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7.xml" ContentType="application/vnd.openxmlformats-officedocument.drawing+xml"/>
  <Override PartName="/xl/charts/chart4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charts/chart4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charts/chart4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embeddings/oleObject1.bin" ContentType="application/vnd.openxmlformats-officedocument.oleObject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P:\Prod\RM\MIR\Utsläpp_Energi\Arbetsår 2023\Luft- och energiräkenskaper år\9_Regionalisering\Publicering\Tabeller och diagram\"/>
    </mc:Choice>
  </mc:AlternateContent>
  <xr:revisionPtr revIDLastSave="0" documentId="13_ncr:1_{66B59CCC-42B5-48C8-AE2A-907BB3748FDC}" xr6:coauthVersionLast="47" xr6:coauthVersionMax="47" xr10:uidLastSave="{00000000-0000-0000-0000-000000000000}"/>
  <bookViews>
    <workbookView xWindow="-120" yWindow="-120" windowWidth="38640" windowHeight="17640" xr2:uid="{00000000-000D-0000-FFFF-FFFF00000000}"/>
  </bookViews>
  <sheets>
    <sheet name="Innehåll-Content" sheetId="23" r:id="rId1"/>
    <sheet name="1" sheetId="22" r:id="rId2"/>
    <sheet name="2" sheetId="19" r:id="rId3"/>
    <sheet name="3" sheetId="25" r:id="rId4"/>
    <sheet name="4" sheetId="24" r:id="rId5"/>
    <sheet name="5" sheetId="15" r:id="rId6"/>
    <sheet name="6" sheetId="29" r:id="rId7"/>
    <sheet name="7" sheetId="30" r:id="rId8"/>
    <sheet name="8" sheetId="16" r:id="rId9"/>
  </sheets>
  <definedNames>
    <definedName name="_xlnm._FilterDatabase" localSheetId="2" hidden="1">'2'!$R$8:$AE$298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57" i="16" l="1"/>
  <c r="BA57" i="16"/>
  <c r="AZ58" i="16"/>
  <c r="BA58" i="16"/>
  <c r="AZ59" i="16"/>
  <c r="BA59" i="16"/>
  <c r="BA56" i="16"/>
  <c r="AZ51" i="16"/>
  <c r="BA51" i="16"/>
  <c r="AZ52" i="16"/>
  <c r="BA52" i="16"/>
  <c r="AZ53" i="16"/>
  <c r="BA53" i="16"/>
  <c r="BA50" i="16"/>
  <c r="AZ45" i="16"/>
  <c r="BA45" i="16"/>
  <c r="AZ46" i="16"/>
  <c r="BA46" i="16"/>
  <c r="AZ47" i="16"/>
  <c r="BA47" i="16"/>
  <c r="BA44" i="16"/>
  <c r="AZ39" i="16"/>
  <c r="BA39" i="16"/>
  <c r="AZ40" i="16"/>
  <c r="BA40" i="16"/>
  <c r="AZ41" i="16"/>
  <c r="BA41" i="16"/>
  <c r="BA38" i="16"/>
  <c r="AZ33" i="16"/>
  <c r="BA33" i="16"/>
  <c r="AZ34" i="16"/>
  <c r="BA34" i="16"/>
  <c r="AZ35" i="16"/>
  <c r="BA35" i="16"/>
  <c r="BA32" i="16"/>
  <c r="AZ27" i="16"/>
  <c r="BA27" i="16"/>
  <c r="AZ28" i="16"/>
  <c r="BA28" i="16"/>
  <c r="AZ29" i="16"/>
  <c r="BA29" i="16"/>
  <c r="BA26" i="16"/>
  <c r="AZ21" i="16"/>
  <c r="BA21" i="16"/>
  <c r="AZ22" i="16"/>
  <c r="BA22" i="16"/>
  <c r="AZ23" i="16"/>
  <c r="BA23" i="16"/>
  <c r="BA20" i="16"/>
  <c r="AZ15" i="16"/>
  <c r="BA15" i="16"/>
  <c r="AZ16" i="16"/>
  <c r="BA16" i="16"/>
  <c r="AZ17" i="16"/>
  <c r="BA17" i="16"/>
  <c r="BA14" i="16"/>
  <c r="AZ9" i="16"/>
  <c r="BA9" i="16"/>
  <c r="AZ10" i="16"/>
  <c r="BA10" i="16"/>
  <c r="AZ11" i="16"/>
  <c r="BA11" i="16"/>
  <c r="BA8" i="16"/>
  <c r="AZ8" i="16"/>
  <c r="AK299" i="25" l="1"/>
  <c r="AJ299" i="25"/>
  <c r="AC9" i="25"/>
  <c r="AD9" i="25"/>
  <c r="AE9" i="25"/>
  <c r="AF9" i="25"/>
  <c r="AG9" i="25"/>
  <c r="AH9" i="25"/>
  <c r="AI9" i="25"/>
  <c r="AJ9" i="25"/>
  <c r="AK9" i="25"/>
  <c r="AC10" i="25"/>
  <c r="AD10" i="25"/>
  <c r="AE10" i="25"/>
  <c r="AF10" i="25"/>
  <c r="AG10" i="25"/>
  <c r="AH10" i="25"/>
  <c r="AI10" i="25"/>
  <c r="AJ10" i="25"/>
  <c r="AK10" i="25"/>
  <c r="AC11" i="25"/>
  <c r="AD11" i="25"/>
  <c r="AE11" i="25"/>
  <c r="AF11" i="25"/>
  <c r="AG11" i="25"/>
  <c r="AH11" i="25"/>
  <c r="AI11" i="25"/>
  <c r="AJ11" i="25"/>
  <c r="AK11" i="25"/>
  <c r="AC12" i="25"/>
  <c r="AD12" i="25"/>
  <c r="AE12" i="25"/>
  <c r="AF12" i="25"/>
  <c r="AG12" i="25"/>
  <c r="AH12" i="25"/>
  <c r="AI12" i="25"/>
  <c r="AJ12" i="25"/>
  <c r="AK12" i="25"/>
  <c r="AC13" i="25"/>
  <c r="AD13" i="25"/>
  <c r="AE13" i="25"/>
  <c r="AF13" i="25"/>
  <c r="AG13" i="25"/>
  <c r="AH13" i="25"/>
  <c r="AI13" i="25"/>
  <c r="AJ13" i="25"/>
  <c r="AK13" i="25"/>
  <c r="AC14" i="25"/>
  <c r="AD14" i="25"/>
  <c r="AE14" i="25"/>
  <c r="AF14" i="25"/>
  <c r="AG14" i="25"/>
  <c r="AH14" i="25"/>
  <c r="AI14" i="25"/>
  <c r="AJ14" i="25"/>
  <c r="AK14" i="25"/>
  <c r="AC15" i="25"/>
  <c r="AD15" i="25"/>
  <c r="AE15" i="25"/>
  <c r="AF15" i="25"/>
  <c r="AG15" i="25"/>
  <c r="AH15" i="25"/>
  <c r="AI15" i="25"/>
  <c r="AJ15" i="25"/>
  <c r="AK15" i="25"/>
  <c r="AC16" i="25"/>
  <c r="AD16" i="25"/>
  <c r="AE16" i="25"/>
  <c r="AF16" i="25"/>
  <c r="AG16" i="25"/>
  <c r="AH16" i="25"/>
  <c r="AI16" i="25"/>
  <c r="AJ16" i="25"/>
  <c r="AK16" i="25"/>
  <c r="AC17" i="25"/>
  <c r="AD17" i="25"/>
  <c r="AE17" i="25"/>
  <c r="AF17" i="25"/>
  <c r="AG17" i="25"/>
  <c r="AH17" i="25"/>
  <c r="AI17" i="25"/>
  <c r="AJ17" i="25"/>
  <c r="AK17" i="25"/>
  <c r="AC18" i="25"/>
  <c r="AD18" i="25"/>
  <c r="AE18" i="25"/>
  <c r="AF18" i="25"/>
  <c r="AG18" i="25"/>
  <c r="AH18" i="25"/>
  <c r="AI18" i="25"/>
  <c r="AJ18" i="25"/>
  <c r="AK18" i="25"/>
  <c r="AC19" i="25"/>
  <c r="AD19" i="25"/>
  <c r="AE19" i="25"/>
  <c r="AF19" i="25"/>
  <c r="AG19" i="25"/>
  <c r="AH19" i="25"/>
  <c r="AI19" i="25"/>
  <c r="AJ19" i="25"/>
  <c r="AK19" i="25"/>
  <c r="AC20" i="25"/>
  <c r="AD20" i="25"/>
  <c r="AE20" i="25"/>
  <c r="AF20" i="25"/>
  <c r="AG20" i="25"/>
  <c r="AH20" i="25"/>
  <c r="AI20" i="25"/>
  <c r="AJ20" i="25"/>
  <c r="AK20" i="25"/>
  <c r="AC21" i="25"/>
  <c r="AD21" i="25"/>
  <c r="AE21" i="25"/>
  <c r="AF21" i="25"/>
  <c r="AG21" i="25"/>
  <c r="AH21" i="25"/>
  <c r="AI21" i="25"/>
  <c r="AJ21" i="25"/>
  <c r="AK21" i="25"/>
  <c r="AC22" i="25"/>
  <c r="AD22" i="25"/>
  <c r="AE22" i="25"/>
  <c r="AF22" i="25"/>
  <c r="AG22" i="25"/>
  <c r="AH22" i="25"/>
  <c r="AI22" i="25"/>
  <c r="AJ22" i="25"/>
  <c r="AK22" i="25"/>
  <c r="AC23" i="25"/>
  <c r="AD23" i="25"/>
  <c r="AE23" i="25"/>
  <c r="AF23" i="25"/>
  <c r="AG23" i="25"/>
  <c r="AH23" i="25"/>
  <c r="AI23" i="25"/>
  <c r="AJ23" i="25"/>
  <c r="AK23" i="25"/>
  <c r="AC24" i="25"/>
  <c r="AD24" i="25"/>
  <c r="AE24" i="25"/>
  <c r="AF24" i="25"/>
  <c r="AG24" i="25"/>
  <c r="AH24" i="25"/>
  <c r="AI24" i="25"/>
  <c r="AJ24" i="25"/>
  <c r="AK24" i="25"/>
  <c r="AC25" i="25"/>
  <c r="AD25" i="25"/>
  <c r="AE25" i="25"/>
  <c r="AF25" i="25"/>
  <c r="AG25" i="25"/>
  <c r="AH25" i="25"/>
  <c r="AI25" i="25"/>
  <c r="AJ25" i="25"/>
  <c r="AK25" i="25"/>
  <c r="AC26" i="25"/>
  <c r="AD26" i="25"/>
  <c r="AE26" i="25"/>
  <c r="AF26" i="25"/>
  <c r="AG26" i="25"/>
  <c r="AH26" i="25"/>
  <c r="AI26" i="25"/>
  <c r="AJ26" i="25"/>
  <c r="AK26" i="25"/>
  <c r="AC27" i="25"/>
  <c r="AD27" i="25"/>
  <c r="AE27" i="25"/>
  <c r="AF27" i="25"/>
  <c r="AG27" i="25"/>
  <c r="AH27" i="25"/>
  <c r="AI27" i="25"/>
  <c r="AJ27" i="25"/>
  <c r="AK27" i="25"/>
  <c r="AC28" i="25"/>
  <c r="AD28" i="25"/>
  <c r="AE28" i="25"/>
  <c r="AF28" i="25"/>
  <c r="AG28" i="25"/>
  <c r="AH28" i="25"/>
  <c r="AI28" i="25"/>
  <c r="AJ28" i="25"/>
  <c r="AK28" i="25"/>
  <c r="AC29" i="25"/>
  <c r="AD29" i="25"/>
  <c r="AE29" i="25"/>
  <c r="AF29" i="25"/>
  <c r="AG29" i="25"/>
  <c r="AH29" i="25"/>
  <c r="AI29" i="25"/>
  <c r="AJ29" i="25"/>
  <c r="AK29" i="25"/>
  <c r="AC30" i="25"/>
  <c r="AD30" i="25"/>
  <c r="AE30" i="25"/>
  <c r="AF30" i="25"/>
  <c r="AG30" i="25"/>
  <c r="AH30" i="25"/>
  <c r="AI30" i="25"/>
  <c r="AJ30" i="25"/>
  <c r="AK30" i="25"/>
  <c r="AC31" i="25"/>
  <c r="AD31" i="25"/>
  <c r="AE31" i="25"/>
  <c r="AF31" i="25"/>
  <c r="AG31" i="25"/>
  <c r="AH31" i="25"/>
  <c r="AI31" i="25"/>
  <c r="AJ31" i="25"/>
  <c r="AK31" i="25"/>
  <c r="AC32" i="25"/>
  <c r="AD32" i="25"/>
  <c r="AE32" i="25"/>
  <c r="AF32" i="25"/>
  <c r="AG32" i="25"/>
  <c r="AH32" i="25"/>
  <c r="AI32" i="25"/>
  <c r="AJ32" i="25"/>
  <c r="AK32" i="25"/>
  <c r="AC33" i="25"/>
  <c r="AD33" i="25"/>
  <c r="AE33" i="25"/>
  <c r="AF33" i="25"/>
  <c r="AG33" i="25"/>
  <c r="AH33" i="25"/>
  <c r="AI33" i="25"/>
  <c r="AJ33" i="25"/>
  <c r="AK33" i="25"/>
  <c r="AC34" i="25"/>
  <c r="AD34" i="25"/>
  <c r="AE34" i="25"/>
  <c r="AF34" i="25"/>
  <c r="AG34" i="25"/>
  <c r="AH34" i="25"/>
  <c r="AI34" i="25"/>
  <c r="AJ34" i="25"/>
  <c r="AK34" i="25"/>
  <c r="AC35" i="25"/>
  <c r="AD35" i="25"/>
  <c r="AE35" i="25"/>
  <c r="AF35" i="25"/>
  <c r="AG35" i="25"/>
  <c r="AH35" i="25"/>
  <c r="AI35" i="25"/>
  <c r="AJ35" i="25"/>
  <c r="AK35" i="25"/>
  <c r="AC36" i="25"/>
  <c r="AD36" i="25"/>
  <c r="AE36" i="25"/>
  <c r="AF36" i="25"/>
  <c r="AG36" i="25"/>
  <c r="AH36" i="25"/>
  <c r="AI36" i="25"/>
  <c r="AJ36" i="25"/>
  <c r="AK36" i="25"/>
  <c r="AC37" i="25"/>
  <c r="AD37" i="25"/>
  <c r="AE37" i="25"/>
  <c r="AF37" i="25"/>
  <c r="AG37" i="25"/>
  <c r="AH37" i="25"/>
  <c r="AI37" i="25"/>
  <c r="AJ37" i="25"/>
  <c r="AK37" i="25"/>
  <c r="AC38" i="25"/>
  <c r="AD38" i="25"/>
  <c r="AE38" i="25"/>
  <c r="AF38" i="25"/>
  <c r="AG38" i="25"/>
  <c r="AH38" i="25"/>
  <c r="AI38" i="25"/>
  <c r="AJ38" i="25"/>
  <c r="AK38" i="25"/>
  <c r="AC39" i="25"/>
  <c r="AD39" i="25"/>
  <c r="AE39" i="25"/>
  <c r="AF39" i="25"/>
  <c r="AG39" i="25"/>
  <c r="AH39" i="25"/>
  <c r="AI39" i="25"/>
  <c r="AJ39" i="25"/>
  <c r="AK39" i="25"/>
  <c r="AC40" i="25"/>
  <c r="AD40" i="25"/>
  <c r="AE40" i="25"/>
  <c r="AF40" i="25"/>
  <c r="AG40" i="25"/>
  <c r="AH40" i="25"/>
  <c r="AI40" i="25"/>
  <c r="AJ40" i="25"/>
  <c r="AK40" i="25"/>
  <c r="AC41" i="25"/>
  <c r="AD41" i="25"/>
  <c r="AE41" i="25"/>
  <c r="AF41" i="25"/>
  <c r="AG41" i="25"/>
  <c r="AH41" i="25"/>
  <c r="AI41" i="25"/>
  <c r="AJ41" i="25"/>
  <c r="AK41" i="25"/>
  <c r="AC42" i="25"/>
  <c r="AD42" i="25"/>
  <c r="AE42" i="25"/>
  <c r="AF42" i="25"/>
  <c r="AG42" i="25"/>
  <c r="AH42" i="25"/>
  <c r="AI42" i="25"/>
  <c r="AJ42" i="25"/>
  <c r="AK42" i="25"/>
  <c r="AC43" i="25"/>
  <c r="AD43" i="25"/>
  <c r="AE43" i="25"/>
  <c r="AF43" i="25"/>
  <c r="AG43" i="25"/>
  <c r="AH43" i="25"/>
  <c r="AI43" i="25"/>
  <c r="AJ43" i="25"/>
  <c r="AK43" i="25"/>
  <c r="AC44" i="25"/>
  <c r="AD44" i="25"/>
  <c r="AE44" i="25"/>
  <c r="AF44" i="25"/>
  <c r="AG44" i="25"/>
  <c r="AH44" i="25"/>
  <c r="AI44" i="25"/>
  <c r="AJ44" i="25"/>
  <c r="AK44" i="25"/>
  <c r="AC45" i="25"/>
  <c r="AD45" i="25"/>
  <c r="AE45" i="25"/>
  <c r="AF45" i="25"/>
  <c r="AG45" i="25"/>
  <c r="AH45" i="25"/>
  <c r="AI45" i="25"/>
  <c r="AJ45" i="25"/>
  <c r="AK45" i="25"/>
  <c r="AC46" i="25"/>
  <c r="AD46" i="25"/>
  <c r="AE46" i="25"/>
  <c r="AF46" i="25"/>
  <c r="AG46" i="25"/>
  <c r="AH46" i="25"/>
  <c r="AI46" i="25"/>
  <c r="AJ46" i="25"/>
  <c r="AK46" i="25"/>
  <c r="AC47" i="25"/>
  <c r="AD47" i="25"/>
  <c r="AE47" i="25"/>
  <c r="AF47" i="25"/>
  <c r="AG47" i="25"/>
  <c r="AH47" i="25"/>
  <c r="AI47" i="25"/>
  <c r="AJ47" i="25"/>
  <c r="AK47" i="25"/>
  <c r="AC48" i="25"/>
  <c r="AD48" i="25"/>
  <c r="AE48" i="25"/>
  <c r="AF48" i="25"/>
  <c r="AG48" i="25"/>
  <c r="AH48" i="25"/>
  <c r="AI48" i="25"/>
  <c r="AJ48" i="25"/>
  <c r="AK48" i="25"/>
  <c r="AC49" i="25"/>
  <c r="AD49" i="25"/>
  <c r="AE49" i="25"/>
  <c r="AF49" i="25"/>
  <c r="AG49" i="25"/>
  <c r="AH49" i="25"/>
  <c r="AI49" i="25"/>
  <c r="AJ49" i="25"/>
  <c r="AK49" i="25"/>
  <c r="AC50" i="25"/>
  <c r="AD50" i="25"/>
  <c r="AE50" i="25"/>
  <c r="AF50" i="25"/>
  <c r="AG50" i="25"/>
  <c r="AH50" i="25"/>
  <c r="AI50" i="25"/>
  <c r="AJ50" i="25"/>
  <c r="AK50" i="25"/>
  <c r="AC51" i="25"/>
  <c r="AD51" i="25"/>
  <c r="AE51" i="25"/>
  <c r="AF51" i="25"/>
  <c r="AG51" i="25"/>
  <c r="AH51" i="25"/>
  <c r="AI51" i="25"/>
  <c r="AJ51" i="25"/>
  <c r="AK51" i="25"/>
  <c r="AC52" i="25"/>
  <c r="AD52" i="25"/>
  <c r="AE52" i="25"/>
  <c r="AF52" i="25"/>
  <c r="AG52" i="25"/>
  <c r="AH52" i="25"/>
  <c r="AI52" i="25"/>
  <c r="AJ52" i="25"/>
  <c r="AK52" i="25"/>
  <c r="AC53" i="25"/>
  <c r="AD53" i="25"/>
  <c r="AE53" i="25"/>
  <c r="AF53" i="25"/>
  <c r="AG53" i="25"/>
  <c r="AH53" i="25"/>
  <c r="AI53" i="25"/>
  <c r="AJ53" i="25"/>
  <c r="AK53" i="25"/>
  <c r="AC54" i="25"/>
  <c r="AD54" i="25"/>
  <c r="AE54" i="25"/>
  <c r="AF54" i="25"/>
  <c r="AG54" i="25"/>
  <c r="AH54" i="25"/>
  <c r="AI54" i="25"/>
  <c r="AJ54" i="25"/>
  <c r="AK54" i="25"/>
  <c r="AC55" i="25"/>
  <c r="AD55" i="25"/>
  <c r="AE55" i="25"/>
  <c r="AF55" i="25"/>
  <c r="AG55" i="25"/>
  <c r="AH55" i="25"/>
  <c r="AI55" i="25"/>
  <c r="AJ55" i="25"/>
  <c r="AK55" i="25"/>
  <c r="AC56" i="25"/>
  <c r="AD56" i="25"/>
  <c r="AE56" i="25"/>
  <c r="AF56" i="25"/>
  <c r="AG56" i="25"/>
  <c r="AH56" i="25"/>
  <c r="AI56" i="25"/>
  <c r="AJ56" i="25"/>
  <c r="AK56" i="25"/>
  <c r="AC57" i="25"/>
  <c r="AD57" i="25"/>
  <c r="AE57" i="25"/>
  <c r="AF57" i="25"/>
  <c r="AG57" i="25"/>
  <c r="AH57" i="25"/>
  <c r="AI57" i="25"/>
  <c r="AJ57" i="25"/>
  <c r="AK57" i="25"/>
  <c r="AC58" i="25"/>
  <c r="AD58" i="25"/>
  <c r="AE58" i="25"/>
  <c r="AF58" i="25"/>
  <c r="AG58" i="25"/>
  <c r="AH58" i="25"/>
  <c r="AI58" i="25"/>
  <c r="AJ58" i="25"/>
  <c r="AK58" i="25"/>
  <c r="AC59" i="25"/>
  <c r="AD59" i="25"/>
  <c r="AE59" i="25"/>
  <c r="AF59" i="25"/>
  <c r="AG59" i="25"/>
  <c r="AH59" i="25"/>
  <c r="AI59" i="25"/>
  <c r="AJ59" i="25"/>
  <c r="AK59" i="25"/>
  <c r="AC60" i="25"/>
  <c r="AD60" i="25"/>
  <c r="AE60" i="25"/>
  <c r="AF60" i="25"/>
  <c r="AG60" i="25"/>
  <c r="AH60" i="25"/>
  <c r="AI60" i="25"/>
  <c r="AJ60" i="25"/>
  <c r="AK60" i="25"/>
  <c r="AC61" i="25"/>
  <c r="AD61" i="25"/>
  <c r="AE61" i="25"/>
  <c r="AF61" i="25"/>
  <c r="AG61" i="25"/>
  <c r="AH61" i="25"/>
  <c r="AI61" i="25"/>
  <c r="AJ61" i="25"/>
  <c r="AK61" i="25"/>
  <c r="AC62" i="25"/>
  <c r="AD62" i="25"/>
  <c r="AE62" i="25"/>
  <c r="AF62" i="25"/>
  <c r="AG62" i="25"/>
  <c r="AH62" i="25"/>
  <c r="AI62" i="25"/>
  <c r="AJ62" i="25"/>
  <c r="AK62" i="25"/>
  <c r="AC63" i="25"/>
  <c r="AD63" i="25"/>
  <c r="AE63" i="25"/>
  <c r="AF63" i="25"/>
  <c r="AG63" i="25"/>
  <c r="AH63" i="25"/>
  <c r="AI63" i="25"/>
  <c r="AJ63" i="25"/>
  <c r="AK63" i="25"/>
  <c r="AC64" i="25"/>
  <c r="AD64" i="25"/>
  <c r="AE64" i="25"/>
  <c r="AF64" i="25"/>
  <c r="AG64" i="25"/>
  <c r="AH64" i="25"/>
  <c r="AI64" i="25"/>
  <c r="AJ64" i="25"/>
  <c r="AK64" i="25"/>
  <c r="AC65" i="25"/>
  <c r="AD65" i="25"/>
  <c r="AE65" i="25"/>
  <c r="AF65" i="25"/>
  <c r="AG65" i="25"/>
  <c r="AH65" i="25"/>
  <c r="AI65" i="25"/>
  <c r="AJ65" i="25"/>
  <c r="AK65" i="25"/>
  <c r="AC66" i="25"/>
  <c r="AD66" i="25"/>
  <c r="AE66" i="25"/>
  <c r="AF66" i="25"/>
  <c r="AG66" i="25"/>
  <c r="AH66" i="25"/>
  <c r="AI66" i="25"/>
  <c r="AJ66" i="25"/>
  <c r="AK66" i="25"/>
  <c r="AC67" i="25"/>
  <c r="AD67" i="25"/>
  <c r="AE67" i="25"/>
  <c r="AF67" i="25"/>
  <c r="AG67" i="25"/>
  <c r="AH67" i="25"/>
  <c r="AI67" i="25"/>
  <c r="AJ67" i="25"/>
  <c r="AK67" i="25"/>
  <c r="AC68" i="25"/>
  <c r="AD68" i="25"/>
  <c r="AE68" i="25"/>
  <c r="AF68" i="25"/>
  <c r="AG68" i="25"/>
  <c r="AH68" i="25"/>
  <c r="AI68" i="25"/>
  <c r="AJ68" i="25"/>
  <c r="AK68" i="25"/>
  <c r="AC69" i="25"/>
  <c r="AD69" i="25"/>
  <c r="AE69" i="25"/>
  <c r="AF69" i="25"/>
  <c r="AG69" i="25"/>
  <c r="AH69" i="25"/>
  <c r="AI69" i="25"/>
  <c r="AJ69" i="25"/>
  <c r="AK69" i="25"/>
  <c r="AC70" i="25"/>
  <c r="AD70" i="25"/>
  <c r="AE70" i="25"/>
  <c r="AF70" i="25"/>
  <c r="AG70" i="25"/>
  <c r="AH70" i="25"/>
  <c r="AI70" i="25"/>
  <c r="AJ70" i="25"/>
  <c r="AK70" i="25"/>
  <c r="AC71" i="25"/>
  <c r="AD71" i="25"/>
  <c r="AE71" i="25"/>
  <c r="AF71" i="25"/>
  <c r="AG71" i="25"/>
  <c r="AH71" i="25"/>
  <c r="AI71" i="25"/>
  <c r="AJ71" i="25"/>
  <c r="AK71" i="25"/>
  <c r="AC72" i="25"/>
  <c r="AD72" i="25"/>
  <c r="AE72" i="25"/>
  <c r="AF72" i="25"/>
  <c r="AG72" i="25"/>
  <c r="AH72" i="25"/>
  <c r="AI72" i="25"/>
  <c r="AJ72" i="25"/>
  <c r="AK72" i="25"/>
  <c r="AC73" i="25"/>
  <c r="AD73" i="25"/>
  <c r="AE73" i="25"/>
  <c r="AF73" i="25"/>
  <c r="AG73" i="25"/>
  <c r="AH73" i="25"/>
  <c r="AI73" i="25"/>
  <c r="AJ73" i="25"/>
  <c r="AK73" i="25"/>
  <c r="AC74" i="25"/>
  <c r="AD74" i="25"/>
  <c r="AE74" i="25"/>
  <c r="AF74" i="25"/>
  <c r="AG74" i="25"/>
  <c r="AH74" i="25"/>
  <c r="AI74" i="25"/>
  <c r="AJ74" i="25"/>
  <c r="AK74" i="25"/>
  <c r="AC75" i="25"/>
  <c r="AD75" i="25"/>
  <c r="AE75" i="25"/>
  <c r="AF75" i="25"/>
  <c r="AG75" i="25"/>
  <c r="AH75" i="25"/>
  <c r="AI75" i="25"/>
  <c r="AJ75" i="25"/>
  <c r="AK75" i="25"/>
  <c r="AC76" i="25"/>
  <c r="AD76" i="25"/>
  <c r="AE76" i="25"/>
  <c r="AF76" i="25"/>
  <c r="AG76" i="25"/>
  <c r="AH76" i="25"/>
  <c r="AI76" i="25"/>
  <c r="AJ76" i="25"/>
  <c r="AK76" i="25"/>
  <c r="AC77" i="25"/>
  <c r="AD77" i="25"/>
  <c r="AE77" i="25"/>
  <c r="AF77" i="25"/>
  <c r="AG77" i="25"/>
  <c r="AH77" i="25"/>
  <c r="AI77" i="25"/>
  <c r="AJ77" i="25"/>
  <c r="AK77" i="25"/>
  <c r="AC78" i="25"/>
  <c r="AD78" i="25"/>
  <c r="AE78" i="25"/>
  <c r="AF78" i="25"/>
  <c r="AG78" i="25"/>
  <c r="AH78" i="25"/>
  <c r="AI78" i="25"/>
  <c r="AJ78" i="25"/>
  <c r="AK78" i="25"/>
  <c r="AC79" i="25"/>
  <c r="AD79" i="25"/>
  <c r="AE79" i="25"/>
  <c r="AF79" i="25"/>
  <c r="AG79" i="25"/>
  <c r="AH79" i="25"/>
  <c r="AI79" i="25"/>
  <c r="AJ79" i="25"/>
  <c r="AK79" i="25"/>
  <c r="AC80" i="25"/>
  <c r="AD80" i="25"/>
  <c r="AE80" i="25"/>
  <c r="AF80" i="25"/>
  <c r="AG80" i="25"/>
  <c r="AH80" i="25"/>
  <c r="AI80" i="25"/>
  <c r="AJ80" i="25"/>
  <c r="AK80" i="25"/>
  <c r="AC81" i="25"/>
  <c r="AD81" i="25"/>
  <c r="AE81" i="25"/>
  <c r="AF81" i="25"/>
  <c r="AG81" i="25"/>
  <c r="AH81" i="25"/>
  <c r="AI81" i="25"/>
  <c r="AJ81" i="25"/>
  <c r="AK81" i="25"/>
  <c r="AC82" i="25"/>
  <c r="AD82" i="25"/>
  <c r="AE82" i="25"/>
  <c r="AF82" i="25"/>
  <c r="AG82" i="25"/>
  <c r="AH82" i="25"/>
  <c r="AI82" i="25"/>
  <c r="AJ82" i="25"/>
  <c r="AK82" i="25"/>
  <c r="AC83" i="25"/>
  <c r="AD83" i="25"/>
  <c r="AE83" i="25"/>
  <c r="AF83" i="25"/>
  <c r="AG83" i="25"/>
  <c r="AH83" i="25"/>
  <c r="AI83" i="25"/>
  <c r="AJ83" i="25"/>
  <c r="AK83" i="25"/>
  <c r="AC84" i="25"/>
  <c r="AD84" i="25"/>
  <c r="AE84" i="25"/>
  <c r="AF84" i="25"/>
  <c r="AG84" i="25"/>
  <c r="AH84" i="25"/>
  <c r="AI84" i="25"/>
  <c r="AJ84" i="25"/>
  <c r="AK84" i="25"/>
  <c r="AC85" i="25"/>
  <c r="AD85" i="25"/>
  <c r="AE85" i="25"/>
  <c r="AF85" i="25"/>
  <c r="AG85" i="25"/>
  <c r="AH85" i="25"/>
  <c r="AI85" i="25"/>
  <c r="AJ85" i="25"/>
  <c r="AK85" i="25"/>
  <c r="AC86" i="25"/>
  <c r="AD86" i="25"/>
  <c r="AE86" i="25"/>
  <c r="AF86" i="25"/>
  <c r="AG86" i="25"/>
  <c r="AH86" i="25"/>
  <c r="AI86" i="25"/>
  <c r="AJ86" i="25"/>
  <c r="AK86" i="25"/>
  <c r="AC87" i="25"/>
  <c r="AD87" i="25"/>
  <c r="AE87" i="25"/>
  <c r="AF87" i="25"/>
  <c r="AG87" i="25"/>
  <c r="AH87" i="25"/>
  <c r="AI87" i="25"/>
  <c r="AJ87" i="25"/>
  <c r="AK87" i="25"/>
  <c r="AC88" i="25"/>
  <c r="AD88" i="25"/>
  <c r="AE88" i="25"/>
  <c r="AF88" i="25"/>
  <c r="AG88" i="25"/>
  <c r="AH88" i="25"/>
  <c r="AI88" i="25"/>
  <c r="AJ88" i="25"/>
  <c r="AK88" i="25"/>
  <c r="AC89" i="25"/>
  <c r="AD89" i="25"/>
  <c r="AE89" i="25"/>
  <c r="AF89" i="25"/>
  <c r="AG89" i="25"/>
  <c r="AH89" i="25"/>
  <c r="AI89" i="25"/>
  <c r="AJ89" i="25"/>
  <c r="AK89" i="25"/>
  <c r="AC90" i="25"/>
  <c r="AD90" i="25"/>
  <c r="AE90" i="25"/>
  <c r="AF90" i="25"/>
  <c r="AG90" i="25"/>
  <c r="AH90" i="25"/>
  <c r="AI90" i="25"/>
  <c r="AJ90" i="25"/>
  <c r="AK90" i="25"/>
  <c r="AC91" i="25"/>
  <c r="AD91" i="25"/>
  <c r="AE91" i="25"/>
  <c r="AF91" i="25"/>
  <c r="AG91" i="25"/>
  <c r="AH91" i="25"/>
  <c r="AI91" i="25"/>
  <c r="AJ91" i="25"/>
  <c r="AK91" i="25"/>
  <c r="AC92" i="25"/>
  <c r="AD92" i="25"/>
  <c r="AE92" i="25"/>
  <c r="AF92" i="25"/>
  <c r="AG92" i="25"/>
  <c r="AH92" i="25"/>
  <c r="AI92" i="25"/>
  <c r="AJ92" i="25"/>
  <c r="AK92" i="25"/>
  <c r="AC93" i="25"/>
  <c r="AD93" i="25"/>
  <c r="AE93" i="25"/>
  <c r="AF93" i="25"/>
  <c r="AG93" i="25"/>
  <c r="AH93" i="25"/>
  <c r="AI93" i="25"/>
  <c r="AJ93" i="25"/>
  <c r="AK93" i="25"/>
  <c r="AC94" i="25"/>
  <c r="AD94" i="25"/>
  <c r="AE94" i="25"/>
  <c r="AF94" i="25"/>
  <c r="AG94" i="25"/>
  <c r="AH94" i="25"/>
  <c r="AI94" i="25"/>
  <c r="AJ94" i="25"/>
  <c r="AK94" i="25"/>
  <c r="AC95" i="25"/>
  <c r="AD95" i="25"/>
  <c r="AE95" i="25"/>
  <c r="AF95" i="25"/>
  <c r="AG95" i="25"/>
  <c r="AH95" i="25"/>
  <c r="AI95" i="25"/>
  <c r="AJ95" i="25"/>
  <c r="AK95" i="25"/>
  <c r="AC96" i="25"/>
  <c r="AD96" i="25"/>
  <c r="AE96" i="25"/>
  <c r="AF96" i="25"/>
  <c r="AG96" i="25"/>
  <c r="AH96" i="25"/>
  <c r="AI96" i="25"/>
  <c r="AJ96" i="25"/>
  <c r="AK96" i="25"/>
  <c r="AC97" i="25"/>
  <c r="AD97" i="25"/>
  <c r="AE97" i="25"/>
  <c r="AF97" i="25"/>
  <c r="AG97" i="25"/>
  <c r="AH97" i="25"/>
  <c r="AI97" i="25"/>
  <c r="AJ97" i="25"/>
  <c r="AK97" i="25"/>
  <c r="AC98" i="25"/>
  <c r="AD98" i="25"/>
  <c r="AE98" i="25"/>
  <c r="AF98" i="25"/>
  <c r="AG98" i="25"/>
  <c r="AH98" i="25"/>
  <c r="AI98" i="25"/>
  <c r="AJ98" i="25"/>
  <c r="AK98" i="25"/>
  <c r="AC99" i="25"/>
  <c r="AD99" i="25"/>
  <c r="AE99" i="25"/>
  <c r="AF99" i="25"/>
  <c r="AG99" i="25"/>
  <c r="AH99" i="25"/>
  <c r="AI99" i="25"/>
  <c r="AJ99" i="25"/>
  <c r="AK99" i="25"/>
  <c r="AC100" i="25"/>
  <c r="AD100" i="25"/>
  <c r="AE100" i="25"/>
  <c r="AF100" i="25"/>
  <c r="AG100" i="25"/>
  <c r="AH100" i="25"/>
  <c r="AI100" i="25"/>
  <c r="AJ100" i="25"/>
  <c r="AK100" i="25"/>
  <c r="AC101" i="25"/>
  <c r="AD101" i="25"/>
  <c r="AE101" i="25"/>
  <c r="AF101" i="25"/>
  <c r="AG101" i="25"/>
  <c r="AH101" i="25"/>
  <c r="AI101" i="25"/>
  <c r="AJ101" i="25"/>
  <c r="AK101" i="25"/>
  <c r="AC102" i="25"/>
  <c r="AD102" i="25"/>
  <c r="AE102" i="25"/>
  <c r="AF102" i="25"/>
  <c r="AG102" i="25"/>
  <c r="AH102" i="25"/>
  <c r="AI102" i="25"/>
  <c r="AJ102" i="25"/>
  <c r="AK102" i="25"/>
  <c r="AC103" i="25"/>
  <c r="AD103" i="25"/>
  <c r="AE103" i="25"/>
  <c r="AF103" i="25"/>
  <c r="AG103" i="25"/>
  <c r="AH103" i="25"/>
  <c r="AI103" i="25"/>
  <c r="AJ103" i="25"/>
  <c r="AK103" i="25"/>
  <c r="AC104" i="25"/>
  <c r="AD104" i="25"/>
  <c r="AE104" i="25"/>
  <c r="AF104" i="25"/>
  <c r="AG104" i="25"/>
  <c r="AH104" i="25"/>
  <c r="AI104" i="25"/>
  <c r="AJ104" i="25"/>
  <c r="AK104" i="25"/>
  <c r="AC105" i="25"/>
  <c r="AD105" i="25"/>
  <c r="AE105" i="25"/>
  <c r="AF105" i="25"/>
  <c r="AG105" i="25"/>
  <c r="AH105" i="25"/>
  <c r="AI105" i="25"/>
  <c r="AJ105" i="25"/>
  <c r="AK105" i="25"/>
  <c r="AC106" i="25"/>
  <c r="AD106" i="25"/>
  <c r="AE106" i="25"/>
  <c r="AF106" i="25"/>
  <c r="AG106" i="25"/>
  <c r="AH106" i="25"/>
  <c r="AI106" i="25"/>
  <c r="AJ106" i="25"/>
  <c r="AK106" i="25"/>
  <c r="AC107" i="25"/>
  <c r="AD107" i="25"/>
  <c r="AE107" i="25"/>
  <c r="AF107" i="25"/>
  <c r="AG107" i="25"/>
  <c r="AH107" i="25"/>
  <c r="AI107" i="25"/>
  <c r="AJ107" i="25"/>
  <c r="AK107" i="25"/>
  <c r="AC108" i="25"/>
  <c r="AD108" i="25"/>
  <c r="AE108" i="25"/>
  <c r="AF108" i="25"/>
  <c r="AG108" i="25"/>
  <c r="AH108" i="25"/>
  <c r="AI108" i="25"/>
  <c r="AJ108" i="25"/>
  <c r="AK108" i="25"/>
  <c r="AC109" i="25"/>
  <c r="AD109" i="25"/>
  <c r="AE109" i="25"/>
  <c r="AF109" i="25"/>
  <c r="AG109" i="25"/>
  <c r="AH109" i="25"/>
  <c r="AI109" i="25"/>
  <c r="AJ109" i="25"/>
  <c r="AK109" i="25"/>
  <c r="AC110" i="25"/>
  <c r="AD110" i="25"/>
  <c r="AE110" i="25"/>
  <c r="AF110" i="25"/>
  <c r="AG110" i="25"/>
  <c r="AH110" i="25"/>
  <c r="AI110" i="25"/>
  <c r="AJ110" i="25"/>
  <c r="AK110" i="25"/>
  <c r="AC111" i="25"/>
  <c r="AD111" i="25"/>
  <c r="AE111" i="25"/>
  <c r="AF111" i="25"/>
  <c r="AG111" i="25"/>
  <c r="AH111" i="25"/>
  <c r="AI111" i="25"/>
  <c r="AJ111" i="25"/>
  <c r="AK111" i="25"/>
  <c r="AC112" i="25"/>
  <c r="AD112" i="25"/>
  <c r="AE112" i="25"/>
  <c r="AF112" i="25"/>
  <c r="AG112" i="25"/>
  <c r="AH112" i="25"/>
  <c r="AI112" i="25"/>
  <c r="AJ112" i="25"/>
  <c r="AK112" i="25"/>
  <c r="AC113" i="25"/>
  <c r="AD113" i="25"/>
  <c r="AE113" i="25"/>
  <c r="AF113" i="25"/>
  <c r="AG113" i="25"/>
  <c r="AH113" i="25"/>
  <c r="AI113" i="25"/>
  <c r="AJ113" i="25"/>
  <c r="AK113" i="25"/>
  <c r="AC114" i="25"/>
  <c r="AD114" i="25"/>
  <c r="AE114" i="25"/>
  <c r="AF114" i="25"/>
  <c r="AG114" i="25"/>
  <c r="AH114" i="25"/>
  <c r="AI114" i="25"/>
  <c r="AJ114" i="25"/>
  <c r="AK114" i="25"/>
  <c r="AC115" i="25"/>
  <c r="AD115" i="25"/>
  <c r="AE115" i="25"/>
  <c r="AF115" i="25"/>
  <c r="AG115" i="25"/>
  <c r="AH115" i="25"/>
  <c r="AI115" i="25"/>
  <c r="AJ115" i="25"/>
  <c r="AK115" i="25"/>
  <c r="AC116" i="25"/>
  <c r="AD116" i="25"/>
  <c r="AE116" i="25"/>
  <c r="AF116" i="25"/>
  <c r="AG116" i="25"/>
  <c r="AH116" i="25"/>
  <c r="AI116" i="25"/>
  <c r="AJ116" i="25"/>
  <c r="AK116" i="25"/>
  <c r="AC117" i="25"/>
  <c r="AD117" i="25"/>
  <c r="AE117" i="25"/>
  <c r="AF117" i="25"/>
  <c r="AG117" i="25"/>
  <c r="AH117" i="25"/>
  <c r="AI117" i="25"/>
  <c r="AJ117" i="25"/>
  <c r="AK117" i="25"/>
  <c r="AC118" i="25"/>
  <c r="AD118" i="25"/>
  <c r="AE118" i="25"/>
  <c r="AF118" i="25"/>
  <c r="AG118" i="25"/>
  <c r="AH118" i="25"/>
  <c r="AI118" i="25"/>
  <c r="AJ118" i="25"/>
  <c r="AK118" i="25"/>
  <c r="AC119" i="25"/>
  <c r="AD119" i="25"/>
  <c r="AE119" i="25"/>
  <c r="AF119" i="25"/>
  <c r="AG119" i="25"/>
  <c r="AH119" i="25"/>
  <c r="AI119" i="25"/>
  <c r="AJ119" i="25"/>
  <c r="AK119" i="25"/>
  <c r="AC120" i="25"/>
  <c r="AD120" i="25"/>
  <c r="AE120" i="25"/>
  <c r="AF120" i="25"/>
  <c r="AG120" i="25"/>
  <c r="AH120" i="25"/>
  <c r="AI120" i="25"/>
  <c r="AJ120" i="25"/>
  <c r="AK120" i="25"/>
  <c r="AC121" i="25"/>
  <c r="AD121" i="25"/>
  <c r="AE121" i="25"/>
  <c r="AF121" i="25"/>
  <c r="AG121" i="25"/>
  <c r="AH121" i="25"/>
  <c r="AI121" i="25"/>
  <c r="AJ121" i="25"/>
  <c r="AK121" i="25"/>
  <c r="AC122" i="25"/>
  <c r="AD122" i="25"/>
  <c r="AE122" i="25"/>
  <c r="AF122" i="25"/>
  <c r="AG122" i="25"/>
  <c r="AH122" i="25"/>
  <c r="AI122" i="25"/>
  <c r="AJ122" i="25"/>
  <c r="AK122" i="25"/>
  <c r="AC123" i="25"/>
  <c r="AD123" i="25"/>
  <c r="AE123" i="25"/>
  <c r="AF123" i="25"/>
  <c r="AG123" i="25"/>
  <c r="AH123" i="25"/>
  <c r="AI123" i="25"/>
  <c r="AJ123" i="25"/>
  <c r="AK123" i="25"/>
  <c r="AC124" i="25"/>
  <c r="AD124" i="25"/>
  <c r="AE124" i="25"/>
  <c r="AF124" i="25"/>
  <c r="AG124" i="25"/>
  <c r="AH124" i="25"/>
  <c r="AI124" i="25"/>
  <c r="AJ124" i="25"/>
  <c r="AK124" i="25"/>
  <c r="AC125" i="25"/>
  <c r="AD125" i="25"/>
  <c r="AE125" i="25"/>
  <c r="AF125" i="25"/>
  <c r="AG125" i="25"/>
  <c r="AH125" i="25"/>
  <c r="AI125" i="25"/>
  <c r="AJ125" i="25"/>
  <c r="AK125" i="25"/>
  <c r="AC126" i="25"/>
  <c r="AD126" i="25"/>
  <c r="AE126" i="25"/>
  <c r="AF126" i="25"/>
  <c r="AG126" i="25"/>
  <c r="AH126" i="25"/>
  <c r="AI126" i="25"/>
  <c r="AJ126" i="25"/>
  <c r="AK126" i="25"/>
  <c r="AC127" i="25"/>
  <c r="AD127" i="25"/>
  <c r="AE127" i="25"/>
  <c r="AF127" i="25"/>
  <c r="AG127" i="25"/>
  <c r="AH127" i="25"/>
  <c r="AI127" i="25"/>
  <c r="AJ127" i="25"/>
  <c r="AK127" i="25"/>
  <c r="AC128" i="25"/>
  <c r="AD128" i="25"/>
  <c r="AE128" i="25"/>
  <c r="AF128" i="25"/>
  <c r="AG128" i="25"/>
  <c r="AH128" i="25"/>
  <c r="AI128" i="25"/>
  <c r="AJ128" i="25"/>
  <c r="AK128" i="25"/>
  <c r="AC129" i="25"/>
  <c r="AD129" i="25"/>
  <c r="AE129" i="25"/>
  <c r="AF129" i="25"/>
  <c r="AG129" i="25"/>
  <c r="AH129" i="25"/>
  <c r="AI129" i="25"/>
  <c r="AJ129" i="25"/>
  <c r="AK129" i="25"/>
  <c r="AC130" i="25"/>
  <c r="AD130" i="25"/>
  <c r="AE130" i="25"/>
  <c r="AF130" i="25"/>
  <c r="AG130" i="25"/>
  <c r="AH130" i="25"/>
  <c r="AI130" i="25"/>
  <c r="AJ130" i="25"/>
  <c r="AK130" i="25"/>
  <c r="AC131" i="25"/>
  <c r="AD131" i="25"/>
  <c r="AE131" i="25"/>
  <c r="AF131" i="25"/>
  <c r="AG131" i="25"/>
  <c r="AH131" i="25"/>
  <c r="AI131" i="25"/>
  <c r="AJ131" i="25"/>
  <c r="AK131" i="25"/>
  <c r="AC132" i="25"/>
  <c r="AD132" i="25"/>
  <c r="AE132" i="25"/>
  <c r="AF132" i="25"/>
  <c r="AG132" i="25"/>
  <c r="AH132" i="25"/>
  <c r="AI132" i="25"/>
  <c r="AJ132" i="25"/>
  <c r="AK132" i="25"/>
  <c r="AC133" i="25"/>
  <c r="AD133" i="25"/>
  <c r="AE133" i="25"/>
  <c r="AF133" i="25"/>
  <c r="AG133" i="25"/>
  <c r="AH133" i="25"/>
  <c r="AI133" i="25"/>
  <c r="AJ133" i="25"/>
  <c r="AK133" i="25"/>
  <c r="AC134" i="25"/>
  <c r="AD134" i="25"/>
  <c r="AE134" i="25"/>
  <c r="AF134" i="25"/>
  <c r="AG134" i="25"/>
  <c r="AH134" i="25"/>
  <c r="AI134" i="25"/>
  <c r="AJ134" i="25"/>
  <c r="AK134" i="25"/>
  <c r="AC135" i="25"/>
  <c r="AD135" i="25"/>
  <c r="AE135" i="25"/>
  <c r="AF135" i="25"/>
  <c r="AG135" i="25"/>
  <c r="AH135" i="25"/>
  <c r="AI135" i="25"/>
  <c r="AJ135" i="25"/>
  <c r="AK135" i="25"/>
  <c r="AC136" i="25"/>
  <c r="AD136" i="25"/>
  <c r="AE136" i="25"/>
  <c r="AF136" i="25"/>
  <c r="AG136" i="25"/>
  <c r="AH136" i="25"/>
  <c r="AI136" i="25"/>
  <c r="AJ136" i="25"/>
  <c r="AK136" i="25"/>
  <c r="AC137" i="25"/>
  <c r="AD137" i="25"/>
  <c r="AE137" i="25"/>
  <c r="AF137" i="25"/>
  <c r="AG137" i="25"/>
  <c r="AH137" i="25"/>
  <c r="AI137" i="25"/>
  <c r="AJ137" i="25"/>
  <c r="AK137" i="25"/>
  <c r="AC138" i="25"/>
  <c r="AD138" i="25"/>
  <c r="AE138" i="25"/>
  <c r="AF138" i="25"/>
  <c r="AG138" i="25"/>
  <c r="AH138" i="25"/>
  <c r="AI138" i="25"/>
  <c r="AJ138" i="25"/>
  <c r="AK138" i="25"/>
  <c r="AC139" i="25"/>
  <c r="AD139" i="25"/>
  <c r="AE139" i="25"/>
  <c r="AF139" i="25"/>
  <c r="AG139" i="25"/>
  <c r="AH139" i="25"/>
  <c r="AI139" i="25"/>
  <c r="AJ139" i="25"/>
  <c r="AK139" i="25"/>
  <c r="AC140" i="25"/>
  <c r="AD140" i="25"/>
  <c r="AE140" i="25"/>
  <c r="AF140" i="25"/>
  <c r="AG140" i="25"/>
  <c r="AH140" i="25"/>
  <c r="AI140" i="25"/>
  <c r="AJ140" i="25"/>
  <c r="AK140" i="25"/>
  <c r="AC141" i="25"/>
  <c r="AD141" i="25"/>
  <c r="AE141" i="25"/>
  <c r="AF141" i="25"/>
  <c r="AG141" i="25"/>
  <c r="AH141" i="25"/>
  <c r="AI141" i="25"/>
  <c r="AJ141" i="25"/>
  <c r="AK141" i="25"/>
  <c r="AC142" i="25"/>
  <c r="AD142" i="25"/>
  <c r="AE142" i="25"/>
  <c r="AF142" i="25"/>
  <c r="AG142" i="25"/>
  <c r="AH142" i="25"/>
  <c r="AI142" i="25"/>
  <c r="AJ142" i="25"/>
  <c r="AK142" i="25"/>
  <c r="AC143" i="25"/>
  <c r="AD143" i="25"/>
  <c r="AE143" i="25"/>
  <c r="AF143" i="25"/>
  <c r="AG143" i="25"/>
  <c r="AH143" i="25"/>
  <c r="AI143" i="25"/>
  <c r="AJ143" i="25"/>
  <c r="AK143" i="25"/>
  <c r="AC144" i="25"/>
  <c r="AD144" i="25"/>
  <c r="AE144" i="25"/>
  <c r="AF144" i="25"/>
  <c r="AG144" i="25"/>
  <c r="AH144" i="25"/>
  <c r="AI144" i="25"/>
  <c r="AJ144" i="25"/>
  <c r="AK144" i="25"/>
  <c r="AC145" i="25"/>
  <c r="AD145" i="25"/>
  <c r="AE145" i="25"/>
  <c r="AF145" i="25"/>
  <c r="AG145" i="25"/>
  <c r="AH145" i="25"/>
  <c r="AI145" i="25"/>
  <c r="AJ145" i="25"/>
  <c r="AK145" i="25"/>
  <c r="AC146" i="25"/>
  <c r="AD146" i="25"/>
  <c r="AE146" i="25"/>
  <c r="AF146" i="25"/>
  <c r="AG146" i="25"/>
  <c r="AH146" i="25"/>
  <c r="AI146" i="25"/>
  <c r="AJ146" i="25"/>
  <c r="AK146" i="25"/>
  <c r="AC147" i="25"/>
  <c r="AD147" i="25"/>
  <c r="AE147" i="25"/>
  <c r="AF147" i="25"/>
  <c r="AG147" i="25"/>
  <c r="AH147" i="25"/>
  <c r="AI147" i="25"/>
  <c r="AJ147" i="25"/>
  <c r="AK147" i="25"/>
  <c r="AC148" i="25"/>
  <c r="AD148" i="25"/>
  <c r="AE148" i="25"/>
  <c r="AF148" i="25"/>
  <c r="AG148" i="25"/>
  <c r="AH148" i="25"/>
  <c r="AI148" i="25"/>
  <c r="AJ148" i="25"/>
  <c r="AK148" i="25"/>
  <c r="AC149" i="25"/>
  <c r="AD149" i="25"/>
  <c r="AE149" i="25"/>
  <c r="AF149" i="25"/>
  <c r="AG149" i="25"/>
  <c r="AH149" i="25"/>
  <c r="AI149" i="25"/>
  <c r="AJ149" i="25"/>
  <c r="AK149" i="25"/>
  <c r="AC150" i="25"/>
  <c r="AD150" i="25"/>
  <c r="AE150" i="25"/>
  <c r="AF150" i="25"/>
  <c r="AG150" i="25"/>
  <c r="AH150" i="25"/>
  <c r="AI150" i="25"/>
  <c r="AJ150" i="25"/>
  <c r="AK150" i="25"/>
  <c r="AC151" i="25"/>
  <c r="AD151" i="25"/>
  <c r="AE151" i="25"/>
  <c r="AF151" i="25"/>
  <c r="AG151" i="25"/>
  <c r="AH151" i="25"/>
  <c r="AI151" i="25"/>
  <c r="AJ151" i="25"/>
  <c r="AK151" i="25"/>
  <c r="AC152" i="25"/>
  <c r="AD152" i="25"/>
  <c r="AE152" i="25"/>
  <c r="AF152" i="25"/>
  <c r="AG152" i="25"/>
  <c r="AH152" i="25"/>
  <c r="AI152" i="25"/>
  <c r="AJ152" i="25"/>
  <c r="AK152" i="25"/>
  <c r="AC153" i="25"/>
  <c r="AD153" i="25"/>
  <c r="AE153" i="25"/>
  <c r="AF153" i="25"/>
  <c r="AG153" i="25"/>
  <c r="AH153" i="25"/>
  <c r="AI153" i="25"/>
  <c r="AJ153" i="25"/>
  <c r="AK153" i="25"/>
  <c r="AC154" i="25"/>
  <c r="AD154" i="25"/>
  <c r="AE154" i="25"/>
  <c r="AF154" i="25"/>
  <c r="AG154" i="25"/>
  <c r="AH154" i="25"/>
  <c r="AI154" i="25"/>
  <c r="AJ154" i="25"/>
  <c r="AK154" i="25"/>
  <c r="AC155" i="25"/>
  <c r="AD155" i="25"/>
  <c r="AE155" i="25"/>
  <c r="AF155" i="25"/>
  <c r="AG155" i="25"/>
  <c r="AH155" i="25"/>
  <c r="AI155" i="25"/>
  <c r="AJ155" i="25"/>
  <c r="AK155" i="25"/>
  <c r="AC156" i="25"/>
  <c r="AD156" i="25"/>
  <c r="AE156" i="25"/>
  <c r="AF156" i="25"/>
  <c r="AG156" i="25"/>
  <c r="AH156" i="25"/>
  <c r="AI156" i="25"/>
  <c r="AJ156" i="25"/>
  <c r="AK156" i="25"/>
  <c r="AC157" i="25"/>
  <c r="AD157" i="25"/>
  <c r="AE157" i="25"/>
  <c r="AF157" i="25"/>
  <c r="AG157" i="25"/>
  <c r="AH157" i="25"/>
  <c r="AI157" i="25"/>
  <c r="AJ157" i="25"/>
  <c r="AK157" i="25"/>
  <c r="AC158" i="25"/>
  <c r="AD158" i="25"/>
  <c r="AE158" i="25"/>
  <c r="AF158" i="25"/>
  <c r="AG158" i="25"/>
  <c r="AH158" i="25"/>
  <c r="AI158" i="25"/>
  <c r="AJ158" i="25"/>
  <c r="AK158" i="25"/>
  <c r="AC159" i="25"/>
  <c r="AD159" i="25"/>
  <c r="AE159" i="25"/>
  <c r="AF159" i="25"/>
  <c r="AG159" i="25"/>
  <c r="AH159" i="25"/>
  <c r="AI159" i="25"/>
  <c r="AJ159" i="25"/>
  <c r="AK159" i="25"/>
  <c r="AC160" i="25"/>
  <c r="AD160" i="25"/>
  <c r="AE160" i="25"/>
  <c r="AF160" i="25"/>
  <c r="AG160" i="25"/>
  <c r="AH160" i="25"/>
  <c r="AI160" i="25"/>
  <c r="AJ160" i="25"/>
  <c r="AK160" i="25"/>
  <c r="AC161" i="25"/>
  <c r="AD161" i="25"/>
  <c r="AE161" i="25"/>
  <c r="AF161" i="25"/>
  <c r="AG161" i="25"/>
  <c r="AH161" i="25"/>
  <c r="AI161" i="25"/>
  <c r="AJ161" i="25"/>
  <c r="AK161" i="25"/>
  <c r="AC162" i="25"/>
  <c r="AD162" i="25"/>
  <c r="AE162" i="25"/>
  <c r="AF162" i="25"/>
  <c r="AG162" i="25"/>
  <c r="AH162" i="25"/>
  <c r="AI162" i="25"/>
  <c r="AJ162" i="25"/>
  <c r="AK162" i="25"/>
  <c r="AC163" i="25"/>
  <c r="AD163" i="25"/>
  <c r="AE163" i="25"/>
  <c r="AF163" i="25"/>
  <c r="AG163" i="25"/>
  <c r="AH163" i="25"/>
  <c r="AI163" i="25"/>
  <c r="AJ163" i="25"/>
  <c r="AK163" i="25"/>
  <c r="AC164" i="25"/>
  <c r="AD164" i="25"/>
  <c r="AE164" i="25"/>
  <c r="AF164" i="25"/>
  <c r="AG164" i="25"/>
  <c r="AH164" i="25"/>
  <c r="AI164" i="25"/>
  <c r="AJ164" i="25"/>
  <c r="AK164" i="25"/>
  <c r="AC165" i="25"/>
  <c r="AD165" i="25"/>
  <c r="AE165" i="25"/>
  <c r="AF165" i="25"/>
  <c r="AG165" i="25"/>
  <c r="AH165" i="25"/>
  <c r="AI165" i="25"/>
  <c r="AJ165" i="25"/>
  <c r="AK165" i="25"/>
  <c r="AC166" i="25"/>
  <c r="AD166" i="25"/>
  <c r="AE166" i="25"/>
  <c r="AF166" i="25"/>
  <c r="AG166" i="25"/>
  <c r="AH166" i="25"/>
  <c r="AI166" i="25"/>
  <c r="AJ166" i="25"/>
  <c r="AK166" i="25"/>
  <c r="AC167" i="25"/>
  <c r="AD167" i="25"/>
  <c r="AE167" i="25"/>
  <c r="AF167" i="25"/>
  <c r="AG167" i="25"/>
  <c r="AH167" i="25"/>
  <c r="AI167" i="25"/>
  <c r="AJ167" i="25"/>
  <c r="AK167" i="25"/>
  <c r="AC168" i="25"/>
  <c r="AD168" i="25"/>
  <c r="AE168" i="25"/>
  <c r="AF168" i="25"/>
  <c r="AG168" i="25"/>
  <c r="AH168" i="25"/>
  <c r="AI168" i="25"/>
  <c r="AJ168" i="25"/>
  <c r="AK168" i="25"/>
  <c r="AC169" i="25"/>
  <c r="AD169" i="25"/>
  <c r="AE169" i="25"/>
  <c r="AF169" i="25"/>
  <c r="AG169" i="25"/>
  <c r="AH169" i="25"/>
  <c r="AI169" i="25"/>
  <c r="AJ169" i="25"/>
  <c r="AK169" i="25"/>
  <c r="AC170" i="25"/>
  <c r="AD170" i="25"/>
  <c r="AE170" i="25"/>
  <c r="AF170" i="25"/>
  <c r="AG170" i="25"/>
  <c r="AH170" i="25"/>
  <c r="AI170" i="25"/>
  <c r="AJ170" i="25"/>
  <c r="AK170" i="25"/>
  <c r="AC171" i="25"/>
  <c r="AD171" i="25"/>
  <c r="AE171" i="25"/>
  <c r="AF171" i="25"/>
  <c r="AG171" i="25"/>
  <c r="AH171" i="25"/>
  <c r="AI171" i="25"/>
  <c r="AJ171" i="25"/>
  <c r="AK171" i="25"/>
  <c r="AC172" i="25"/>
  <c r="AD172" i="25"/>
  <c r="AE172" i="25"/>
  <c r="AF172" i="25"/>
  <c r="AG172" i="25"/>
  <c r="AH172" i="25"/>
  <c r="AI172" i="25"/>
  <c r="AJ172" i="25"/>
  <c r="AK172" i="25"/>
  <c r="AC173" i="25"/>
  <c r="AD173" i="25"/>
  <c r="AE173" i="25"/>
  <c r="AF173" i="25"/>
  <c r="AG173" i="25"/>
  <c r="AH173" i="25"/>
  <c r="AI173" i="25"/>
  <c r="AJ173" i="25"/>
  <c r="AK173" i="25"/>
  <c r="AC174" i="25"/>
  <c r="AD174" i="25"/>
  <c r="AE174" i="25"/>
  <c r="AF174" i="25"/>
  <c r="AG174" i="25"/>
  <c r="AH174" i="25"/>
  <c r="AI174" i="25"/>
  <c r="AJ174" i="25"/>
  <c r="AK174" i="25"/>
  <c r="AC175" i="25"/>
  <c r="AD175" i="25"/>
  <c r="AE175" i="25"/>
  <c r="AF175" i="25"/>
  <c r="AG175" i="25"/>
  <c r="AH175" i="25"/>
  <c r="AI175" i="25"/>
  <c r="AJ175" i="25"/>
  <c r="AK175" i="25"/>
  <c r="AC176" i="25"/>
  <c r="AD176" i="25"/>
  <c r="AE176" i="25"/>
  <c r="AF176" i="25"/>
  <c r="AG176" i="25"/>
  <c r="AH176" i="25"/>
  <c r="AI176" i="25"/>
  <c r="AJ176" i="25"/>
  <c r="AK176" i="25"/>
  <c r="AC177" i="25"/>
  <c r="AD177" i="25"/>
  <c r="AE177" i="25"/>
  <c r="AF177" i="25"/>
  <c r="AG177" i="25"/>
  <c r="AH177" i="25"/>
  <c r="AI177" i="25"/>
  <c r="AJ177" i="25"/>
  <c r="AK177" i="25"/>
  <c r="AC178" i="25"/>
  <c r="AD178" i="25"/>
  <c r="AE178" i="25"/>
  <c r="AF178" i="25"/>
  <c r="AG178" i="25"/>
  <c r="AH178" i="25"/>
  <c r="AI178" i="25"/>
  <c r="AJ178" i="25"/>
  <c r="AK178" i="25"/>
  <c r="AC179" i="25"/>
  <c r="AD179" i="25"/>
  <c r="AE179" i="25"/>
  <c r="AF179" i="25"/>
  <c r="AG179" i="25"/>
  <c r="AH179" i="25"/>
  <c r="AI179" i="25"/>
  <c r="AJ179" i="25"/>
  <c r="AK179" i="25"/>
  <c r="AC180" i="25"/>
  <c r="AD180" i="25"/>
  <c r="AE180" i="25"/>
  <c r="AF180" i="25"/>
  <c r="AG180" i="25"/>
  <c r="AH180" i="25"/>
  <c r="AI180" i="25"/>
  <c r="AJ180" i="25"/>
  <c r="AK180" i="25"/>
  <c r="AC181" i="25"/>
  <c r="AD181" i="25"/>
  <c r="AE181" i="25"/>
  <c r="AF181" i="25"/>
  <c r="AG181" i="25"/>
  <c r="AH181" i="25"/>
  <c r="AI181" i="25"/>
  <c r="AJ181" i="25"/>
  <c r="AK181" i="25"/>
  <c r="AC182" i="25"/>
  <c r="AD182" i="25"/>
  <c r="AE182" i="25"/>
  <c r="AF182" i="25"/>
  <c r="AG182" i="25"/>
  <c r="AH182" i="25"/>
  <c r="AI182" i="25"/>
  <c r="AJ182" i="25"/>
  <c r="AK182" i="25"/>
  <c r="AC183" i="25"/>
  <c r="AD183" i="25"/>
  <c r="AE183" i="25"/>
  <c r="AF183" i="25"/>
  <c r="AG183" i="25"/>
  <c r="AH183" i="25"/>
  <c r="AI183" i="25"/>
  <c r="AJ183" i="25"/>
  <c r="AK183" i="25"/>
  <c r="AC184" i="25"/>
  <c r="AD184" i="25"/>
  <c r="AE184" i="25"/>
  <c r="AF184" i="25"/>
  <c r="AG184" i="25"/>
  <c r="AH184" i="25"/>
  <c r="AI184" i="25"/>
  <c r="AJ184" i="25"/>
  <c r="AK184" i="25"/>
  <c r="AC185" i="25"/>
  <c r="AD185" i="25"/>
  <c r="AE185" i="25"/>
  <c r="AF185" i="25"/>
  <c r="AG185" i="25"/>
  <c r="AH185" i="25"/>
  <c r="AI185" i="25"/>
  <c r="AJ185" i="25"/>
  <c r="AK185" i="25"/>
  <c r="AC186" i="25"/>
  <c r="AD186" i="25"/>
  <c r="AE186" i="25"/>
  <c r="AF186" i="25"/>
  <c r="AG186" i="25"/>
  <c r="AH186" i="25"/>
  <c r="AI186" i="25"/>
  <c r="AJ186" i="25"/>
  <c r="AK186" i="25"/>
  <c r="AC187" i="25"/>
  <c r="AD187" i="25"/>
  <c r="AE187" i="25"/>
  <c r="AF187" i="25"/>
  <c r="AG187" i="25"/>
  <c r="AH187" i="25"/>
  <c r="AI187" i="25"/>
  <c r="AJ187" i="25"/>
  <c r="AK187" i="25"/>
  <c r="AC188" i="25"/>
  <c r="AD188" i="25"/>
  <c r="AE188" i="25"/>
  <c r="AF188" i="25"/>
  <c r="AG188" i="25"/>
  <c r="AH188" i="25"/>
  <c r="AI188" i="25"/>
  <c r="AJ188" i="25"/>
  <c r="AK188" i="25"/>
  <c r="AC189" i="25"/>
  <c r="AD189" i="25"/>
  <c r="AE189" i="25"/>
  <c r="AF189" i="25"/>
  <c r="AG189" i="25"/>
  <c r="AH189" i="25"/>
  <c r="AI189" i="25"/>
  <c r="AJ189" i="25"/>
  <c r="AK189" i="25"/>
  <c r="AC190" i="25"/>
  <c r="AD190" i="25"/>
  <c r="AE190" i="25"/>
  <c r="AF190" i="25"/>
  <c r="AG190" i="25"/>
  <c r="AH190" i="25"/>
  <c r="AI190" i="25"/>
  <c r="AJ190" i="25"/>
  <c r="AK190" i="25"/>
  <c r="AC191" i="25"/>
  <c r="AD191" i="25"/>
  <c r="AE191" i="25"/>
  <c r="AF191" i="25"/>
  <c r="AG191" i="25"/>
  <c r="AH191" i="25"/>
  <c r="AI191" i="25"/>
  <c r="AJ191" i="25"/>
  <c r="AK191" i="25"/>
  <c r="AC192" i="25"/>
  <c r="AD192" i="25"/>
  <c r="AE192" i="25"/>
  <c r="AF192" i="25"/>
  <c r="AG192" i="25"/>
  <c r="AH192" i="25"/>
  <c r="AI192" i="25"/>
  <c r="AJ192" i="25"/>
  <c r="AK192" i="25"/>
  <c r="AC193" i="25"/>
  <c r="AD193" i="25"/>
  <c r="AE193" i="25"/>
  <c r="AF193" i="25"/>
  <c r="AG193" i="25"/>
  <c r="AH193" i="25"/>
  <c r="AI193" i="25"/>
  <c r="AJ193" i="25"/>
  <c r="AK193" i="25"/>
  <c r="AC194" i="25"/>
  <c r="AD194" i="25"/>
  <c r="AE194" i="25"/>
  <c r="AF194" i="25"/>
  <c r="AG194" i="25"/>
  <c r="AH194" i="25"/>
  <c r="AI194" i="25"/>
  <c r="AJ194" i="25"/>
  <c r="AK194" i="25"/>
  <c r="AC195" i="25"/>
  <c r="AD195" i="25"/>
  <c r="AE195" i="25"/>
  <c r="AF195" i="25"/>
  <c r="AG195" i="25"/>
  <c r="AH195" i="25"/>
  <c r="AI195" i="25"/>
  <c r="AJ195" i="25"/>
  <c r="AK195" i="25"/>
  <c r="AC196" i="25"/>
  <c r="AD196" i="25"/>
  <c r="AE196" i="25"/>
  <c r="AF196" i="25"/>
  <c r="AG196" i="25"/>
  <c r="AH196" i="25"/>
  <c r="AI196" i="25"/>
  <c r="AJ196" i="25"/>
  <c r="AK196" i="25"/>
  <c r="AC197" i="25"/>
  <c r="AD197" i="25"/>
  <c r="AE197" i="25"/>
  <c r="AF197" i="25"/>
  <c r="AG197" i="25"/>
  <c r="AH197" i="25"/>
  <c r="AI197" i="25"/>
  <c r="AJ197" i="25"/>
  <c r="AK197" i="25"/>
  <c r="AC198" i="25"/>
  <c r="AD198" i="25"/>
  <c r="AE198" i="25"/>
  <c r="AF198" i="25"/>
  <c r="AG198" i="25"/>
  <c r="AH198" i="25"/>
  <c r="AI198" i="25"/>
  <c r="AJ198" i="25"/>
  <c r="AK198" i="25"/>
  <c r="AC199" i="25"/>
  <c r="AD199" i="25"/>
  <c r="AE199" i="25"/>
  <c r="AF199" i="25"/>
  <c r="AG199" i="25"/>
  <c r="AH199" i="25"/>
  <c r="AI199" i="25"/>
  <c r="AJ199" i="25"/>
  <c r="AK199" i="25"/>
  <c r="AC200" i="25"/>
  <c r="AD200" i="25"/>
  <c r="AE200" i="25"/>
  <c r="AF200" i="25"/>
  <c r="AG200" i="25"/>
  <c r="AH200" i="25"/>
  <c r="AI200" i="25"/>
  <c r="AJ200" i="25"/>
  <c r="AK200" i="25"/>
  <c r="AC201" i="25"/>
  <c r="AD201" i="25"/>
  <c r="AE201" i="25"/>
  <c r="AF201" i="25"/>
  <c r="AG201" i="25"/>
  <c r="AH201" i="25"/>
  <c r="AI201" i="25"/>
  <c r="AJ201" i="25"/>
  <c r="AK201" i="25"/>
  <c r="AC202" i="25"/>
  <c r="AD202" i="25"/>
  <c r="AE202" i="25"/>
  <c r="AF202" i="25"/>
  <c r="AG202" i="25"/>
  <c r="AH202" i="25"/>
  <c r="AI202" i="25"/>
  <c r="AJ202" i="25"/>
  <c r="AK202" i="25"/>
  <c r="AC203" i="25"/>
  <c r="AD203" i="25"/>
  <c r="AE203" i="25"/>
  <c r="AF203" i="25"/>
  <c r="AG203" i="25"/>
  <c r="AH203" i="25"/>
  <c r="AI203" i="25"/>
  <c r="AJ203" i="25"/>
  <c r="AK203" i="25"/>
  <c r="AC204" i="25"/>
  <c r="AD204" i="25"/>
  <c r="AE204" i="25"/>
  <c r="AF204" i="25"/>
  <c r="AG204" i="25"/>
  <c r="AH204" i="25"/>
  <c r="AI204" i="25"/>
  <c r="AJ204" i="25"/>
  <c r="AK204" i="25"/>
  <c r="AC205" i="25"/>
  <c r="AD205" i="25"/>
  <c r="AE205" i="25"/>
  <c r="AF205" i="25"/>
  <c r="AG205" i="25"/>
  <c r="AH205" i="25"/>
  <c r="AI205" i="25"/>
  <c r="AJ205" i="25"/>
  <c r="AK205" i="25"/>
  <c r="AC206" i="25"/>
  <c r="AD206" i="25"/>
  <c r="AE206" i="25"/>
  <c r="AF206" i="25"/>
  <c r="AG206" i="25"/>
  <c r="AH206" i="25"/>
  <c r="AI206" i="25"/>
  <c r="AJ206" i="25"/>
  <c r="AK206" i="25"/>
  <c r="AC207" i="25"/>
  <c r="AD207" i="25"/>
  <c r="AE207" i="25"/>
  <c r="AF207" i="25"/>
  <c r="AG207" i="25"/>
  <c r="AH207" i="25"/>
  <c r="AI207" i="25"/>
  <c r="AJ207" i="25"/>
  <c r="AK207" i="25"/>
  <c r="AC208" i="25"/>
  <c r="AD208" i="25"/>
  <c r="AE208" i="25"/>
  <c r="AF208" i="25"/>
  <c r="AG208" i="25"/>
  <c r="AH208" i="25"/>
  <c r="AI208" i="25"/>
  <c r="AJ208" i="25"/>
  <c r="AK208" i="25"/>
  <c r="AC209" i="25"/>
  <c r="AD209" i="25"/>
  <c r="AE209" i="25"/>
  <c r="AF209" i="25"/>
  <c r="AG209" i="25"/>
  <c r="AH209" i="25"/>
  <c r="AI209" i="25"/>
  <c r="AJ209" i="25"/>
  <c r="AK209" i="25"/>
  <c r="AC210" i="25"/>
  <c r="AD210" i="25"/>
  <c r="AE210" i="25"/>
  <c r="AF210" i="25"/>
  <c r="AG210" i="25"/>
  <c r="AH210" i="25"/>
  <c r="AI210" i="25"/>
  <c r="AJ210" i="25"/>
  <c r="AK210" i="25"/>
  <c r="AC211" i="25"/>
  <c r="AD211" i="25"/>
  <c r="AE211" i="25"/>
  <c r="AF211" i="25"/>
  <c r="AG211" i="25"/>
  <c r="AH211" i="25"/>
  <c r="AI211" i="25"/>
  <c r="AJ211" i="25"/>
  <c r="AK211" i="25"/>
  <c r="AC212" i="25"/>
  <c r="AD212" i="25"/>
  <c r="AE212" i="25"/>
  <c r="AF212" i="25"/>
  <c r="AG212" i="25"/>
  <c r="AH212" i="25"/>
  <c r="AI212" i="25"/>
  <c r="AJ212" i="25"/>
  <c r="AK212" i="25"/>
  <c r="AC213" i="25"/>
  <c r="AD213" i="25"/>
  <c r="AE213" i="25"/>
  <c r="AF213" i="25"/>
  <c r="AG213" i="25"/>
  <c r="AH213" i="25"/>
  <c r="AI213" i="25"/>
  <c r="AJ213" i="25"/>
  <c r="AK213" i="25"/>
  <c r="AC214" i="25"/>
  <c r="AD214" i="25"/>
  <c r="AE214" i="25"/>
  <c r="AF214" i="25"/>
  <c r="AG214" i="25"/>
  <c r="AH214" i="25"/>
  <c r="AI214" i="25"/>
  <c r="AJ214" i="25"/>
  <c r="AK214" i="25"/>
  <c r="AC215" i="25"/>
  <c r="AD215" i="25"/>
  <c r="AE215" i="25"/>
  <c r="AF215" i="25"/>
  <c r="AG215" i="25"/>
  <c r="AH215" i="25"/>
  <c r="AI215" i="25"/>
  <c r="AJ215" i="25"/>
  <c r="AK215" i="25"/>
  <c r="AC216" i="25"/>
  <c r="AD216" i="25"/>
  <c r="AE216" i="25"/>
  <c r="AF216" i="25"/>
  <c r="AG216" i="25"/>
  <c r="AH216" i="25"/>
  <c r="AI216" i="25"/>
  <c r="AJ216" i="25"/>
  <c r="AK216" i="25"/>
  <c r="AC217" i="25"/>
  <c r="AD217" i="25"/>
  <c r="AE217" i="25"/>
  <c r="AF217" i="25"/>
  <c r="AG217" i="25"/>
  <c r="AH217" i="25"/>
  <c r="AI217" i="25"/>
  <c r="AJ217" i="25"/>
  <c r="AK217" i="25"/>
  <c r="AC218" i="25"/>
  <c r="AD218" i="25"/>
  <c r="AE218" i="25"/>
  <c r="AF218" i="25"/>
  <c r="AG218" i="25"/>
  <c r="AH218" i="25"/>
  <c r="AI218" i="25"/>
  <c r="AJ218" i="25"/>
  <c r="AK218" i="25"/>
  <c r="AC219" i="25"/>
  <c r="AD219" i="25"/>
  <c r="AE219" i="25"/>
  <c r="AF219" i="25"/>
  <c r="AG219" i="25"/>
  <c r="AH219" i="25"/>
  <c r="AI219" i="25"/>
  <c r="AJ219" i="25"/>
  <c r="AK219" i="25"/>
  <c r="AC220" i="25"/>
  <c r="AD220" i="25"/>
  <c r="AE220" i="25"/>
  <c r="AF220" i="25"/>
  <c r="AG220" i="25"/>
  <c r="AH220" i="25"/>
  <c r="AI220" i="25"/>
  <c r="AJ220" i="25"/>
  <c r="AK220" i="25"/>
  <c r="AC221" i="25"/>
  <c r="AD221" i="25"/>
  <c r="AE221" i="25"/>
  <c r="AF221" i="25"/>
  <c r="AG221" i="25"/>
  <c r="AH221" i="25"/>
  <c r="AI221" i="25"/>
  <c r="AJ221" i="25"/>
  <c r="AK221" i="25"/>
  <c r="AC222" i="25"/>
  <c r="AD222" i="25"/>
  <c r="AE222" i="25"/>
  <c r="AF222" i="25"/>
  <c r="AG222" i="25"/>
  <c r="AH222" i="25"/>
  <c r="AI222" i="25"/>
  <c r="AJ222" i="25"/>
  <c r="AK222" i="25"/>
  <c r="AC223" i="25"/>
  <c r="AD223" i="25"/>
  <c r="AE223" i="25"/>
  <c r="AF223" i="25"/>
  <c r="AG223" i="25"/>
  <c r="AH223" i="25"/>
  <c r="AI223" i="25"/>
  <c r="AJ223" i="25"/>
  <c r="AK223" i="25"/>
  <c r="AC224" i="25"/>
  <c r="AD224" i="25"/>
  <c r="AE224" i="25"/>
  <c r="AF224" i="25"/>
  <c r="AG224" i="25"/>
  <c r="AH224" i="25"/>
  <c r="AI224" i="25"/>
  <c r="AJ224" i="25"/>
  <c r="AK224" i="25"/>
  <c r="AC225" i="25"/>
  <c r="AD225" i="25"/>
  <c r="AE225" i="25"/>
  <c r="AF225" i="25"/>
  <c r="AG225" i="25"/>
  <c r="AH225" i="25"/>
  <c r="AI225" i="25"/>
  <c r="AJ225" i="25"/>
  <c r="AK225" i="25"/>
  <c r="AC226" i="25"/>
  <c r="AD226" i="25"/>
  <c r="AE226" i="25"/>
  <c r="AF226" i="25"/>
  <c r="AG226" i="25"/>
  <c r="AH226" i="25"/>
  <c r="AI226" i="25"/>
  <c r="AJ226" i="25"/>
  <c r="AK226" i="25"/>
  <c r="AC227" i="25"/>
  <c r="AD227" i="25"/>
  <c r="AE227" i="25"/>
  <c r="AF227" i="25"/>
  <c r="AG227" i="25"/>
  <c r="AH227" i="25"/>
  <c r="AI227" i="25"/>
  <c r="AJ227" i="25"/>
  <c r="AK227" i="25"/>
  <c r="AC228" i="25"/>
  <c r="AD228" i="25"/>
  <c r="AE228" i="25"/>
  <c r="AF228" i="25"/>
  <c r="AG228" i="25"/>
  <c r="AH228" i="25"/>
  <c r="AI228" i="25"/>
  <c r="AJ228" i="25"/>
  <c r="AK228" i="25"/>
  <c r="AC229" i="25"/>
  <c r="AD229" i="25"/>
  <c r="AE229" i="25"/>
  <c r="AF229" i="25"/>
  <c r="AG229" i="25"/>
  <c r="AH229" i="25"/>
  <c r="AI229" i="25"/>
  <c r="AJ229" i="25"/>
  <c r="AK229" i="25"/>
  <c r="AC230" i="25"/>
  <c r="AD230" i="25"/>
  <c r="AE230" i="25"/>
  <c r="AF230" i="25"/>
  <c r="AG230" i="25"/>
  <c r="AH230" i="25"/>
  <c r="AI230" i="25"/>
  <c r="AJ230" i="25"/>
  <c r="AK230" i="25"/>
  <c r="AC231" i="25"/>
  <c r="AD231" i="25"/>
  <c r="AE231" i="25"/>
  <c r="AF231" i="25"/>
  <c r="AG231" i="25"/>
  <c r="AH231" i="25"/>
  <c r="AI231" i="25"/>
  <c r="AJ231" i="25"/>
  <c r="AK231" i="25"/>
  <c r="AC232" i="25"/>
  <c r="AD232" i="25"/>
  <c r="AE232" i="25"/>
  <c r="AF232" i="25"/>
  <c r="AG232" i="25"/>
  <c r="AH232" i="25"/>
  <c r="AI232" i="25"/>
  <c r="AJ232" i="25"/>
  <c r="AK232" i="25"/>
  <c r="AC233" i="25"/>
  <c r="AD233" i="25"/>
  <c r="AE233" i="25"/>
  <c r="AF233" i="25"/>
  <c r="AG233" i="25"/>
  <c r="AH233" i="25"/>
  <c r="AI233" i="25"/>
  <c r="AJ233" i="25"/>
  <c r="AK233" i="25"/>
  <c r="AC234" i="25"/>
  <c r="AD234" i="25"/>
  <c r="AE234" i="25"/>
  <c r="AF234" i="25"/>
  <c r="AG234" i="25"/>
  <c r="AH234" i="25"/>
  <c r="AI234" i="25"/>
  <c r="AJ234" i="25"/>
  <c r="AK234" i="25"/>
  <c r="AC235" i="25"/>
  <c r="AD235" i="25"/>
  <c r="AE235" i="25"/>
  <c r="AF235" i="25"/>
  <c r="AG235" i="25"/>
  <c r="AH235" i="25"/>
  <c r="AI235" i="25"/>
  <c r="AJ235" i="25"/>
  <c r="AK235" i="25"/>
  <c r="AC236" i="25"/>
  <c r="AD236" i="25"/>
  <c r="AE236" i="25"/>
  <c r="AF236" i="25"/>
  <c r="AG236" i="25"/>
  <c r="AH236" i="25"/>
  <c r="AI236" i="25"/>
  <c r="AJ236" i="25"/>
  <c r="AK236" i="25"/>
  <c r="AC237" i="25"/>
  <c r="AD237" i="25"/>
  <c r="AE237" i="25"/>
  <c r="AF237" i="25"/>
  <c r="AG237" i="25"/>
  <c r="AH237" i="25"/>
  <c r="AI237" i="25"/>
  <c r="AJ237" i="25"/>
  <c r="AK237" i="25"/>
  <c r="AC238" i="25"/>
  <c r="AD238" i="25"/>
  <c r="AE238" i="25"/>
  <c r="AF238" i="25"/>
  <c r="AG238" i="25"/>
  <c r="AH238" i="25"/>
  <c r="AI238" i="25"/>
  <c r="AJ238" i="25"/>
  <c r="AK238" i="25"/>
  <c r="AC239" i="25"/>
  <c r="AD239" i="25"/>
  <c r="AE239" i="25"/>
  <c r="AF239" i="25"/>
  <c r="AG239" i="25"/>
  <c r="AH239" i="25"/>
  <c r="AI239" i="25"/>
  <c r="AJ239" i="25"/>
  <c r="AK239" i="25"/>
  <c r="AC240" i="25"/>
  <c r="AD240" i="25"/>
  <c r="AE240" i="25"/>
  <c r="AF240" i="25"/>
  <c r="AG240" i="25"/>
  <c r="AH240" i="25"/>
  <c r="AI240" i="25"/>
  <c r="AJ240" i="25"/>
  <c r="AK240" i="25"/>
  <c r="AC241" i="25"/>
  <c r="AD241" i="25"/>
  <c r="AE241" i="25"/>
  <c r="AF241" i="25"/>
  <c r="AG241" i="25"/>
  <c r="AH241" i="25"/>
  <c r="AI241" i="25"/>
  <c r="AJ241" i="25"/>
  <c r="AK241" i="25"/>
  <c r="AC242" i="25"/>
  <c r="AD242" i="25"/>
  <c r="AE242" i="25"/>
  <c r="AF242" i="25"/>
  <c r="AG242" i="25"/>
  <c r="AH242" i="25"/>
  <c r="AI242" i="25"/>
  <c r="AJ242" i="25"/>
  <c r="AK242" i="25"/>
  <c r="AC243" i="25"/>
  <c r="AD243" i="25"/>
  <c r="AE243" i="25"/>
  <c r="AF243" i="25"/>
  <c r="AG243" i="25"/>
  <c r="AH243" i="25"/>
  <c r="AI243" i="25"/>
  <c r="AJ243" i="25"/>
  <c r="AK243" i="25"/>
  <c r="AC244" i="25"/>
  <c r="AD244" i="25"/>
  <c r="AE244" i="25"/>
  <c r="AF244" i="25"/>
  <c r="AG244" i="25"/>
  <c r="AH244" i="25"/>
  <c r="AI244" i="25"/>
  <c r="AJ244" i="25"/>
  <c r="AK244" i="25"/>
  <c r="AC245" i="25"/>
  <c r="AD245" i="25"/>
  <c r="AE245" i="25"/>
  <c r="AF245" i="25"/>
  <c r="AG245" i="25"/>
  <c r="AH245" i="25"/>
  <c r="AI245" i="25"/>
  <c r="AJ245" i="25"/>
  <c r="AK245" i="25"/>
  <c r="AC246" i="25"/>
  <c r="AD246" i="25"/>
  <c r="AE246" i="25"/>
  <c r="AF246" i="25"/>
  <c r="AG246" i="25"/>
  <c r="AH246" i="25"/>
  <c r="AI246" i="25"/>
  <c r="AJ246" i="25"/>
  <c r="AK246" i="25"/>
  <c r="AC247" i="25"/>
  <c r="AD247" i="25"/>
  <c r="AE247" i="25"/>
  <c r="AF247" i="25"/>
  <c r="AG247" i="25"/>
  <c r="AH247" i="25"/>
  <c r="AI247" i="25"/>
  <c r="AJ247" i="25"/>
  <c r="AK247" i="25"/>
  <c r="AC248" i="25"/>
  <c r="AD248" i="25"/>
  <c r="AE248" i="25"/>
  <c r="AF248" i="25"/>
  <c r="AG248" i="25"/>
  <c r="AH248" i="25"/>
  <c r="AI248" i="25"/>
  <c r="AJ248" i="25"/>
  <c r="AK248" i="25"/>
  <c r="AC249" i="25"/>
  <c r="AD249" i="25"/>
  <c r="AE249" i="25"/>
  <c r="AF249" i="25"/>
  <c r="AG249" i="25"/>
  <c r="AH249" i="25"/>
  <c r="AI249" i="25"/>
  <c r="AJ249" i="25"/>
  <c r="AK249" i="25"/>
  <c r="AC250" i="25"/>
  <c r="AD250" i="25"/>
  <c r="AE250" i="25"/>
  <c r="AF250" i="25"/>
  <c r="AG250" i="25"/>
  <c r="AH250" i="25"/>
  <c r="AI250" i="25"/>
  <c r="AJ250" i="25"/>
  <c r="AK250" i="25"/>
  <c r="AC251" i="25"/>
  <c r="AD251" i="25"/>
  <c r="AE251" i="25"/>
  <c r="AF251" i="25"/>
  <c r="AG251" i="25"/>
  <c r="AH251" i="25"/>
  <c r="AI251" i="25"/>
  <c r="AJ251" i="25"/>
  <c r="AK251" i="25"/>
  <c r="AC252" i="25"/>
  <c r="AD252" i="25"/>
  <c r="AE252" i="25"/>
  <c r="AF252" i="25"/>
  <c r="AG252" i="25"/>
  <c r="AH252" i="25"/>
  <c r="AI252" i="25"/>
  <c r="AJ252" i="25"/>
  <c r="AK252" i="25"/>
  <c r="AC253" i="25"/>
  <c r="AD253" i="25"/>
  <c r="AE253" i="25"/>
  <c r="AF253" i="25"/>
  <c r="AG253" i="25"/>
  <c r="AH253" i="25"/>
  <c r="AI253" i="25"/>
  <c r="AJ253" i="25"/>
  <c r="AK253" i="25"/>
  <c r="AC254" i="25"/>
  <c r="AD254" i="25"/>
  <c r="AE254" i="25"/>
  <c r="AF254" i="25"/>
  <c r="AG254" i="25"/>
  <c r="AH254" i="25"/>
  <c r="AI254" i="25"/>
  <c r="AJ254" i="25"/>
  <c r="AK254" i="25"/>
  <c r="AC255" i="25"/>
  <c r="AD255" i="25"/>
  <c r="AE255" i="25"/>
  <c r="AF255" i="25"/>
  <c r="AG255" i="25"/>
  <c r="AH255" i="25"/>
  <c r="AI255" i="25"/>
  <c r="AJ255" i="25"/>
  <c r="AK255" i="25"/>
  <c r="AC256" i="25"/>
  <c r="AD256" i="25"/>
  <c r="AE256" i="25"/>
  <c r="AF256" i="25"/>
  <c r="AG256" i="25"/>
  <c r="AH256" i="25"/>
  <c r="AI256" i="25"/>
  <c r="AJ256" i="25"/>
  <c r="AK256" i="25"/>
  <c r="AC257" i="25"/>
  <c r="AD257" i="25"/>
  <c r="AE257" i="25"/>
  <c r="AF257" i="25"/>
  <c r="AG257" i="25"/>
  <c r="AH257" i="25"/>
  <c r="AI257" i="25"/>
  <c r="AJ257" i="25"/>
  <c r="AK257" i="25"/>
  <c r="AC258" i="25"/>
  <c r="AD258" i="25"/>
  <c r="AE258" i="25"/>
  <c r="AF258" i="25"/>
  <c r="AG258" i="25"/>
  <c r="AH258" i="25"/>
  <c r="AI258" i="25"/>
  <c r="AJ258" i="25"/>
  <c r="AK258" i="25"/>
  <c r="AC259" i="25"/>
  <c r="AD259" i="25"/>
  <c r="AE259" i="25"/>
  <c r="AF259" i="25"/>
  <c r="AG259" i="25"/>
  <c r="AH259" i="25"/>
  <c r="AI259" i="25"/>
  <c r="AJ259" i="25"/>
  <c r="AK259" i="25"/>
  <c r="AC260" i="25"/>
  <c r="AD260" i="25"/>
  <c r="AE260" i="25"/>
  <c r="AF260" i="25"/>
  <c r="AG260" i="25"/>
  <c r="AH260" i="25"/>
  <c r="AI260" i="25"/>
  <c r="AJ260" i="25"/>
  <c r="AK260" i="25"/>
  <c r="AC261" i="25"/>
  <c r="AD261" i="25"/>
  <c r="AE261" i="25"/>
  <c r="AF261" i="25"/>
  <c r="AG261" i="25"/>
  <c r="AH261" i="25"/>
  <c r="AI261" i="25"/>
  <c r="AJ261" i="25"/>
  <c r="AK261" i="25"/>
  <c r="AC262" i="25"/>
  <c r="AD262" i="25"/>
  <c r="AE262" i="25"/>
  <c r="AF262" i="25"/>
  <c r="AG262" i="25"/>
  <c r="AH262" i="25"/>
  <c r="AI262" i="25"/>
  <c r="AJ262" i="25"/>
  <c r="AK262" i="25"/>
  <c r="AC263" i="25"/>
  <c r="AD263" i="25"/>
  <c r="AE263" i="25"/>
  <c r="AF263" i="25"/>
  <c r="AG263" i="25"/>
  <c r="AH263" i="25"/>
  <c r="AI263" i="25"/>
  <c r="AJ263" i="25"/>
  <c r="AK263" i="25"/>
  <c r="AC264" i="25"/>
  <c r="AD264" i="25"/>
  <c r="AE264" i="25"/>
  <c r="AF264" i="25"/>
  <c r="AG264" i="25"/>
  <c r="AH264" i="25"/>
  <c r="AI264" i="25"/>
  <c r="AJ264" i="25"/>
  <c r="AK264" i="25"/>
  <c r="AC265" i="25"/>
  <c r="AD265" i="25"/>
  <c r="AE265" i="25"/>
  <c r="AF265" i="25"/>
  <c r="AG265" i="25"/>
  <c r="AH265" i="25"/>
  <c r="AI265" i="25"/>
  <c r="AJ265" i="25"/>
  <c r="AK265" i="25"/>
  <c r="AC266" i="25"/>
  <c r="AD266" i="25"/>
  <c r="AE266" i="25"/>
  <c r="AF266" i="25"/>
  <c r="AG266" i="25"/>
  <c r="AH266" i="25"/>
  <c r="AI266" i="25"/>
  <c r="AJ266" i="25"/>
  <c r="AK266" i="25"/>
  <c r="AC267" i="25"/>
  <c r="AD267" i="25"/>
  <c r="AE267" i="25"/>
  <c r="AF267" i="25"/>
  <c r="AG267" i="25"/>
  <c r="AH267" i="25"/>
  <c r="AI267" i="25"/>
  <c r="AJ267" i="25"/>
  <c r="AK267" i="25"/>
  <c r="AC268" i="25"/>
  <c r="AD268" i="25"/>
  <c r="AE268" i="25"/>
  <c r="AF268" i="25"/>
  <c r="AG268" i="25"/>
  <c r="AH268" i="25"/>
  <c r="AI268" i="25"/>
  <c r="AJ268" i="25"/>
  <c r="AK268" i="25"/>
  <c r="AC269" i="25"/>
  <c r="AD269" i="25"/>
  <c r="AE269" i="25"/>
  <c r="AF269" i="25"/>
  <c r="AG269" i="25"/>
  <c r="AH269" i="25"/>
  <c r="AI269" i="25"/>
  <c r="AJ269" i="25"/>
  <c r="AK269" i="25"/>
  <c r="AC270" i="25"/>
  <c r="AD270" i="25"/>
  <c r="AE270" i="25"/>
  <c r="AF270" i="25"/>
  <c r="AG270" i="25"/>
  <c r="AH270" i="25"/>
  <c r="AI270" i="25"/>
  <c r="AJ270" i="25"/>
  <c r="AK270" i="25"/>
  <c r="AC271" i="25"/>
  <c r="AD271" i="25"/>
  <c r="AE271" i="25"/>
  <c r="AF271" i="25"/>
  <c r="AG271" i="25"/>
  <c r="AH271" i="25"/>
  <c r="AI271" i="25"/>
  <c r="AJ271" i="25"/>
  <c r="AK271" i="25"/>
  <c r="AC272" i="25"/>
  <c r="AD272" i="25"/>
  <c r="AE272" i="25"/>
  <c r="AF272" i="25"/>
  <c r="AG272" i="25"/>
  <c r="AH272" i="25"/>
  <c r="AI272" i="25"/>
  <c r="AJ272" i="25"/>
  <c r="AK272" i="25"/>
  <c r="AC273" i="25"/>
  <c r="AD273" i="25"/>
  <c r="AE273" i="25"/>
  <c r="AF273" i="25"/>
  <c r="AG273" i="25"/>
  <c r="AH273" i="25"/>
  <c r="AI273" i="25"/>
  <c r="AJ273" i="25"/>
  <c r="AK273" i="25"/>
  <c r="AC274" i="25"/>
  <c r="AD274" i="25"/>
  <c r="AE274" i="25"/>
  <c r="AF274" i="25"/>
  <c r="AG274" i="25"/>
  <c r="AH274" i="25"/>
  <c r="AI274" i="25"/>
  <c r="AJ274" i="25"/>
  <c r="AK274" i="25"/>
  <c r="AC275" i="25"/>
  <c r="AD275" i="25"/>
  <c r="AE275" i="25"/>
  <c r="AF275" i="25"/>
  <c r="AG275" i="25"/>
  <c r="AH275" i="25"/>
  <c r="AI275" i="25"/>
  <c r="AJ275" i="25"/>
  <c r="AK275" i="25"/>
  <c r="AC276" i="25"/>
  <c r="AD276" i="25"/>
  <c r="AE276" i="25"/>
  <c r="AF276" i="25"/>
  <c r="AG276" i="25"/>
  <c r="AH276" i="25"/>
  <c r="AI276" i="25"/>
  <c r="AJ276" i="25"/>
  <c r="AK276" i="25"/>
  <c r="AC277" i="25"/>
  <c r="AD277" i="25"/>
  <c r="AE277" i="25"/>
  <c r="AF277" i="25"/>
  <c r="AG277" i="25"/>
  <c r="AH277" i="25"/>
  <c r="AI277" i="25"/>
  <c r="AJ277" i="25"/>
  <c r="AK277" i="25"/>
  <c r="AC278" i="25"/>
  <c r="AD278" i="25"/>
  <c r="AE278" i="25"/>
  <c r="AF278" i="25"/>
  <c r="AG278" i="25"/>
  <c r="AH278" i="25"/>
  <c r="AI278" i="25"/>
  <c r="AJ278" i="25"/>
  <c r="AK278" i="25"/>
  <c r="AC279" i="25"/>
  <c r="AD279" i="25"/>
  <c r="AE279" i="25"/>
  <c r="AF279" i="25"/>
  <c r="AG279" i="25"/>
  <c r="AH279" i="25"/>
  <c r="AI279" i="25"/>
  <c r="AJ279" i="25"/>
  <c r="AK279" i="25"/>
  <c r="AC280" i="25"/>
  <c r="AD280" i="25"/>
  <c r="AE280" i="25"/>
  <c r="AF280" i="25"/>
  <c r="AG280" i="25"/>
  <c r="AH280" i="25"/>
  <c r="AI280" i="25"/>
  <c r="AJ280" i="25"/>
  <c r="AK280" i="25"/>
  <c r="AC281" i="25"/>
  <c r="AD281" i="25"/>
  <c r="AE281" i="25"/>
  <c r="AF281" i="25"/>
  <c r="AG281" i="25"/>
  <c r="AH281" i="25"/>
  <c r="AI281" i="25"/>
  <c r="AJ281" i="25"/>
  <c r="AK281" i="25"/>
  <c r="AC282" i="25"/>
  <c r="AD282" i="25"/>
  <c r="AE282" i="25"/>
  <c r="AF282" i="25"/>
  <c r="AG282" i="25"/>
  <c r="AH282" i="25"/>
  <c r="AI282" i="25"/>
  <c r="AJ282" i="25"/>
  <c r="AK282" i="25"/>
  <c r="AC283" i="25"/>
  <c r="AD283" i="25"/>
  <c r="AE283" i="25"/>
  <c r="AF283" i="25"/>
  <c r="AG283" i="25"/>
  <c r="AH283" i="25"/>
  <c r="AI283" i="25"/>
  <c r="AJ283" i="25"/>
  <c r="AK283" i="25"/>
  <c r="AC284" i="25"/>
  <c r="AD284" i="25"/>
  <c r="AE284" i="25"/>
  <c r="AF284" i="25"/>
  <c r="AG284" i="25"/>
  <c r="AH284" i="25"/>
  <c r="AI284" i="25"/>
  <c r="AJ284" i="25"/>
  <c r="AK284" i="25"/>
  <c r="AC285" i="25"/>
  <c r="AD285" i="25"/>
  <c r="AE285" i="25"/>
  <c r="AF285" i="25"/>
  <c r="AG285" i="25"/>
  <c r="AH285" i="25"/>
  <c r="AI285" i="25"/>
  <c r="AJ285" i="25"/>
  <c r="AK285" i="25"/>
  <c r="AC286" i="25"/>
  <c r="AD286" i="25"/>
  <c r="AE286" i="25"/>
  <c r="AF286" i="25"/>
  <c r="AG286" i="25"/>
  <c r="AH286" i="25"/>
  <c r="AI286" i="25"/>
  <c r="AJ286" i="25"/>
  <c r="AK286" i="25"/>
  <c r="AC287" i="25"/>
  <c r="AD287" i="25"/>
  <c r="AE287" i="25"/>
  <c r="AF287" i="25"/>
  <c r="AG287" i="25"/>
  <c r="AH287" i="25"/>
  <c r="AI287" i="25"/>
  <c r="AJ287" i="25"/>
  <c r="AK287" i="25"/>
  <c r="AC288" i="25"/>
  <c r="AD288" i="25"/>
  <c r="AE288" i="25"/>
  <c r="AF288" i="25"/>
  <c r="AG288" i="25"/>
  <c r="AH288" i="25"/>
  <c r="AI288" i="25"/>
  <c r="AJ288" i="25"/>
  <c r="AK288" i="25"/>
  <c r="AC289" i="25"/>
  <c r="AD289" i="25"/>
  <c r="AE289" i="25"/>
  <c r="AF289" i="25"/>
  <c r="AG289" i="25"/>
  <c r="AH289" i="25"/>
  <c r="AI289" i="25"/>
  <c r="AJ289" i="25"/>
  <c r="AK289" i="25"/>
  <c r="AC290" i="25"/>
  <c r="AD290" i="25"/>
  <c r="AE290" i="25"/>
  <c r="AF290" i="25"/>
  <c r="AG290" i="25"/>
  <c r="AH290" i="25"/>
  <c r="AI290" i="25"/>
  <c r="AJ290" i="25"/>
  <c r="AK290" i="25"/>
  <c r="AC291" i="25"/>
  <c r="AD291" i="25"/>
  <c r="AE291" i="25"/>
  <c r="AF291" i="25"/>
  <c r="AG291" i="25"/>
  <c r="AH291" i="25"/>
  <c r="AI291" i="25"/>
  <c r="AJ291" i="25"/>
  <c r="AK291" i="25"/>
  <c r="AC292" i="25"/>
  <c r="AD292" i="25"/>
  <c r="AE292" i="25"/>
  <c r="AF292" i="25"/>
  <c r="AG292" i="25"/>
  <c r="AH292" i="25"/>
  <c r="AI292" i="25"/>
  <c r="AJ292" i="25"/>
  <c r="AK292" i="25"/>
  <c r="AC293" i="25"/>
  <c r="AD293" i="25"/>
  <c r="AE293" i="25"/>
  <c r="AF293" i="25"/>
  <c r="AG293" i="25"/>
  <c r="AH293" i="25"/>
  <c r="AI293" i="25"/>
  <c r="AJ293" i="25"/>
  <c r="AK293" i="25"/>
  <c r="AC294" i="25"/>
  <c r="AD294" i="25"/>
  <c r="AE294" i="25"/>
  <c r="AF294" i="25"/>
  <c r="AG294" i="25"/>
  <c r="AH294" i="25"/>
  <c r="AI294" i="25"/>
  <c r="AJ294" i="25"/>
  <c r="AK294" i="25"/>
  <c r="AC295" i="25"/>
  <c r="AD295" i="25"/>
  <c r="AE295" i="25"/>
  <c r="AF295" i="25"/>
  <c r="AG295" i="25"/>
  <c r="AH295" i="25"/>
  <c r="AI295" i="25"/>
  <c r="AJ295" i="25"/>
  <c r="AK295" i="25"/>
  <c r="AC296" i="25"/>
  <c r="AD296" i="25"/>
  <c r="AE296" i="25"/>
  <c r="AF296" i="25"/>
  <c r="AG296" i="25"/>
  <c r="AH296" i="25"/>
  <c r="AI296" i="25"/>
  <c r="AJ296" i="25"/>
  <c r="AK296" i="25"/>
  <c r="AC297" i="25"/>
  <c r="AD297" i="25"/>
  <c r="AE297" i="25"/>
  <c r="AF297" i="25"/>
  <c r="AG297" i="25"/>
  <c r="AH297" i="25"/>
  <c r="AI297" i="25"/>
  <c r="AJ297" i="25"/>
  <c r="AK297" i="25"/>
  <c r="AD8" i="25"/>
  <c r="AE8" i="25"/>
  <c r="AF8" i="25"/>
  <c r="AG8" i="25"/>
  <c r="AH8" i="25"/>
  <c r="AI8" i="25"/>
  <c r="AJ8" i="25"/>
  <c r="AK8" i="25"/>
  <c r="AX64" i="19"/>
  <c r="AG299" i="19"/>
  <c r="AX299" i="19" s="1"/>
  <c r="AX11" i="19"/>
  <c r="AX12" i="19"/>
  <c r="AX13" i="19"/>
  <c r="AX14" i="19"/>
  <c r="AX15" i="19"/>
  <c r="AX16" i="19"/>
  <c r="AX17" i="19"/>
  <c r="AX18" i="19"/>
  <c r="AX19" i="19"/>
  <c r="AX20" i="19"/>
  <c r="AX21" i="19"/>
  <c r="AX22" i="19"/>
  <c r="AX23" i="19"/>
  <c r="AX24" i="19"/>
  <c r="AX25" i="19"/>
  <c r="AX26" i="19"/>
  <c r="AX27" i="19"/>
  <c r="AX28" i="19"/>
  <c r="AX29" i="19"/>
  <c r="AX30" i="19"/>
  <c r="AX31" i="19"/>
  <c r="AX32" i="19"/>
  <c r="AX33" i="19"/>
  <c r="AX34" i="19"/>
  <c r="AX35" i="19"/>
  <c r="AX36" i="19"/>
  <c r="AX37" i="19"/>
  <c r="AX38" i="19"/>
  <c r="AX39" i="19"/>
  <c r="AX40" i="19"/>
  <c r="AX41" i="19"/>
  <c r="AX42" i="19"/>
  <c r="AX43" i="19"/>
  <c r="AX44" i="19"/>
  <c r="AX45" i="19"/>
  <c r="AX46" i="19"/>
  <c r="AX47" i="19"/>
  <c r="AX48" i="19"/>
  <c r="AX49" i="19"/>
  <c r="AX50" i="19"/>
  <c r="AX51" i="19"/>
  <c r="AX52" i="19"/>
  <c r="AX53" i="19"/>
  <c r="AX54" i="19"/>
  <c r="AX55" i="19"/>
  <c r="AX56" i="19"/>
  <c r="AX57" i="19"/>
  <c r="AX58" i="19"/>
  <c r="AX59" i="19"/>
  <c r="AX60" i="19"/>
  <c r="AX61" i="19"/>
  <c r="AX62" i="19"/>
  <c r="AX63" i="19"/>
  <c r="AX65" i="19"/>
  <c r="AX66" i="19"/>
  <c r="AX67" i="19"/>
  <c r="AX68" i="19"/>
  <c r="AX69" i="19"/>
  <c r="AX70" i="19"/>
  <c r="AX71" i="19"/>
  <c r="AX72" i="19"/>
  <c r="AX73" i="19"/>
  <c r="AX74" i="19"/>
  <c r="AX75" i="19"/>
  <c r="AX76" i="19"/>
  <c r="AX77" i="19"/>
  <c r="AX78" i="19"/>
  <c r="AX79" i="19"/>
  <c r="AX80" i="19"/>
  <c r="AX81" i="19"/>
  <c r="AX82" i="19"/>
  <c r="AX83" i="19"/>
  <c r="AX84" i="19"/>
  <c r="AX85" i="19"/>
  <c r="AX86" i="19"/>
  <c r="AX87" i="19"/>
  <c r="AX88" i="19"/>
  <c r="AX89" i="19"/>
  <c r="AX90" i="19"/>
  <c r="AX91" i="19"/>
  <c r="AX92" i="19"/>
  <c r="AX93" i="19"/>
  <c r="AX94" i="19"/>
  <c r="AX95" i="19"/>
  <c r="AX96" i="19"/>
  <c r="AX97" i="19"/>
  <c r="AX98" i="19"/>
  <c r="AX99" i="19"/>
  <c r="AX100" i="19"/>
  <c r="AX101" i="19"/>
  <c r="AX102" i="19"/>
  <c r="AX103" i="19"/>
  <c r="AX104" i="19"/>
  <c r="AX105" i="19"/>
  <c r="AX106" i="19"/>
  <c r="AX107" i="19"/>
  <c r="AX108" i="19"/>
  <c r="AX109" i="19"/>
  <c r="AX110" i="19"/>
  <c r="AX111" i="19"/>
  <c r="AX112" i="19"/>
  <c r="AX113" i="19"/>
  <c r="AX114" i="19"/>
  <c r="AX115" i="19"/>
  <c r="AX116" i="19"/>
  <c r="AX117" i="19"/>
  <c r="AX118" i="19"/>
  <c r="AX119" i="19"/>
  <c r="AX120" i="19"/>
  <c r="AX121" i="19"/>
  <c r="AX122" i="19"/>
  <c r="AX123" i="19"/>
  <c r="AX124" i="19"/>
  <c r="AX125" i="19"/>
  <c r="AX126" i="19"/>
  <c r="AX127" i="19"/>
  <c r="AX128" i="19"/>
  <c r="AX129" i="19"/>
  <c r="AX130" i="19"/>
  <c r="AX131" i="19"/>
  <c r="AX132" i="19"/>
  <c r="AX133" i="19"/>
  <c r="AX134" i="19"/>
  <c r="AX135" i="19"/>
  <c r="AX136" i="19"/>
  <c r="AX137" i="19"/>
  <c r="AX138" i="19"/>
  <c r="AX139" i="19"/>
  <c r="AX140" i="19"/>
  <c r="AX141" i="19"/>
  <c r="AX142" i="19"/>
  <c r="AX143" i="19"/>
  <c r="AX144" i="19"/>
  <c r="AX145" i="19"/>
  <c r="AX146" i="19"/>
  <c r="AX147" i="19"/>
  <c r="AX148" i="19"/>
  <c r="AX149" i="19"/>
  <c r="AX150" i="19"/>
  <c r="AX151" i="19"/>
  <c r="AX152" i="19"/>
  <c r="AX153" i="19"/>
  <c r="AX154" i="19"/>
  <c r="AX155" i="19"/>
  <c r="AX156" i="19"/>
  <c r="AX157" i="19"/>
  <c r="AX158" i="19"/>
  <c r="AX159" i="19"/>
  <c r="AX160" i="19"/>
  <c r="AX161" i="19"/>
  <c r="AX162" i="19"/>
  <c r="AX163" i="19"/>
  <c r="AX164" i="19"/>
  <c r="AX165" i="19"/>
  <c r="AX166" i="19"/>
  <c r="AX167" i="19"/>
  <c r="AX168" i="19"/>
  <c r="AX169" i="19"/>
  <c r="AX170" i="19"/>
  <c r="AX171" i="19"/>
  <c r="AX172" i="19"/>
  <c r="AX173" i="19"/>
  <c r="AX174" i="19"/>
  <c r="AX175" i="19"/>
  <c r="AX176" i="19"/>
  <c r="AX177" i="19"/>
  <c r="AX178" i="19"/>
  <c r="AX179" i="19"/>
  <c r="AX180" i="19"/>
  <c r="AX181" i="19"/>
  <c r="AX182" i="19"/>
  <c r="AX183" i="19"/>
  <c r="AX184" i="19"/>
  <c r="AX185" i="19"/>
  <c r="AX186" i="19"/>
  <c r="AX187" i="19"/>
  <c r="AX188" i="19"/>
  <c r="AX189" i="19"/>
  <c r="AX190" i="19"/>
  <c r="AX191" i="19"/>
  <c r="AX192" i="19"/>
  <c r="AX193" i="19"/>
  <c r="AX194" i="19"/>
  <c r="AX195" i="19"/>
  <c r="AX196" i="19"/>
  <c r="AX197" i="19"/>
  <c r="AX198" i="19"/>
  <c r="AX199" i="19"/>
  <c r="AX200" i="19"/>
  <c r="AX201" i="19"/>
  <c r="AX202" i="19"/>
  <c r="AX203" i="19"/>
  <c r="AX204" i="19"/>
  <c r="AX205" i="19"/>
  <c r="AX206" i="19"/>
  <c r="AX207" i="19"/>
  <c r="AX208" i="19"/>
  <c r="AX209" i="19"/>
  <c r="AX210" i="19"/>
  <c r="AX211" i="19"/>
  <c r="AX212" i="19"/>
  <c r="AX213" i="19"/>
  <c r="AX214" i="19"/>
  <c r="AX215" i="19"/>
  <c r="AX216" i="19"/>
  <c r="AX217" i="19"/>
  <c r="AX218" i="19"/>
  <c r="AX219" i="19"/>
  <c r="AX220" i="19"/>
  <c r="AX221" i="19"/>
  <c r="AX222" i="19"/>
  <c r="AX223" i="19"/>
  <c r="AX224" i="19"/>
  <c r="AX225" i="19"/>
  <c r="AX226" i="19"/>
  <c r="AX227" i="19"/>
  <c r="AX228" i="19"/>
  <c r="AX229" i="19"/>
  <c r="AX230" i="19"/>
  <c r="AX231" i="19"/>
  <c r="AX232" i="19"/>
  <c r="AX233" i="19"/>
  <c r="AX234" i="19"/>
  <c r="AX235" i="19"/>
  <c r="AX236" i="19"/>
  <c r="AX237" i="19"/>
  <c r="AX238" i="19"/>
  <c r="AX239" i="19"/>
  <c r="AX240" i="19"/>
  <c r="AX241" i="19"/>
  <c r="AX242" i="19"/>
  <c r="AX243" i="19"/>
  <c r="AX244" i="19"/>
  <c r="AX245" i="19"/>
  <c r="AX246" i="19"/>
  <c r="AX247" i="19"/>
  <c r="AX248" i="19"/>
  <c r="AX249" i="19"/>
  <c r="AX250" i="19"/>
  <c r="AX251" i="19"/>
  <c r="AX252" i="19"/>
  <c r="AX253" i="19"/>
  <c r="AX254" i="19"/>
  <c r="AX255" i="19"/>
  <c r="AX256" i="19"/>
  <c r="AX257" i="19"/>
  <c r="AX258" i="19"/>
  <c r="AX259" i="19"/>
  <c r="AX260" i="19"/>
  <c r="AX261" i="19"/>
  <c r="AX262" i="19"/>
  <c r="AX263" i="19"/>
  <c r="AX264" i="19"/>
  <c r="AX265" i="19"/>
  <c r="AX266" i="19"/>
  <c r="AX267" i="19"/>
  <c r="AX268" i="19"/>
  <c r="AX269" i="19"/>
  <c r="AX270" i="19"/>
  <c r="AX271" i="19"/>
  <c r="AX272" i="19"/>
  <c r="AX273" i="19"/>
  <c r="AX274" i="19"/>
  <c r="AX275" i="19"/>
  <c r="AX276" i="19"/>
  <c r="AX277" i="19"/>
  <c r="AX278" i="19"/>
  <c r="AX279" i="19"/>
  <c r="AX280" i="19"/>
  <c r="AX281" i="19"/>
  <c r="AX282" i="19"/>
  <c r="AX283" i="19"/>
  <c r="AX284" i="19"/>
  <c r="AX285" i="19"/>
  <c r="AX286" i="19"/>
  <c r="AX287" i="19"/>
  <c r="AX288" i="19"/>
  <c r="AX289" i="19"/>
  <c r="AX290" i="19"/>
  <c r="AX291" i="19"/>
  <c r="AX292" i="19"/>
  <c r="AX293" i="19"/>
  <c r="AX294" i="19"/>
  <c r="AX295" i="19"/>
  <c r="AX296" i="19"/>
  <c r="AX297" i="19"/>
  <c r="AX298" i="19"/>
  <c r="AX10" i="19"/>
  <c r="AX9" i="19"/>
  <c r="AE166" i="15"/>
  <c r="AF166" i="15"/>
  <c r="AG166" i="15"/>
  <c r="AH166" i="15"/>
  <c r="AI166" i="15"/>
  <c r="AJ166" i="15"/>
  <c r="AK166" i="15"/>
  <c r="AL166" i="15"/>
  <c r="AM166" i="15"/>
  <c r="AN166" i="15"/>
  <c r="AO166" i="15"/>
  <c r="AP166" i="15"/>
  <c r="AQ166" i="15"/>
  <c r="AR166" i="15"/>
  <c r="AE167" i="15"/>
  <c r="AF167" i="15"/>
  <c r="AG167" i="15"/>
  <c r="AH167" i="15"/>
  <c r="AI167" i="15"/>
  <c r="AJ167" i="15"/>
  <c r="AK167" i="15"/>
  <c r="AL167" i="15"/>
  <c r="AM167" i="15"/>
  <c r="AN167" i="15"/>
  <c r="AO167" i="15"/>
  <c r="AP167" i="15"/>
  <c r="AQ167" i="15"/>
  <c r="AR167" i="15"/>
  <c r="AE168" i="15"/>
  <c r="AF168" i="15"/>
  <c r="AG168" i="15"/>
  <c r="AH168" i="15"/>
  <c r="AI168" i="15"/>
  <c r="AJ168" i="15"/>
  <c r="AK168" i="15"/>
  <c r="AL168" i="15"/>
  <c r="AM168" i="15"/>
  <c r="AN168" i="15"/>
  <c r="AO168" i="15"/>
  <c r="AP168" i="15"/>
  <c r="AQ168" i="15"/>
  <c r="AR168" i="15"/>
  <c r="AF165" i="15"/>
  <c r="AG165" i="15"/>
  <c r="AH165" i="15"/>
  <c r="AI165" i="15"/>
  <c r="AJ165" i="15"/>
  <c r="AK165" i="15"/>
  <c r="AL165" i="15"/>
  <c r="AM165" i="15"/>
  <c r="AN165" i="15"/>
  <c r="AO165" i="15"/>
  <c r="AP165" i="15"/>
  <c r="AQ165" i="15"/>
  <c r="AR165" i="15"/>
  <c r="AE150" i="15"/>
  <c r="AF150" i="15"/>
  <c r="AG150" i="15"/>
  <c r="AH150" i="15"/>
  <c r="AI150" i="15"/>
  <c r="AJ150" i="15"/>
  <c r="AK150" i="15"/>
  <c r="AL150" i="15"/>
  <c r="AM150" i="15"/>
  <c r="AN150" i="15"/>
  <c r="AO150" i="15"/>
  <c r="AP150" i="15"/>
  <c r="AQ150" i="15"/>
  <c r="AR150" i="15"/>
  <c r="AE151" i="15"/>
  <c r="AF151" i="15"/>
  <c r="AG151" i="15"/>
  <c r="AH151" i="15"/>
  <c r="AI151" i="15"/>
  <c r="AJ151" i="15"/>
  <c r="AK151" i="15"/>
  <c r="AL151" i="15"/>
  <c r="AM151" i="15"/>
  <c r="AN151" i="15"/>
  <c r="AO151" i="15"/>
  <c r="AP151" i="15"/>
  <c r="AQ151" i="15"/>
  <c r="AR151" i="15"/>
  <c r="AE152" i="15"/>
  <c r="AF152" i="15"/>
  <c r="AG152" i="15"/>
  <c r="AH152" i="15"/>
  <c r="AI152" i="15"/>
  <c r="AJ152" i="15"/>
  <c r="AK152" i="15"/>
  <c r="AL152" i="15"/>
  <c r="AM152" i="15"/>
  <c r="AN152" i="15"/>
  <c r="AO152" i="15"/>
  <c r="AP152" i="15"/>
  <c r="AQ152" i="15"/>
  <c r="AR152" i="15"/>
  <c r="AF149" i="15"/>
  <c r="AG149" i="15"/>
  <c r="AH149" i="15"/>
  <c r="AI149" i="15"/>
  <c r="AJ149" i="15"/>
  <c r="AK149" i="15"/>
  <c r="AL149" i="15"/>
  <c r="AM149" i="15"/>
  <c r="AN149" i="15"/>
  <c r="AO149" i="15"/>
  <c r="AP149" i="15"/>
  <c r="AQ149" i="15"/>
  <c r="AR149" i="15"/>
  <c r="AE149" i="15"/>
  <c r="AE143" i="15"/>
  <c r="AF143" i="15"/>
  <c r="AG143" i="15"/>
  <c r="AH143" i="15"/>
  <c r="AI143" i="15"/>
  <c r="AJ143" i="15"/>
  <c r="AK143" i="15"/>
  <c r="AL143" i="15"/>
  <c r="AM143" i="15"/>
  <c r="AN143" i="15"/>
  <c r="AO143" i="15"/>
  <c r="AP143" i="15"/>
  <c r="AQ143" i="15"/>
  <c r="AR143" i="15"/>
  <c r="AE144" i="15"/>
  <c r="AF144" i="15"/>
  <c r="AG144" i="15"/>
  <c r="AH144" i="15"/>
  <c r="AI144" i="15"/>
  <c r="AJ144" i="15"/>
  <c r="AK144" i="15"/>
  <c r="AL144" i="15"/>
  <c r="AM144" i="15"/>
  <c r="AN144" i="15"/>
  <c r="AO144" i="15"/>
  <c r="AP144" i="15"/>
  <c r="AQ144" i="15"/>
  <c r="AR144" i="15"/>
  <c r="AE145" i="15"/>
  <c r="AF145" i="15"/>
  <c r="AG145" i="15"/>
  <c r="AH145" i="15"/>
  <c r="AI145" i="15"/>
  <c r="AJ145" i="15"/>
  <c r="AK145" i="15"/>
  <c r="AL145" i="15"/>
  <c r="AM145" i="15"/>
  <c r="AN145" i="15"/>
  <c r="AO145" i="15"/>
  <c r="AP145" i="15"/>
  <c r="AQ145" i="15"/>
  <c r="AR145" i="15"/>
  <c r="AF142" i="15"/>
  <c r="AG142" i="15"/>
  <c r="AH142" i="15"/>
  <c r="AI142" i="15"/>
  <c r="AJ142" i="15"/>
  <c r="AK142" i="15"/>
  <c r="AL142" i="15"/>
  <c r="AM142" i="15"/>
  <c r="AN142" i="15"/>
  <c r="AO142" i="15"/>
  <c r="AP142" i="15"/>
  <c r="AQ142" i="15"/>
  <c r="AR142" i="15"/>
  <c r="AE142" i="15"/>
  <c r="AE136" i="15"/>
  <c r="AF136" i="15"/>
  <c r="AG136" i="15"/>
  <c r="AH136" i="15"/>
  <c r="AI136" i="15"/>
  <c r="AJ136" i="15"/>
  <c r="AK136" i="15"/>
  <c r="AL136" i="15"/>
  <c r="AM136" i="15"/>
  <c r="AN136" i="15"/>
  <c r="AO136" i="15"/>
  <c r="AP136" i="15"/>
  <c r="AQ136" i="15"/>
  <c r="AR136" i="15"/>
  <c r="AE137" i="15"/>
  <c r="AF137" i="15"/>
  <c r="AG137" i="15"/>
  <c r="AH137" i="15"/>
  <c r="AI137" i="15"/>
  <c r="AJ137" i="15"/>
  <c r="AK137" i="15"/>
  <c r="AL137" i="15"/>
  <c r="AM137" i="15"/>
  <c r="AN137" i="15"/>
  <c r="AO137" i="15"/>
  <c r="AP137" i="15"/>
  <c r="AQ137" i="15"/>
  <c r="AR137" i="15"/>
  <c r="AE138" i="15"/>
  <c r="AF138" i="15"/>
  <c r="AG138" i="15"/>
  <c r="AH138" i="15"/>
  <c r="AI138" i="15"/>
  <c r="AJ138" i="15"/>
  <c r="AK138" i="15"/>
  <c r="AL138" i="15"/>
  <c r="AM138" i="15"/>
  <c r="AN138" i="15"/>
  <c r="AO138" i="15"/>
  <c r="AP138" i="15"/>
  <c r="AQ138" i="15"/>
  <c r="AR138" i="15"/>
  <c r="AF135" i="15"/>
  <c r="AG135" i="15"/>
  <c r="AH135" i="15"/>
  <c r="AI135" i="15"/>
  <c r="AJ135" i="15"/>
  <c r="AK135" i="15"/>
  <c r="AL135" i="15"/>
  <c r="AM135" i="15"/>
  <c r="AN135" i="15"/>
  <c r="AO135" i="15"/>
  <c r="AP135" i="15"/>
  <c r="AQ135" i="15"/>
  <c r="AR135" i="15"/>
  <c r="AE135" i="15"/>
  <c r="AE129" i="15"/>
  <c r="AF129" i="15"/>
  <c r="AG129" i="15"/>
  <c r="AH129" i="15"/>
  <c r="AI129" i="15"/>
  <c r="AJ129" i="15"/>
  <c r="AK129" i="15"/>
  <c r="AL129" i="15"/>
  <c r="AM129" i="15"/>
  <c r="AN129" i="15"/>
  <c r="AO129" i="15"/>
  <c r="AP129" i="15"/>
  <c r="AQ129" i="15"/>
  <c r="AR129" i="15"/>
  <c r="AE130" i="15"/>
  <c r="AF130" i="15"/>
  <c r="AG130" i="15"/>
  <c r="AH130" i="15"/>
  <c r="AI130" i="15"/>
  <c r="AJ130" i="15"/>
  <c r="AK130" i="15"/>
  <c r="AL130" i="15"/>
  <c r="AM130" i="15"/>
  <c r="AN130" i="15"/>
  <c r="AO130" i="15"/>
  <c r="AP130" i="15"/>
  <c r="AQ130" i="15"/>
  <c r="AR130" i="15"/>
  <c r="AE131" i="15"/>
  <c r="AF131" i="15"/>
  <c r="AG131" i="15"/>
  <c r="AH131" i="15"/>
  <c r="AI131" i="15"/>
  <c r="AJ131" i="15"/>
  <c r="AK131" i="15"/>
  <c r="AL131" i="15"/>
  <c r="AM131" i="15"/>
  <c r="AN131" i="15"/>
  <c r="AO131" i="15"/>
  <c r="AP131" i="15"/>
  <c r="AQ131" i="15"/>
  <c r="AR131" i="15"/>
  <c r="AF128" i="15"/>
  <c r="AG128" i="15"/>
  <c r="AH128" i="15"/>
  <c r="AI128" i="15"/>
  <c r="AJ128" i="15"/>
  <c r="AK128" i="15"/>
  <c r="AL128" i="15"/>
  <c r="AM128" i="15"/>
  <c r="AN128" i="15"/>
  <c r="AO128" i="15"/>
  <c r="AP128" i="15"/>
  <c r="AQ128" i="15"/>
  <c r="AR128" i="15"/>
  <c r="AE128" i="15"/>
  <c r="AE122" i="15"/>
  <c r="AF122" i="15"/>
  <c r="AG122" i="15"/>
  <c r="AH122" i="15"/>
  <c r="AI122" i="15"/>
  <c r="AJ122" i="15"/>
  <c r="AK122" i="15"/>
  <c r="AL122" i="15"/>
  <c r="AM122" i="15"/>
  <c r="AN122" i="15"/>
  <c r="AO122" i="15"/>
  <c r="AP122" i="15"/>
  <c r="AQ122" i="15"/>
  <c r="AR122" i="15"/>
  <c r="AE123" i="15"/>
  <c r="AF123" i="15"/>
  <c r="AG123" i="15"/>
  <c r="AH123" i="15"/>
  <c r="AI123" i="15"/>
  <c r="AJ123" i="15"/>
  <c r="AK123" i="15"/>
  <c r="AL123" i="15"/>
  <c r="AM123" i="15"/>
  <c r="AN123" i="15"/>
  <c r="AO123" i="15"/>
  <c r="AP123" i="15"/>
  <c r="AQ123" i="15"/>
  <c r="AR123" i="15"/>
  <c r="AE124" i="15"/>
  <c r="AF124" i="15"/>
  <c r="AG124" i="15"/>
  <c r="AH124" i="15"/>
  <c r="AI124" i="15"/>
  <c r="AJ124" i="15"/>
  <c r="AK124" i="15"/>
  <c r="AL124" i="15"/>
  <c r="AM124" i="15"/>
  <c r="AN124" i="15"/>
  <c r="AO124" i="15"/>
  <c r="AP124" i="15"/>
  <c r="AQ124" i="15"/>
  <c r="AR124" i="15"/>
  <c r="AF121" i="15"/>
  <c r="AG121" i="15"/>
  <c r="AH121" i="15"/>
  <c r="AI121" i="15"/>
  <c r="AJ121" i="15"/>
  <c r="AK121" i="15"/>
  <c r="AL121" i="15"/>
  <c r="AM121" i="15"/>
  <c r="AN121" i="15"/>
  <c r="AO121" i="15"/>
  <c r="AP121" i="15"/>
  <c r="AQ121" i="15"/>
  <c r="AR121" i="15"/>
  <c r="AE121" i="15"/>
  <c r="AE115" i="15"/>
  <c r="AF115" i="15"/>
  <c r="AG115" i="15"/>
  <c r="AH115" i="15"/>
  <c r="AI115" i="15"/>
  <c r="AJ115" i="15"/>
  <c r="AK115" i="15"/>
  <c r="AL115" i="15"/>
  <c r="AM115" i="15"/>
  <c r="AN115" i="15"/>
  <c r="AO115" i="15"/>
  <c r="AP115" i="15"/>
  <c r="AQ115" i="15"/>
  <c r="AR115" i="15"/>
  <c r="AE116" i="15"/>
  <c r="AF116" i="15"/>
  <c r="AG116" i="15"/>
  <c r="AH116" i="15"/>
  <c r="AI116" i="15"/>
  <c r="AJ116" i="15"/>
  <c r="AK116" i="15"/>
  <c r="AL116" i="15"/>
  <c r="AM116" i="15"/>
  <c r="AN116" i="15"/>
  <c r="AO116" i="15"/>
  <c r="AP116" i="15"/>
  <c r="AQ116" i="15"/>
  <c r="AR116" i="15"/>
  <c r="AE117" i="15"/>
  <c r="AF117" i="15"/>
  <c r="AG117" i="15"/>
  <c r="AH117" i="15"/>
  <c r="AI117" i="15"/>
  <c r="AJ117" i="15"/>
  <c r="AK117" i="15"/>
  <c r="AL117" i="15"/>
  <c r="AM117" i="15"/>
  <c r="AN117" i="15"/>
  <c r="AO117" i="15"/>
  <c r="AP117" i="15"/>
  <c r="AQ117" i="15"/>
  <c r="AR117" i="15"/>
  <c r="AF114" i="15"/>
  <c r="AG114" i="15"/>
  <c r="AH114" i="15"/>
  <c r="AI114" i="15"/>
  <c r="AJ114" i="15"/>
  <c r="AK114" i="15"/>
  <c r="AL114" i="15"/>
  <c r="AM114" i="15"/>
  <c r="AN114" i="15"/>
  <c r="AO114" i="15"/>
  <c r="AP114" i="15"/>
  <c r="AQ114" i="15"/>
  <c r="AR114" i="15"/>
  <c r="AE114" i="15"/>
  <c r="AE108" i="15"/>
  <c r="AF108" i="15"/>
  <c r="AG108" i="15"/>
  <c r="AH108" i="15"/>
  <c r="AI108" i="15"/>
  <c r="AJ108" i="15"/>
  <c r="AK108" i="15"/>
  <c r="AL108" i="15"/>
  <c r="AM108" i="15"/>
  <c r="AN108" i="15"/>
  <c r="AO108" i="15"/>
  <c r="AP108" i="15"/>
  <c r="AQ108" i="15"/>
  <c r="AR108" i="15"/>
  <c r="AE109" i="15"/>
  <c r="AF109" i="15"/>
  <c r="AG109" i="15"/>
  <c r="AH109" i="15"/>
  <c r="AI109" i="15"/>
  <c r="AJ109" i="15"/>
  <c r="AK109" i="15"/>
  <c r="AL109" i="15"/>
  <c r="AM109" i="15"/>
  <c r="AN109" i="15"/>
  <c r="AO109" i="15"/>
  <c r="AP109" i="15"/>
  <c r="AQ109" i="15"/>
  <c r="AR109" i="15"/>
  <c r="AE110" i="15"/>
  <c r="AF110" i="15"/>
  <c r="AG110" i="15"/>
  <c r="AH110" i="15"/>
  <c r="AI110" i="15"/>
  <c r="AJ110" i="15"/>
  <c r="AK110" i="15"/>
  <c r="AL110" i="15"/>
  <c r="AM110" i="15"/>
  <c r="AN110" i="15"/>
  <c r="AO110" i="15"/>
  <c r="AP110" i="15"/>
  <c r="AQ110" i="15"/>
  <c r="AR110" i="15"/>
  <c r="AF107" i="15"/>
  <c r="AG107" i="15"/>
  <c r="AH107" i="15"/>
  <c r="AI107" i="15"/>
  <c r="AJ107" i="15"/>
  <c r="AK107" i="15"/>
  <c r="AL107" i="15"/>
  <c r="AM107" i="15"/>
  <c r="AN107" i="15"/>
  <c r="AO107" i="15"/>
  <c r="AP107" i="15"/>
  <c r="AQ107" i="15"/>
  <c r="AR107" i="15"/>
  <c r="AE107" i="15"/>
  <c r="AE101" i="15"/>
  <c r="AF101" i="15"/>
  <c r="AG101" i="15"/>
  <c r="AH101" i="15"/>
  <c r="AI101" i="15"/>
  <c r="AJ101" i="15"/>
  <c r="AK101" i="15"/>
  <c r="AL101" i="15"/>
  <c r="AM101" i="15"/>
  <c r="AN101" i="15"/>
  <c r="AO101" i="15"/>
  <c r="AP101" i="15"/>
  <c r="AQ101" i="15"/>
  <c r="AR101" i="15"/>
  <c r="AE102" i="15"/>
  <c r="AF102" i="15"/>
  <c r="AG102" i="15"/>
  <c r="AH102" i="15"/>
  <c r="AI102" i="15"/>
  <c r="AJ102" i="15"/>
  <c r="AK102" i="15"/>
  <c r="AL102" i="15"/>
  <c r="AM102" i="15"/>
  <c r="AN102" i="15"/>
  <c r="AO102" i="15"/>
  <c r="AP102" i="15"/>
  <c r="AQ102" i="15"/>
  <c r="AR102" i="15"/>
  <c r="AE103" i="15"/>
  <c r="AF103" i="15"/>
  <c r="AG103" i="15"/>
  <c r="AH103" i="15"/>
  <c r="AI103" i="15"/>
  <c r="AJ103" i="15"/>
  <c r="AK103" i="15"/>
  <c r="AL103" i="15"/>
  <c r="AM103" i="15"/>
  <c r="AN103" i="15"/>
  <c r="AO103" i="15"/>
  <c r="AP103" i="15"/>
  <c r="AQ103" i="15"/>
  <c r="AR103" i="15"/>
  <c r="AF100" i="15"/>
  <c r="AG100" i="15"/>
  <c r="AH100" i="15"/>
  <c r="AI100" i="15"/>
  <c r="AJ100" i="15"/>
  <c r="AK100" i="15"/>
  <c r="AL100" i="15"/>
  <c r="AM100" i="15"/>
  <c r="AN100" i="15"/>
  <c r="AO100" i="15"/>
  <c r="AP100" i="15"/>
  <c r="AQ100" i="15"/>
  <c r="AR100" i="15"/>
  <c r="AE100" i="15"/>
  <c r="AQ93" i="15"/>
  <c r="AR93" i="15"/>
  <c r="AQ94" i="15"/>
  <c r="AR94" i="15"/>
  <c r="AQ95" i="15"/>
  <c r="AR95" i="15"/>
  <c r="AR92" i="15"/>
  <c r="AR86" i="15"/>
  <c r="AR87" i="15"/>
  <c r="AR88" i="15"/>
  <c r="AR85" i="15"/>
  <c r="AQ79" i="15"/>
  <c r="AR79" i="15"/>
  <c r="AQ80" i="15"/>
  <c r="AR80" i="15"/>
  <c r="AQ81" i="15"/>
  <c r="AR81" i="15"/>
  <c r="AR78" i="15"/>
  <c r="AQ72" i="15"/>
  <c r="AR72" i="15"/>
  <c r="AQ73" i="15"/>
  <c r="AR73" i="15"/>
  <c r="AQ74" i="15"/>
  <c r="AR74" i="15"/>
  <c r="AR71" i="15"/>
  <c r="AQ65" i="15"/>
  <c r="AR65" i="15"/>
  <c r="AQ66" i="15"/>
  <c r="AR66" i="15"/>
  <c r="AQ67" i="15"/>
  <c r="AR67" i="15"/>
  <c r="AR64" i="15"/>
  <c r="AQ58" i="15"/>
  <c r="AR58" i="15"/>
  <c r="AQ59" i="15"/>
  <c r="AR59" i="15"/>
  <c r="AQ60" i="15"/>
  <c r="AR60" i="15"/>
  <c r="AR57" i="15"/>
  <c r="AQ51" i="15"/>
  <c r="AR51" i="15"/>
  <c r="AQ52" i="15"/>
  <c r="AR52" i="15"/>
  <c r="AQ53" i="15"/>
  <c r="AR53" i="15"/>
  <c r="AR50" i="15"/>
  <c r="AQ44" i="15"/>
  <c r="AR44" i="15"/>
  <c r="AQ45" i="15"/>
  <c r="AR45" i="15"/>
  <c r="AQ46" i="15"/>
  <c r="AR46" i="15"/>
  <c r="AR43" i="15"/>
  <c r="AQ37" i="15"/>
  <c r="AR37" i="15"/>
  <c r="AQ38" i="15"/>
  <c r="AR38" i="15"/>
  <c r="AQ39" i="15"/>
  <c r="AR39" i="15"/>
  <c r="AR36" i="15"/>
  <c r="AQ30" i="15"/>
  <c r="AR30" i="15"/>
  <c r="AQ31" i="15"/>
  <c r="AR31" i="15"/>
  <c r="AQ32" i="15"/>
  <c r="AR32" i="15"/>
  <c r="AR29" i="15"/>
  <c r="AQ23" i="15"/>
  <c r="AR23" i="15"/>
  <c r="AQ24" i="15"/>
  <c r="AR24" i="15"/>
  <c r="AQ25" i="15"/>
  <c r="AR25" i="15"/>
  <c r="AR22" i="15"/>
  <c r="AQ16" i="15"/>
  <c r="AR16" i="15"/>
  <c r="AQ17" i="15"/>
  <c r="AR17" i="15"/>
  <c r="AQ18" i="15"/>
  <c r="AR18" i="15"/>
  <c r="AR15" i="15"/>
  <c r="AP9" i="15"/>
  <c r="AQ9" i="15"/>
  <c r="AR9" i="15"/>
  <c r="AP10" i="15"/>
  <c r="AQ10" i="15"/>
  <c r="AR10" i="15"/>
  <c r="AP11" i="15"/>
  <c r="AQ11" i="15"/>
  <c r="AR11" i="15"/>
  <c r="AQ8" i="15"/>
  <c r="AR8" i="15"/>
  <c r="AQ166" i="24"/>
  <c r="AR166" i="24"/>
  <c r="AQ167" i="24"/>
  <c r="AR167" i="24"/>
  <c r="AQ168" i="24"/>
  <c r="AR168" i="24"/>
  <c r="AR165" i="24"/>
  <c r="AE150" i="24"/>
  <c r="AF150" i="24"/>
  <c r="AG150" i="24"/>
  <c r="AH150" i="24"/>
  <c r="AI150" i="24"/>
  <c r="AJ150" i="24"/>
  <c r="AK150" i="24"/>
  <c r="AL150" i="24"/>
  <c r="AM150" i="24"/>
  <c r="AN150" i="24"/>
  <c r="AO150" i="24"/>
  <c r="AP150" i="24"/>
  <c r="AQ150" i="24"/>
  <c r="AR150" i="24"/>
  <c r="AE151" i="24"/>
  <c r="AF151" i="24"/>
  <c r="AG151" i="24"/>
  <c r="AH151" i="24"/>
  <c r="AI151" i="24"/>
  <c r="AJ151" i="24"/>
  <c r="AK151" i="24"/>
  <c r="AL151" i="24"/>
  <c r="AM151" i="24"/>
  <c r="AN151" i="24"/>
  <c r="AO151" i="24"/>
  <c r="AP151" i="24"/>
  <c r="AQ151" i="24"/>
  <c r="AR151" i="24"/>
  <c r="AE152" i="24"/>
  <c r="AF152" i="24"/>
  <c r="AG152" i="24"/>
  <c r="AH152" i="24"/>
  <c r="AI152" i="24"/>
  <c r="AJ152" i="24"/>
  <c r="AK152" i="24"/>
  <c r="AL152" i="24"/>
  <c r="AM152" i="24"/>
  <c r="AN152" i="24"/>
  <c r="AO152" i="24"/>
  <c r="AP152" i="24"/>
  <c r="AQ152" i="24"/>
  <c r="AR152" i="24"/>
  <c r="AF149" i="24"/>
  <c r="AG149" i="24"/>
  <c r="AH149" i="24"/>
  <c r="AI149" i="24"/>
  <c r="AJ149" i="24"/>
  <c r="AK149" i="24"/>
  <c r="AL149" i="24"/>
  <c r="AM149" i="24"/>
  <c r="AN149" i="24"/>
  <c r="AO149" i="24"/>
  <c r="AP149" i="24"/>
  <c r="AQ149" i="24"/>
  <c r="AR149" i="24"/>
  <c r="AE149" i="24"/>
  <c r="AE143" i="24"/>
  <c r="AF143" i="24"/>
  <c r="AG143" i="24"/>
  <c r="AH143" i="24"/>
  <c r="AI143" i="24"/>
  <c r="AJ143" i="24"/>
  <c r="AK143" i="24"/>
  <c r="AL143" i="24"/>
  <c r="AM143" i="24"/>
  <c r="AN143" i="24"/>
  <c r="AO143" i="24"/>
  <c r="AP143" i="24"/>
  <c r="AQ143" i="24"/>
  <c r="AR143" i="24"/>
  <c r="AE144" i="24"/>
  <c r="AF144" i="24"/>
  <c r="AG144" i="24"/>
  <c r="AH144" i="24"/>
  <c r="AI144" i="24"/>
  <c r="AJ144" i="24"/>
  <c r="AK144" i="24"/>
  <c r="AL144" i="24"/>
  <c r="AM144" i="24"/>
  <c r="AN144" i="24"/>
  <c r="AO144" i="24"/>
  <c r="AP144" i="24"/>
  <c r="AQ144" i="24"/>
  <c r="AR144" i="24"/>
  <c r="AE145" i="24"/>
  <c r="AF145" i="24"/>
  <c r="AG145" i="24"/>
  <c r="AH145" i="24"/>
  <c r="AI145" i="24"/>
  <c r="AJ145" i="24"/>
  <c r="AK145" i="24"/>
  <c r="AL145" i="24"/>
  <c r="AM145" i="24"/>
  <c r="AN145" i="24"/>
  <c r="AO145" i="24"/>
  <c r="AP145" i="24"/>
  <c r="AQ145" i="24"/>
  <c r="AR145" i="24"/>
  <c r="AF142" i="24"/>
  <c r="AG142" i="24"/>
  <c r="AH142" i="24"/>
  <c r="AI142" i="24"/>
  <c r="AJ142" i="24"/>
  <c r="AK142" i="24"/>
  <c r="AL142" i="24"/>
  <c r="AM142" i="24"/>
  <c r="AN142" i="24"/>
  <c r="AO142" i="24"/>
  <c r="AP142" i="24"/>
  <c r="AQ142" i="24"/>
  <c r="AR142" i="24"/>
  <c r="AE142" i="24"/>
  <c r="AE136" i="24"/>
  <c r="AF136" i="24"/>
  <c r="AG136" i="24"/>
  <c r="AH136" i="24"/>
  <c r="AI136" i="24"/>
  <c r="AJ136" i="24"/>
  <c r="AK136" i="24"/>
  <c r="AL136" i="24"/>
  <c r="AM136" i="24"/>
  <c r="AN136" i="24"/>
  <c r="AO136" i="24"/>
  <c r="AP136" i="24"/>
  <c r="AQ136" i="24"/>
  <c r="AR136" i="24"/>
  <c r="AE137" i="24"/>
  <c r="AF137" i="24"/>
  <c r="AG137" i="24"/>
  <c r="AH137" i="24"/>
  <c r="AI137" i="24"/>
  <c r="AJ137" i="24"/>
  <c r="AK137" i="24"/>
  <c r="AL137" i="24"/>
  <c r="AM137" i="24"/>
  <c r="AN137" i="24"/>
  <c r="AO137" i="24"/>
  <c r="AP137" i="24"/>
  <c r="AQ137" i="24"/>
  <c r="AR137" i="24"/>
  <c r="AE138" i="24"/>
  <c r="AF138" i="24"/>
  <c r="AG138" i="24"/>
  <c r="AH138" i="24"/>
  <c r="AI138" i="24"/>
  <c r="AJ138" i="24"/>
  <c r="AK138" i="24"/>
  <c r="AL138" i="24"/>
  <c r="AM138" i="24"/>
  <c r="AN138" i="24"/>
  <c r="AO138" i="24"/>
  <c r="AP138" i="24"/>
  <c r="AQ138" i="24"/>
  <c r="AR138" i="24"/>
  <c r="AF135" i="24"/>
  <c r="AG135" i="24"/>
  <c r="AH135" i="24"/>
  <c r="AI135" i="24"/>
  <c r="AJ135" i="24"/>
  <c r="AK135" i="24"/>
  <c r="AL135" i="24"/>
  <c r="AM135" i="24"/>
  <c r="AN135" i="24"/>
  <c r="AO135" i="24"/>
  <c r="AP135" i="24"/>
  <c r="AQ135" i="24"/>
  <c r="AR135" i="24"/>
  <c r="AE135" i="24"/>
  <c r="AE129" i="24"/>
  <c r="AF129" i="24"/>
  <c r="AG129" i="24"/>
  <c r="AH129" i="24"/>
  <c r="AI129" i="24"/>
  <c r="AJ129" i="24"/>
  <c r="AK129" i="24"/>
  <c r="AL129" i="24"/>
  <c r="AM129" i="24"/>
  <c r="AN129" i="24"/>
  <c r="AO129" i="24"/>
  <c r="AP129" i="24"/>
  <c r="AQ129" i="24"/>
  <c r="AR129" i="24"/>
  <c r="AE130" i="24"/>
  <c r="AF130" i="24"/>
  <c r="AG130" i="24"/>
  <c r="AH130" i="24"/>
  <c r="AI130" i="24"/>
  <c r="AJ130" i="24"/>
  <c r="AK130" i="24"/>
  <c r="AL130" i="24"/>
  <c r="AM130" i="24"/>
  <c r="AN130" i="24"/>
  <c r="AO130" i="24"/>
  <c r="AP130" i="24"/>
  <c r="AQ130" i="24"/>
  <c r="AR130" i="24"/>
  <c r="AE131" i="24"/>
  <c r="AF131" i="24"/>
  <c r="AG131" i="24"/>
  <c r="AH131" i="24"/>
  <c r="AI131" i="24"/>
  <c r="AJ131" i="24"/>
  <c r="AK131" i="24"/>
  <c r="AL131" i="24"/>
  <c r="AM131" i="24"/>
  <c r="AN131" i="24"/>
  <c r="AO131" i="24"/>
  <c r="AP131" i="24"/>
  <c r="AQ131" i="24"/>
  <c r="AR131" i="24"/>
  <c r="AF128" i="24"/>
  <c r="AG128" i="24"/>
  <c r="AH128" i="24"/>
  <c r="AI128" i="24"/>
  <c r="AJ128" i="24"/>
  <c r="AK128" i="24"/>
  <c r="AL128" i="24"/>
  <c r="AM128" i="24"/>
  <c r="AN128" i="24"/>
  <c r="AO128" i="24"/>
  <c r="AP128" i="24"/>
  <c r="AQ128" i="24"/>
  <c r="AR128" i="24"/>
  <c r="AE128" i="24"/>
  <c r="AE122" i="24"/>
  <c r="AF122" i="24"/>
  <c r="AG122" i="24"/>
  <c r="AH122" i="24"/>
  <c r="AI122" i="24"/>
  <c r="AJ122" i="24"/>
  <c r="AK122" i="24"/>
  <c r="AL122" i="24"/>
  <c r="AM122" i="24"/>
  <c r="AN122" i="24"/>
  <c r="AO122" i="24"/>
  <c r="AP122" i="24"/>
  <c r="AQ122" i="24"/>
  <c r="AR122" i="24"/>
  <c r="AE123" i="24"/>
  <c r="AF123" i="24"/>
  <c r="AG123" i="24"/>
  <c r="AH123" i="24"/>
  <c r="AI123" i="24"/>
  <c r="AJ123" i="24"/>
  <c r="AK123" i="24"/>
  <c r="AL123" i="24"/>
  <c r="AM123" i="24"/>
  <c r="AN123" i="24"/>
  <c r="AO123" i="24"/>
  <c r="AP123" i="24"/>
  <c r="AQ123" i="24"/>
  <c r="AR123" i="24"/>
  <c r="AE124" i="24"/>
  <c r="AF124" i="24"/>
  <c r="AG124" i="24"/>
  <c r="AH124" i="24"/>
  <c r="AI124" i="24"/>
  <c r="AJ124" i="24"/>
  <c r="AK124" i="24"/>
  <c r="AL124" i="24"/>
  <c r="AM124" i="24"/>
  <c r="AN124" i="24"/>
  <c r="AO124" i="24"/>
  <c r="AP124" i="24"/>
  <c r="AQ124" i="24"/>
  <c r="AR124" i="24"/>
  <c r="AF121" i="24"/>
  <c r="AG121" i="24"/>
  <c r="AH121" i="24"/>
  <c r="AI121" i="24"/>
  <c r="AJ121" i="24"/>
  <c r="AK121" i="24"/>
  <c r="AL121" i="24"/>
  <c r="AM121" i="24"/>
  <c r="AN121" i="24"/>
  <c r="AO121" i="24"/>
  <c r="AP121" i="24"/>
  <c r="AQ121" i="24"/>
  <c r="AR121" i="24"/>
  <c r="AE121" i="24"/>
  <c r="AE115" i="24"/>
  <c r="AF115" i="24"/>
  <c r="AG115" i="24"/>
  <c r="AH115" i="24"/>
  <c r="AI115" i="24"/>
  <c r="AJ115" i="24"/>
  <c r="AK115" i="24"/>
  <c r="AL115" i="24"/>
  <c r="AM115" i="24"/>
  <c r="AN115" i="24"/>
  <c r="AO115" i="24"/>
  <c r="AP115" i="24"/>
  <c r="AQ115" i="24"/>
  <c r="AR115" i="24"/>
  <c r="AE116" i="24"/>
  <c r="AF116" i="24"/>
  <c r="AG116" i="24"/>
  <c r="AH116" i="24"/>
  <c r="AI116" i="24"/>
  <c r="AJ116" i="24"/>
  <c r="AK116" i="24"/>
  <c r="AL116" i="24"/>
  <c r="AM116" i="24"/>
  <c r="AN116" i="24"/>
  <c r="AO116" i="24"/>
  <c r="AP116" i="24"/>
  <c r="AQ116" i="24"/>
  <c r="AR116" i="24"/>
  <c r="AE117" i="24"/>
  <c r="AF117" i="24"/>
  <c r="AG117" i="24"/>
  <c r="AH117" i="24"/>
  <c r="AI117" i="24"/>
  <c r="AJ117" i="24"/>
  <c r="AK117" i="24"/>
  <c r="AL117" i="24"/>
  <c r="AM117" i="24"/>
  <c r="AN117" i="24"/>
  <c r="AO117" i="24"/>
  <c r="AP117" i="24"/>
  <c r="AQ117" i="24"/>
  <c r="AR117" i="24"/>
  <c r="AF114" i="24"/>
  <c r="AG114" i="24"/>
  <c r="AH114" i="24"/>
  <c r="AI114" i="24"/>
  <c r="AJ114" i="24"/>
  <c r="AK114" i="24"/>
  <c r="AL114" i="24"/>
  <c r="AM114" i="24"/>
  <c r="AN114" i="24"/>
  <c r="AO114" i="24"/>
  <c r="AP114" i="24"/>
  <c r="AQ114" i="24"/>
  <c r="AR114" i="24"/>
  <c r="AE114" i="24"/>
  <c r="AE108" i="24"/>
  <c r="AF108" i="24"/>
  <c r="AG108" i="24"/>
  <c r="AH108" i="24"/>
  <c r="AI108" i="24"/>
  <c r="AJ108" i="24"/>
  <c r="AK108" i="24"/>
  <c r="AL108" i="24"/>
  <c r="AM108" i="24"/>
  <c r="AN108" i="24"/>
  <c r="AO108" i="24"/>
  <c r="AP108" i="24"/>
  <c r="AQ108" i="24"/>
  <c r="AR108" i="24"/>
  <c r="AE109" i="24"/>
  <c r="AF109" i="24"/>
  <c r="AG109" i="24"/>
  <c r="AH109" i="24"/>
  <c r="AI109" i="24"/>
  <c r="AJ109" i="24"/>
  <c r="AK109" i="24"/>
  <c r="AL109" i="24"/>
  <c r="AM109" i="24"/>
  <c r="AN109" i="24"/>
  <c r="AO109" i="24"/>
  <c r="AP109" i="24"/>
  <c r="AQ109" i="24"/>
  <c r="AR109" i="24"/>
  <c r="AE110" i="24"/>
  <c r="AF110" i="24"/>
  <c r="AG110" i="24"/>
  <c r="AH110" i="24"/>
  <c r="AI110" i="24"/>
  <c r="AJ110" i="24"/>
  <c r="AK110" i="24"/>
  <c r="AL110" i="24"/>
  <c r="AM110" i="24"/>
  <c r="AN110" i="24"/>
  <c r="AO110" i="24"/>
  <c r="AP110" i="24"/>
  <c r="AQ110" i="24"/>
  <c r="AR110" i="24"/>
  <c r="AF107" i="24"/>
  <c r="AG107" i="24"/>
  <c r="AH107" i="24"/>
  <c r="AI107" i="24"/>
  <c r="AJ107" i="24"/>
  <c r="AK107" i="24"/>
  <c r="AL107" i="24"/>
  <c r="AM107" i="24"/>
  <c r="AN107" i="24"/>
  <c r="AO107" i="24"/>
  <c r="AP107" i="24"/>
  <c r="AQ107" i="24"/>
  <c r="AR107" i="24"/>
  <c r="AE107" i="24"/>
  <c r="AE101" i="24"/>
  <c r="AF101" i="24"/>
  <c r="AG101" i="24"/>
  <c r="AH101" i="24"/>
  <c r="AI101" i="24"/>
  <c r="AJ101" i="24"/>
  <c r="AK101" i="24"/>
  <c r="AL101" i="24"/>
  <c r="AM101" i="24"/>
  <c r="AN101" i="24"/>
  <c r="AO101" i="24"/>
  <c r="AP101" i="24"/>
  <c r="AQ101" i="24"/>
  <c r="AR101" i="24"/>
  <c r="AE102" i="24"/>
  <c r="AF102" i="24"/>
  <c r="AG102" i="24"/>
  <c r="AH102" i="24"/>
  <c r="AI102" i="24"/>
  <c r="AJ102" i="24"/>
  <c r="AK102" i="24"/>
  <c r="AL102" i="24"/>
  <c r="AM102" i="24"/>
  <c r="AN102" i="24"/>
  <c r="AO102" i="24"/>
  <c r="AP102" i="24"/>
  <c r="AQ102" i="24"/>
  <c r="AR102" i="24"/>
  <c r="AE103" i="24"/>
  <c r="AF103" i="24"/>
  <c r="AG103" i="24"/>
  <c r="AH103" i="24"/>
  <c r="AI103" i="24"/>
  <c r="AJ103" i="24"/>
  <c r="AK103" i="24"/>
  <c r="AL103" i="24"/>
  <c r="AM103" i="24"/>
  <c r="AN103" i="24"/>
  <c r="AO103" i="24"/>
  <c r="AP103" i="24"/>
  <c r="AQ103" i="24"/>
  <c r="AR103" i="24"/>
  <c r="AF100" i="24"/>
  <c r="AG100" i="24"/>
  <c r="AH100" i="24"/>
  <c r="AI100" i="24"/>
  <c r="AJ100" i="24"/>
  <c r="AK100" i="24"/>
  <c r="AL100" i="24"/>
  <c r="AM100" i="24"/>
  <c r="AN100" i="24"/>
  <c r="AO100" i="24"/>
  <c r="AP100" i="24"/>
  <c r="AQ100" i="24"/>
  <c r="AR100" i="24"/>
  <c r="AE100" i="24"/>
  <c r="AQ93" i="24"/>
  <c r="AR93" i="24"/>
  <c r="AQ94" i="24"/>
  <c r="AR94" i="24"/>
  <c r="AQ95" i="24"/>
  <c r="AR95" i="24"/>
  <c r="AR92" i="24"/>
  <c r="AQ86" i="24"/>
  <c r="AR86" i="24"/>
  <c r="AQ87" i="24"/>
  <c r="AR87" i="24"/>
  <c r="AQ88" i="24"/>
  <c r="AR88" i="24"/>
  <c r="AR85" i="24"/>
  <c r="AQ79" i="24"/>
  <c r="AR79" i="24"/>
  <c r="AQ80" i="24"/>
  <c r="AR80" i="24"/>
  <c r="AQ81" i="24"/>
  <c r="AR81" i="24"/>
  <c r="AR78" i="24"/>
  <c r="AQ72" i="24"/>
  <c r="AR72" i="24"/>
  <c r="AQ73" i="24"/>
  <c r="AR73" i="24"/>
  <c r="AQ74" i="24"/>
  <c r="AR74" i="24"/>
  <c r="AR71" i="24"/>
  <c r="AQ65" i="24"/>
  <c r="AR65" i="24"/>
  <c r="AQ66" i="24"/>
  <c r="AR66" i="24"/>
  <c r="AQ67" i="24"/>
  <c r="AR67" i="24"/>
  <c r="AR64" i="24"/>
  <c r="AQ58" i="24"/>
  <c r="AR58" i="24"/>
  <c r="AQ59" i="24"/>
  <c r="AR59" i="24"/>
  <c r="AQ60" i="24"/>
  <c r="AR60" i="24"/>
  <c r="AR57" i="24"/>
  <c r="AQ51" i="24"/>
  <c r="AR51" i="24"/>
  <c r="AQ52" i="24"/>
  <c r="AR52" i="24"/>
  <c r="AQ53" i="24"/>
  <c r="AR53" i="24"/>
  <c r="AR50" i="24"/>
  <c r="AQ44" i="24"/>
  <c r="AR44" i="24"/>
  <c r="AQ45" i="24"/>
  <c r="AR45" i="24"/>
  <c r="AQ46" i="24"/>
  <c r="AR46" i="24"/>
  <c r="AR43" i="24"/>
  <c r="AQ37" i="24"/>
  <c r="AR37" i="24"/>
  <c r="AQ38" i="24"/>
  <c r="AR38" i="24"/>
  <c r="AQ39" i="24"/>
  <c r="AR39" i="24"/>
  <c r="AR36" i="24"/>
  <c r="AQ30" i="24"/>
  <c r="AR30" i="24"/>
  <c r="AQ31" i="24"/>
  <c r="AR31" i="24"/>
  <c r="AQ32" i="24"/>
  <c r="AR32" i="24"/>
  <c r="AR29" i="24"/>
  <c r="AQ29" i="24"/>
  <c r="AP23" i="24"/>
  <c r="AQ23" i="24"/>
  <c r="AR23" i="24"/>
  <c r="AP24" i="24"/>
  <c r="AQ24" i="24"/>
  <c r="AR24" i="24"/>
  <c r="AP25" i="24"/>
  <c r="AQ25" i="24"/>
  <c r="AR25" i="24"/>
  <c r="AQ22" i="24"/>
  <c r="AR22" i="24"/>
  <c r="AQ16" i="24"/>
  <c r="AR16" i="24"/>
  <c r="AQ17" i="24"/>
  <c r="AR17" i="24"/>
  <c r="AQ18" i="24"/>
  <c r="AR18" i="24"/>
  <c r="AR15" i="24"/>
  <c r="AQ9" i="24"/>
  <c r="AR9" i="24"/>
  <c r="AQ10" i="24"/>
  <c r="AR10" i="24"/>
  <c r="AQ11" i="24"/>
  <c r="AR11" i="24"/>
  <c r="AR8" i="24"/>
  <c r="AW44" i="30"/>
  <c r="AW45" i="30"/>
  <c r="AW55" i="30"/>
  <c r="O9" i="30"/>
  <c r="E31" i="29"/>
  <c r="F31" i="29"/>
  <c r="D31" i="29"/>
  <c r="D11" i="29"/>
  <c r="E11" i="29"/>
  <c r="F11" i="29"/>
  <c r="D12" i="29"/>
  <c r="E12" i="29"/>
  <c r="F12" i="29"/>
  <c r="D13" i="29"/>
  <c r="E13" i="29"/>
  <c r="F13" i="29"/>
  <c r="D14" i="29"/>
  <c r="E14" i="29"/>
  <c r="F14" i="29"/>
  <c r="D15" i="29"/>
  <c r="E15" i="29"/>
  <c r="F15" i="29"/>
  <c r="D16" i="29"/>
  <c r="E16" i="29"/>
  <c r="F16" i="29"/>
  <c r="D17" i="29"/>
  <c r="E17" i="29"/>
  <c r="F17" i="29"/>
  <c r="D18" i="29"/>
  <c r="E18" i="29"/>
  <c r="F18" i="29"/>
  <c r="D19" i="29"/>
  <c r="E19" i="29"/>
  <c r="F19" i="29"/>
  <c r="D20" i="29"/>
  <c r="E20" i="29"/>
  <c r="F20" i="29"/>
  <c r="D21" i="29"/>
  <c r="E21" i="29"/>
  <c r="F21" i="29"/>
  <c r="D22" i="29"/>
  <c r="E22" i="29"/>
  <c r="F22" i="29"/>
  <c r="D23" i="29"/>
  <c r="E23" i="29"/>
  <c r="F23" i="29"/>
  <c r="D24" i="29"/>
  <c r="E24" i="29"/>
  <c r="F24" i="29"/>
  <c r="D25" i="29"/>
  <c r="E25" i="29"/>
  <c r="F25" i="29"/>
  <c r="D26" i="29"/>
  <c r="E26" i="29"/>
  <c r="F26" i="29"/>
  <c r="D27" i="29"/>
  <c r="E27" i="29"/>
  <c r="F27" i="29"/>
  <c r="D28" i="29"/>
  <c r="E28" i="29"/>
  <c r="F28" i="29"/>
  <c r="D29" i="29"/>
  <c r="E29" i="29"/>
  <c r="F29" i="29"/>
  <c r="D30" i="29"/>
  <c r="E30" i="29"/>
  <c r="F30" i="29"/>
  <c r="E10" i="29"/>
  <c r="F10" i="29"/>
  <c r="D10" i="29"/>
  <c r="AQ63" i="29"/>
  <c r="AR63" i="29"/>
  <c r="AS63" i="29"/>
  <c r="AT63" i="29"/>
  <c r="AQ42" i="29"/>
  <c r="AR42" i="29"/>
  <c r="AS42" i="29"/>
  <c r="AT42" i="29"/>
  <c r="AQ43" i="29"/>
  <c r="AR43" i="29"/>
  <c r="AS43" i="29"/>
  <c r="AT43" i="29"/>
  <c r="AQ44" i="29"/>
  <c r="AR44" i="29"/>
  <c r="AS44" i="29"/>
  <c r="AT44" i="29"/>
  <c r="AQ45" i="29"/>
  <c r="AR45" i="29"/>
  <c r="AS45" i="29"/>
  <c r="AT45" i="29"/>
  <c r="AQ46" i="29"/>
  <c r="AR46" i="29"/>
  <c r="AS46" i="29"/>
  <c r="AT46" i="29"/>
  <c r="AQ47" i="29"/>
  <c r="AR47" i="29"/>
  <c r="AS47" i="29"/>
  <c r="AT47" i="29"/>
  <c r="AQ48" i="29"/>
  <c r="AR48" i="29"/>
  <c r="AS48" i="29"/>
  <c r="AT48" i="29"/>
  <c r="AQ49" i="29"/>
  <c r="AR49" i="29"/>
  <c r="AS49" i="29"/>
  <c r="AT49" i="29"/>
  <c r="AQ50" i="29"/>
  <c r="AR50" i="29"/>
  <c r="AS50" i="29"/>
  <c r="AT50" i="29"/>
  <c r="AQ51" i="29"/>
  <c r="AR51" i="29"/>
  <c r="AS51" i="29"/>
  <c r="AT51" i="29"/>
  <c r="AQ52" i="29"/>
  <c r="AR52" i="29"/>
  <c r="AS52" i="29"/>
  <c r="AT52" i="29"/>
  <c r="AQ53" i="29"/>
  <c r="AR53" i="29"/>
  <c r="AS53" i="29"/>
  <c r="AT53" i="29"/>
  <c r="AQ54" i="29"/>
  <c r="AR54" i="29"/>
  <c r="AS54" i="29"/>
  <c r="AT54" i="29"/>
  <c r="AQ55" i="29"/>
  <c r="AR55" i="29"/>
  <c r="AS55" i="29"/>
  <c r="AT55" i="29"/>
  <c r="AQ56" i="29"/>
  <c r="AR56" i="29"/>
  <c r="AS56" i="29"/>
  <c r="AT56" i="29"/>
  <c r="AQ57" i="29"/>
  <c r="AR57" i="29"/>
  <c r="AS57" i="29"/>
  <c r="AT57" i="29"/>
  <c r="AQ58" i="29"/>
  <c r="AR58" i="29"/>
  <c r="AS58" i="29"/>
  <c r="AT58" i="29"/>
  <c r="AQ59" i="29"/>
  <c r="AR59" i="29"/>
  <c r="AS59" i="29"/>
  <c r="AT59" i="29"/>
  <c r="AQ60" i="29"/>
  <c r="AR60" i="29"/>
  <c r="AS60" i="29"/>
  <c r="AT60" i="29"/>
  <c r="AQ61" i="29"/>
  <c r="AR61" i="29"/>
  <c r="AS61" i="29"/>
  <c r="AT61" i="29"/>
  <c r="AR41" i="29"/>
  <c r="AS41" i="29"/>
  <c r="AT41" i="29"/>
  <c r="AG41" i="29"/>
  <c r="Q56" i="30"/>
  <c r="AG49" i="30"/>
  <c r="AJ65" i="30"/>
  <c r="AK65" i="30"/>
  <c r="AL65" i="30"/>
  <c r="AM65" i="30"/>
  <c r="AN65" i="30"/>
  <c r="AO65" i="30"/>
  <c r="AP65" i="30"/>
  <c r="AQ65" i="30"/>
  <c r="AR65" i="30"/>
  <c r="AS65" i="30"/>
  <c r="AT65" i="30"/>
  <c r="AU65" i="30"/>
  <c r="AV65" i="30"/>
  <c r="AW66" i="30"/>
  <c r="AW46" i="30"/>
  <c r="AW47" i="30"/>
  <c r="AW48" i="30"/>
  <c r="AW49" i="30"/>
  <c r="AW50" i="30"/>
  <c r="AW51" i="30"/>
  <c r="AW52" i="30"/>
  <c r="AW53" i="30"/>
  <c r="AW54" i="30"/>
  <c r="AW56" i="30"/>
  <c r="AW57" i="30"/>
  <c r="AW58" i="30"/>
  <c r="AW59" i="30"/>
  <c r="AW60" i="30"/>
  <c r="AW61" i="30"/>
  <c r="AW62" i="30"/>
  <c r="AW63" i="30"/>
  <c r="AW64" i="30"/>
  <c r="AI65" i="30"/>
  <c r="AG66" i="30"/>
  <c r="AG45" i="30"/>
  <c r="AG46" i="30"/>
  <c r="AG47" i="30"/>
  <c r="AG48" i="30"/>
  <c r="AG50" i="30"/>
  <c r="AG51" i="30"/>
  <c r="AG52" i="30"/>
  <c r="AG53" i="30"/>
  <c r="AG54" i="30"/>
  <c r="AG55" i="30"/>
  <c r="AG56" i="30"/>
  <c r="AG57" i="30"/>
  <c r="AG58" i="30"/>
  <c r="AG59" i="30"/>
  <c r="AG60" i="30"/>
  <c r="AG61" i="30"/>
  <c r="AG62" i="30"/>
  <c r="AG63" i="30"/>
  <c r="AG64" i="30"/>
  <c r="AG44" i="30"/>
  <c r="Q66" i="30"/>
  <c r="Q64" i="30"/>
  <c r="Q45" i="30"/>
  <c r="Q46" i="30"/>
  <c r="Q47" i="30"/>
  <c r="Q48" i="30"/>
  <c r="Q49" i="30"/>
  <c r="Q50" i="30"/>
  <c r="Q51" i="30"/>
  <c r="Q52" i="30"/>
  <c r="Q53" i="30"/>
  <c r="Q54" i="30"/>
  <c r="Q55" i="30"/>
  <c r="Q57" i="30"/>
  <c r="Q58" i="30"/>
  <c r="Q59" i="30"/>
  <c r="Q60" i="30"/>
  <c r="Q61" i="30"/>
  <c r="Q62" i="30"/>
  <c r="Q63" i="30"/>
  <c r="Q44" i="30"/>
  <c r="M9" i="30" s="1"/>
  <c r="G10" i="29" l="1"/>
  <c r="AF299" i="19"/>
  <c r="AW299" i="19" s="1"/>
  <c r="AZ56" i="16" l="1"/>
  <c r="AY52" i="16"/>
  <c r="AZ50" i="16"/>
  <c r="AY47" i="16"/>
  <c r="AZ44" i="16"/>
  <c r="AY39" i="16"/>
  <c r="AZ32" i="16"/>
  <c r="AZ26" i="16"/>
  <c r="AY23" i="16"/>
  <c r="AZ20" i="16"/>
  <c r="AZ14" i="16"/>
  <c r="AY57" i="16"/>
  <c r="AY58" i="16"/>
  <c r="AY59" i="16"/>
  <c r="AY51" i="16"/>
  <c r="AY53" i="16"/>
  <c r="AY45" i="16"/>
  <c r="AY46" i="16"/>
  <c r="AY40" i="16"/>
  <c r="AY41" i="16"/>
  <c r="AZ38" i="16"/>
  <c r="AY33" i="16"/>
  <c r="AY34" i="16"/>
  <c r="AY35" i="16"/>
  <c r="AY27" i="16"/>
  <c r="AY28" i="16"/>
  <c r="AY29" i="16"/>
  <c r="AY21" i="16"/>
  <c r="AY22" i="16"/>
  <c r="AI299" i="25" l="1"/>
  <c r="AW46" i="19"/>
  <c r="AV46" i="19"/>
  <c r="AK46" i="19"/>
  <c r="AQ46" i="19"/>
  <c r="AP46" i="19"/>
  <c r="AO46" i="19"/>
  <c r="AL45" i="19"/>
  <c r="AM45" i="19"/>
  <c r="AN45" i="19"/>
  <c r="AO45" i="19"/>
  <c r="AP45" i="19"/>
  <c r="AQ45" i="19"/>
  <c r="AR45" i="19"/>
  <c r="AS45" i="19"/>
  <c r="AT45" i="19"/>
  <c r="AU45" i="19"/>
  <c r="AV45" i="19"/>
  <c r="AW45" i="19"/>
  <c r="AL46" i="19"/>
  <c r="AM46" i="19"/>
  <c r="AN46" i="19"/>
  <c r="AR46" i="19"/>
  <c r="AS46" i="19"/>
  <c r="AT46" i="19"/>
  <c r="AU46" i="19"/>
  <c r="AL294" i="19"/>
  <c r="AM294" i="19"/>
  <c r="AN294" i="19"/>
  <c r="AO294" i="19"/>
  <c r="AP294" i="19"/>
  <c r="AQ294" i="19"/>
  <c r="AR294" i="19"/>
  <c r="AS294" i="19"/>
  <c r="AT294" i="19"/>
  <c r="AU294" i="19"/>
  <c r="AV294" i="19"/>
  <c r="AW294" i="19"/>
  <c r="AK294" i="19"/>
  <c r="AE168" i="24"/>
  <c r="AO93" i="15"/>
  <c r="AP93" i="15"/>
  <c r="AO94" i="15"/>
  <c r="AP94" i="15"/>
  <c r="AO95" i="15"/>
  <c r="AP95" i="15"/>
  <c r="AP92" i="15"/>
  <c r="AQ92" i="15"/>
  <c r="AO86" i="15"/>
  <c r="AP86" i="15"/>
  <c r="AQ86" i="15"/>
  <c r="AO87" i="15"/>
  <c r="AP87" i="15"/>
  <c r="AQ87" i="15"/>
  <c r="AO88" i="15"/>
  <c r="AP88" i="15"/>
  <c r="AQ88" i="15"/>
  <c r="AP85" i="15"/>
  <c r="AQ85" i="15"/>
  <c r="AO79" i="15"/>
  <c r="AP79" i="15"/>
  <c r="AO80" i="15"/>
  <c r="AP80" i="15"/>
  <c r="AO81" i="15"/>
  <c r="AP81" i="15"/>
  <c r="AP78" i="15"/>
  <c r="AQ78" i="15"/>
  <c r="AO72" i="15"/>
  <c r="AP72" i="15"/>
  <c r="AO73" i="15"/>
  <c r="AP73" i="15"/>
  <c r="AO74" i="15"/>
  <c r="AP74" i="15"/>
  <c r="AP71" i="15"/>
  <c r="AQ71" i="15"/>
  <c r="AO65" i="15"/>
  <c r="AP65" i="15"/>
  <c r="AO66" i="15"/>
  <c r="AP66" i="15"/>
  <c r="AO67" i="15"/>
  <c r="AP67" i="15"/>
  <c r="AP64" i="15"/>
  <c r="AQ64" i="15"/>
  <c r="AO58" i="15"/>
  <c r="AP58" i="15"/>
  <c r="AO59" i="15"/>
  <c r="AP59" i="15"/>
  <c r="AO60" i="15"/>
  <c r="AP60" i="15"/>
  <c r="AP57" i="15"/>
  <c r="AQ57" i="15"/>
  <c r="AO51" i="15"/>
  <c r="AP51" i="15"/>
  <c r="AO52" i="15"/>
  <c r="AP52" i="15"/>
  <c r="AO53" i="15"/>
  <c r="AP53" i="15"/>
  <c r="AP50" i="15"/>
  <c r="AQ50" i="15"/>
  <c r="AO44" i="15"/>
  <c r="AP44" i="15"/>
  <c r="AO45" i="15"/>
  <c r="AP45" i="15"/>
  <c r="AO46" i="15"/>
  <c r="AP46" i="15"/>
  <c r="AP43" i="15"/>
  <c r="AQ43" i="15"/>
  <c r="AO37" i="15"/>
  <c r="AP37" i="15"/>
  <c r="AO38" i="15"/>
  <c r="AP38" i="15"/>
  <c r="AO39" i="15"/>
  <c r="AP39" i="15"/>
  <c r="AP36" i="15"/>
  <c r="AQ36" i="15"/>
  <c r="AO30" i="15"/>
  <c r="AP30" i="15"/>
  <c r="AO31" i="15"/>
  <c r="AP31" i="15"/>
  <c r="AO32" i="15"/>
  <c r="AP32" i="15"/>
  <c r="AP29" i="15"/>
  <c r="AQ29" i="15"/>
  <c r="AO23" i="15"/>
  <c r="AP23" i="15"/>
  <c r="AO24" i="15"/>
  <c r="AP24" i="15"/>
  <c r="AO25" i="15"/>
  <c r="AP25" i="15"/>
  <c r="AP22" i="15"/>
  <c r="AQ22" i="15"/>
  <c r="AO16" i="15"/>
  <c r="AP16" i="15"/>
  <c r="AO17" i="15"/>
  <c r="AP17" i="15"/>
  <c r="AO18" i="15"/>
  <c r="AP18" i="15"/>
  <c r="AP15" i="15"/>
  <c r="AQ15" i="15"/>
  <c r="AO9" i="15"/>
  <c r="AO10" i="15"/>
  <c r="AO11" i="15"/>
  <c r="AP8" i="15"/>
  <c r="AP166" i="24"/>
  <c r="AP167" i="24"/>
  <c r="AP168" i="24"/>
  <c r="AQ165" i="24"/>
  <c r="AP93" i="24"/>
  <c r="AP94" i="24"/>
  <c r="AP95" i="24"/>
  <c r="AQ92" i="24"/>
  <c r="AP86" i="24"/>
  <c r="AP87" i="24"/>
  <c r="AP88" i="24"/>
  <c r="AQ85" i="24"/>
  <c r="AP79" i="24"/>
  <c r="AP80" i="24"/>
  <c r="AP81" i="24"/>
  <c r="AQ78" i="24"/>
  <c r="AP72" i="24"/>
  <c r="AP73" i="24"/>
  <c r="AP74" i="24"/>
  <c r="AQ71" i="24"/>
  <c r="AP65" i="24"/>
  <c r="AP66" i="24"/>
  <c r="AP67" i="24"/>
  <c r="AQ64" i="24"/>
  <c r="AP60" i="24"/>
  <c r="AP58" i="24"/>
  <c r="AP59" i="24"/>
  <c r="AQ57" i="24"/>
  <c r="AP51" i="24"/>
  <c r="AP52" i="24"/>
  <c r="AP53" i="24"/>
  <c r="AQ50" i="24"/>
  <c r="AP44" i="24"/>
  <c r="AP45" i="24"/>
  <c r="AP46" i="24"/>
  <c r="AQ43" i="24"/>
  <c r="AP37" i="24"/>
  <c r="AP38" i="24"/>
  <c r="AP39" i="24"/>
  <c r="AQ36" i="24"/>
  <c r="AP30" i="24"/>
  <c r="AP31" i="24"/>
  <c r="AP32" i="24"/>
  <c r="AP16" i="24"/>
  <c r="AP17" i="24"/>
  <c r="AP18" i="24"/>
  <c r="AQ15" i="24"/>
  <c r="AP9" i="24"/>
  <c r="AP10" i="24"/>
  <c r="AP11" i="24"/>
  <c r="AQ8" i="24"/>
  <c r="AW298" i="19"/>
  <c r="AV298" i="19"/>
  <c r="AW10" i="19"/>
  <c r="AW11" i="19"/>
  <c r="AW12" i="19"/>
  <c r="AW13" i="19"/>
  <c r="AW14" i="19"/>
  <c r="AW15" i="19"/>
  <c r="AW16" i="19"/>
  <c r="AW17" i="19"/>
  <c r="AW18" i="19"/>
  <c r="AW19" i="19"/>
  <c r="AW20" i="19"/>
  <c r="AW21" i="19"/>
  <c r="AW22" i="19"/>
  <c r="AW23" i="19"/>
  <c r="AW24" i="19"/>
  <c r="AW25" i="19"/>
  <c r="AW26" i="19"/>
  <c r="AW27" i="19"/>
  <c r="AW28" i="19"/>
  <c r="AW29" i="19"/>
  <c r="AW30" i="19"/>
  <c r="AW31" i="19"/>
  <c r="AW32" i="19"/>
  <c r="AW33" i="19"/>
  <c r="AW34" i="19"/>
  <c r="AW35" i="19"/>
  <c r="AW36" i="19"/>
  <c r="AW37" i="19"/>
  <c r="AW38" i="19"/>
  <c r="AW39" i="19"/>
  <c r="AW40" i="19"/>
  <c r="AW41" i="19"/>
  <c r="AW42" i="19"/>
  <c r="AW43" i="19"/>
  <c r="AW44" i="19"/>
  <c r="AW47" i="19"/>
  <c r="AW48" i="19"/>
  <c r="AW49" i="19"/>
  <c r="AW50" i="19"/>
  <c r="AW51" i="19"/>
  <c r="AW52" i="19"/>
  <c r="AW53" i="19"/>
  <c r="AW54" i="19"/>
  <c r="AW55" i="19"/>
  <c r="AW56" i="19"/>
  <c r="AW57" i="19"/>
  <c r="AW58" i="19"/>
  <c r="AW59" i="19"/>
  <c r="AW60" i="19"/>
  <c r="AW61" i="19"/>
  <c r="AW62" i="19"/>
  <c r="AW63" i="19"/>
  <c r="AW64" i="19"/>
  <c r="AW65" i="19"/>
  <c r="AW66" i="19"/>
  <c r="AW67" i="19"/>
  <c r="AW68" i="19"/>
  <c r="AW69" i="19"/>
  <c r="AW70" i="19"/>
  <c r="AW71" i="19"/>
  <c r="AW72" i="19"/>
  <c r="AW73" i="19"/>
  <c r="AW74" i="19"/>
  <c r="AW75" i="19"/>
  <c r="AW76" i="19"/>
  <c r="AW77" i="19"/>
  <c r="AW78" i="19"/>
  <c r="AW79" i="19"/>
  <c r="AW80" i="19"/>
  <c r="AW81" i="19"/>
  <c r="AW82" i="19"/>
  <c r="AW83" i="19"/>
  <c r="AW84" i="19"/>
  <c r="AW85" i="19"/>
  <c r="AW86" i="19"/>
  <c r="AW87" i="19"/>
  <c r="AW88" i="19"/>
  <c r="AW89" i="19"/>
  <c r="AW90" i="19"/>
  <c r="AW91" i="19"/>
  <c r="AW92" i="19"/>
  <c r="AW93" i="19"/>
  <c r="AW94" i="19"/>
  <c r="AW95" i="19"/>
  <c r="AW96" i="19"/>
  <c r="AW97" i="19"/>
  <c r="AW98" i="19"/>
  <c r="AW99" i="19"/>
  <c r="AW100" i="19"/>
  <c r="AW101" i="19"/>
  <c r="AW102" i="19"/>
  <c r="AW103" i="19"/>
  <c r="AW104" i="19"/>
  <c r="AW105" i="19"/>
  <c r="AW106" i="19"/>
  <c r="AW107" i="19"/>
  <c r="AW108" i="19"/>
  <c r="AW109" i="19"/>
  <c r="AW110" i="19"/>
  <c r="AW111" i="19"/>
  <c r="AW112" i="19"/>
  <c r="AW113" i="19"/>
  <c r="AW114" i="19"/>
  <c r="AW115" i="19"/>
  <c r="AW116" i="19"/>
  <c r="AW117" i="19"/>
  <c r="AW118" i="19"/>
  <c r="AW119" i="19"/>
  <c r="AW120" i="19"/>
  <c r="AW121" i="19"/>
  <c r="AW122" i="19"/>
  <c r="AW123" i="19"/>
  <c r="AW124" i="19"/>
  <c r="AW125" i="19"/>
  <c r="AW126" i="19"/>
  <c r="AW127" i="19"/>
  <c r="AW128" i="19"/>
  <c r="AW129" i="19"/>
  <c r="AW130" i="19"/>
  <c r="AW131" i="19"/>
  <c r="AW132" i="19"/>
  <c r="AW133" i="19"/>
  <c r="AW134" i="19"/>
  <c r="AW135" i="19"/>
  <c r="AW136" i="19"/>
  <c r="AW137" i="19"/>
  <c r="AW138" i="19"/>
  <c r="AW139" i="19"/>
  <c r="AW140" i="19"/>
  <c r="AW141" i="19"/>
  <c r="AW142" i="19"/>
  <c r="AW143" i="19"/>
  <c r="AW144" i="19"/>
  <c r="AW145" i="19"/>
  <c r="AW146" i="19"/>
  <c r="AW147" i="19"/>
  <c r="AW148" i="19"/>
  <c r="AW149" i="19"/>
  <c r="AW150" i="19"/>
  <c r="AW151" i="19"/>
  <c r="AW152" i="19"/>
  <c r="AW153" i="19"/>
  <c r="AW154" i="19"/>
  <c r="AW155" i="19"/>
  <c r="AW156" i="19"/>
  <c r="AW157" i="19"/>
  <c r="AW158" i="19"/>
  <c r="AW159" i="19"/>
  <c r="AW160" i="19"/>
  <c r="AW161" i="19"/>
  <c r="AW162" i="19"/>
  <c r="AW163" i="19"/>
  <c r="AW164" i="19"/>
  <c r="AW165" i="19"/>
  <c r="AW166" i="19"/>
  <c r="AW167" i="19"/>
  <c r="AW168" i="19"/>
  <c r="AW169" i="19"/>
  <c r="AW170" i="19"/>
  <c r="AW171" i="19"/>
  <c r="AW172" i="19"/>
  <c r="AW173" i="19"/>
  <c r="AW174" i="19"/>
  <c r="AW175" i="19"/>
  <c r="AW176" i="19"/>
  <c r="AW177" i="19"/>
  <c r="AW178" i="19"/>
  <c r="AW179" i="19"/>
  <c r="AW180" i="19"/>
  <c r="AW181" i="19"/>
  <c r="AW182" i="19"/>
  <c r="AW183" i="19"/>
  <c r="AW184" i="19"/>
  <c r="AW185" i="19"/>
  <c r="AW186" i="19"/>
  <c r="AW187" i="19"/>
  <c r="AW188" i="19"/>
  <c r="AW189" i="19"/>
  <c r="AW190" i="19"/>
  <c r="AW191" i="19"/>
  <c r="AW192" i="19"/>
  <c r="AW193" i="19"/>
  <c r="AW194" i="19"/>
  <c r="AW195" i="19"/>
  <c r="AW196" i="19"/>
  <c r="AW197" i="19"/>
  <c r="AW198" i="19"/>
  <c r="AW199" i="19"/>
  <c r="AW200" i="19"/>
  <c r="AW201" i="19"/>
  <c r="AW202" i="19"/>
  <c r="AW203" i="19"/>
  <c r="AW204" i="19"/>
  <c r="AW205" i="19"/>
  <c r="AW206" i="19"/>
  <c r="AW207" i="19"/>
  <c r="AW208" i="19"/>
  <c r="AW209" i="19"/>
  <c r="AW210" i="19"/>
  <c r="AW211" i="19"/>
  <c r="AW212" i="19"/>
  <c r="AW213" i="19"/>
  <c r="AW214" i="19"/>
  <c r="AW215" i="19"/>
  <c r="AW216" i="19"/>
  <c r="AW217" i="19"/>
  <c r="AW218" i="19"/>
  <c r="AW219" i="19"/>
  <c r="AW220" i="19"/>
  <c r="AW221" i="19"/>
  <c r="AW222" i="19"/>
  <c r="AW223" i="19"/>
  <c r="AW224" i="19"/>
  <c r="AW225" i="19"/>
  <c r="AW226" i="19"/>
  <c r="AW227" i="19"/>
  <c r="AW228" i="19"/>
  <c r="AW229" i="19"/>
  <c r="AW230" i="19"/>
  <c r="AW231" i="19"/>
  <c r="AW232" i="19"/>
  <c r="AW233" i="19"/>
  <c r="AW234" i="19"/>
  <c r="AW235" i="19"/>
  <c r="AW236" i="19"/>
  <c r="AW237" i="19"/>
  <c r="AW238" i="19"/>
  <c r="AW239" i="19"/>
  <c r="AW240" i="19"/>
  <c r="AW241" i="19"/>
  <c r="AW242" i="19"/>
  <c r="AW243" i="19"/>
  <c r="AW244" i="19"/>
  <c r="AW245" i="19"/>
  <c r="AW246" i="19"/>
  <c r="AW247" i="19"/>
  <c r="AW248" i="19"/>
  <c r="AW249" i="19"/>
  <c r="AW250" i="19"/>
  <c r="AW251" i="19"/>
  <c r="AW252" i="19"/>
  <c r="AW253" i="19"/>
  <c r="AW254" i="19"/>
  <c r="AW255" i="19"/>
  <c r="AW256" i="19"/>
  <c r="AW257" i="19"/>
  <c r="AW258" i="19"/>
  <c r="AW259" i="19"/>
  <c r="AW260" i="19"/>
  <c r="AW261" i="19"/>
  <c r="AW262" i="19"/>
  <c r="AW263" i="19"/>
  <c r="AW264" i="19"/>
  <c r="AW265" i="19"/>
  <c r="AW266" i="19"/>
  <c r="AW267" i="19"/>
  <c r="AW268" i="19"/>
  <c r="AW269" i="19"/>
  <c r="AW270" i="19"/>
  <c r="AW271" i="19"/>
  <c r="AW272" i="19"/>
  <c r="AW273" i="19"/>
  <c r="AW274" i="19"/>
  <c r="AW275" i="19"/>
  <c r="AW276" i="19"/>
  <c r="AW277" i="19"/>
  <c r="AW278" i="19"/>
  <c r="AW279" i="19"/>
  <c r="AW280" i="19"/>
  <c r="AW281" i="19"/>
  <c r="AW282" i="19"/>
  <c r="AW283" i="19"/>
  <c r="AW284" i="19"/>
  <c r="AW285" i="19"/>
  <c r="AW286" i="19"/>
  <c r="AW287" i="19"/>
  <c r="AW288" i="19"/>
  <c r="AW289" i="19"/>
  <c r="AW290" i="19"/>
  <c r="AW291" i="19"/>
  <c r="AW292" i="19"/>
  <c r="AW293" i="19"/>
  <c r="AW295" i="19"/>
  <c r="AW296" i="19"/>
  <c r="AW297" i="19"/>
  <c r="AW9" i="19"/>
  <c r="AV267" i="19"/>
  <c r="AD299" i="25"/>
  <c r="AE299" i="25"/>
  <c r="AF299" i="25"/>
  <c r="AG299" i="25"/>
  <c r="AH299" i="25"/>
  <c r="AC299" i="25"/>
  <c r="AV9" i="19" l="1"/>
  <c r="AK9" i="19"/>
  <c r="AY32" i="16"/>
  <c r="AY38" i="16"/>
  <c r="AY44" i="16"/>
  <c r="AY50" i="16"/>
  <c r="AY56" i="16"/>
  <c r="AY26" i="16"/>
  <c r="AX21" i="16"/>
  <c r="AX22" i="16"/>
  <c r="AX23" i="16"/>
  <c r="AY20" i="16"/>
  <c r="AY15" i="16"/>
  <c r="AY16" i="16"/>
  <c r="AY17" i="16"/>
  <c r="AY14" i="16"/>
  <c r="AX9" i="16"/>
  <c r="AY9" i="16"/>
  <c r="AX10" i="16"/>
  <c r="AY10" i="16"/>
  <c r="AX11" i="16"/>
  <c r="AY11" i="16"/>
  <c r="AY8" i="16"/>
  <c r="AX8" i="16"/>
  <c r="AN57" i="29"/>
  <c r="AN61" i="29"/>
  <c r="AO63" i="29"/>
  <c r="AP15" i="24"/>
  <c r="AP22" i="24"/>
  <c r="AP29" i="24"/>
  <c r="AP36" i="24"/>
  <c r="AP43" i="24"/>
  <c r="AP50" i="24"/>
  <c r="AP57" i="24"/>
  <c r="AP64" i="24"/>
  <c r="AP71" i="24"/>
  <c r="AP78" i="24"/>
  <c r="AP85" i="24"/>
  <c r="AP92" i="24"/>
  <c r="AP165" i="24"/>
  <c r="AP8" i="24"/>
  <c r="AE8" i="24"/>
  <c r="AC8" i="25"/>
  <c r="AE299" i="19"/>
  <c r="AV299" i="19" s="1"/>
  <c r="AK10" i="19"/>
  <c r="AL10" i="19"/>
  <c r="AM10" i="19"/>
  <c r="AN10" i="19"/>
  <c r="AO10" i="19"/>
  <c r="AP10" i="19"/>
  <c r="AQ10" i="19"/>
  <c r="AR10" i="19"/>
  <c r="AS10" i="19"/>
  <c r="AT10" i="19"/>
  <c r="AU10" i="19"/>
  <c r="AV10" i="19"/>
  <c r="AK11" i="19"/>
  <c r="AL11" i="19"/>
  <c r="AM11" i="19"/>
  <c r="AN11" i="19"/>
  <c r="AO11" i="19"/>
  <c r="AP11" i="19"/>
  <c r="AQ11" i="19"/>
  <c r="AR11" i="19"/>
  <c r="AS11" i="19"/>
  <c r="AT11" i="19"/>
  <c r="AU11" i="19"/>
  <c r="AV11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K13" i="19"/>
  <c r="AL13" i="19"/>
  <c r="AM13" i="19"/>
  <c r="AN13" i="19"/>
  <c r="AO13" i="19"/>
  <c r="AP13" i="19"/>
  <c r="AQ13" i="19"/>
  <c r="AR13" i="19"/>
  <c r="AS13" i="19"/>
  <c r="AT13" i="19"/>
  <c r="AU13" i="19"/>
  <c r="AV13" i="19"/>
  <c r="AK14" i="19"/>
  <c r="AL14" i="19"/>
  <c r="AM14" i="19"/>
  <c r="AN14" i="19"/>
  <c r="AO14" i="19"/>
  <c r="AP14" i="19"/>
  <c r="AQ14" i="19"/>
  <c r="AR14" i="19"/>
  <c r="AS14" i="19"/>
  <c r="AT14" i="19"/>
  <c r="AU14" i="19"/>
  <c r="AV14" i="19"/>
  <c r="AK15" i="19"/>
  <c r="AL15" i="19"/>
  <c r="AM15" i="19"/>
  <c r="AN15" i="19"/>
  <c r="AO15" i="19"/>
  <c r="AP15" i="19"/>
  <c r="AQ15" i="19"/>
  <c r="AR15" i="19"/>
  <c r="AS15" i="19"/>
  <c r="AT15" i="19"/>
  <c r="AU15" i="19"/>
  <c r="AV15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K17" i="19"/>
  <c r="AL17" i="19"/>
  <c r="AM17" i="19"/>
  <c r="AN17" i="19"/>
  <c r="AO17" i="19"/>
  <c r="AP17" i="19"/>
  <c r="AQ17" i="19"/>
  <c r="AR17" i="19"/>
  <c r="AS17" i="19"/>
  <c r="AT17" i="19"/>
  <c r="AU17" i="19"/>
  <c r="AV17" i="19"/>
  <c r="AK18" i="19"/>
  <c r="AL18" i="19"/>
  <c r="AM18" i="19"/>
  <c r="AN18" i="19"/>
  <c r="AO18" i="19"/>
  <c r="AP18" i="19"/>
  <c r="AQ18" i="19"/>
  <c r="AR18" i="19"/>
  <c r="AS18" i="19"/>
  <c r="AT18" i="19"/>
  <c r="AU18" i="19"/>
  <c r="AV18" i="19"/>
  <c r="AK19" i="19"/>
  <c r="AL19" i="19"/>
  <c r="AM19" i="19"/>
  <c r="AN19" i="19"/>
  <c r="AO19" i="19"/>
  <c r="AP19" i="19"/>
  <c r="AQ19" i="19"/>
  <c r="AR19" i="19"/>
  <c r="AS19" i="19"/>
  <c r="AT19" i="19"/>
  <c r="AU19" i="19"/>
  <c r="AV19" i="19"/>
  <c r="AK20" i="19"/>
  <c r="AL20" i="19"/>
  <c r="AM20" i="19"/>
  <c r="AN20" i="19"/>
  <c r="AO20" i="19"/>
  <c r="AP20" i="19"/>
  <c r="AQ20" i="19"/>
  <c r="AR20" i="19"/>
  <c r="AS20" i="19"/>
  <c r="AT20" i="19"/>
  <c r="AU20" i="19"/>
  <c r="AV20" i="19"/>
  <c r="AK21" i="19"/>
  <c r="AL21" i="19"/>
  <c r="AM21" i="19"/>
  <c r="AN21" i="19"/>
  <c r="AO21" i="19"/>
  <c r="AP21" i="19"/>
  <c r="AQ21" i="19"/>
  <c r="AR21" i="19"/>
  <c r="AS21" i="19"/>
  <c r="AT21" i="19"/>
  <c r="AU21" i="19"/>
  <c r="AV21" i="19"/>
  <c r="AK22" i="19"/>
  <c r="AL22" i="19"/>
  <c r="AM22" i="19"/>
  <c r="AN22" i="19"/>
  <c r="AO22" i="19"/>
  <c r="AP22" i="19"/>
  <c r="AQ22" i="19"/>
  <c r="AR22" i="19"/>
  <c r="AS22" i="19"/>
  <c r="AT22" i="19"/>
  <c r="AU22" i="19"/>
  <c r="AV22" i="19"/>
  <c r="AK23" i="19"/>
  <c r="AL23" i="19"/>
  <c r="AM23" i="19"/>
  <c r="AN23" i="19"/>
  <c r="AO23" i="19"/>
  <c r="AP23" i="19"/>
  <c r="AQ23" i="19"/>
  <c r="AR23" i="19"/>
  <c r="AS23" i="19"/>
  <c r="AT23" i="19"/>
  <c r="AU23" i="19"/>
  <c r="AV23" i="19"/>
  <c r="AK24" i="19"/>
  <c r="AL24" i="19"/>
  <c r="AM24" i="19"/>
  <c r="AN24" i="19"/>
  <c r="AO24" i="19"/>
  <c r="AP24" i="19"/>
  <c r="AQ24" i="19"/>
  <c r="AR24" i="19"/>
  <c r="AS24" i="19"/>
  <c r="AT24" i="19"/>
  <c r="AU24" i="19"/>
  <c r="AV24" i="19"/>
  <c r="AK25" i="19"/>
  <c r="AL25" i="19"/>
  <c r="AM25" i="19"/>
  <c r="AN25" i="19"/>
  <c r="AO25" i="19"/>
  <c r="AP25" i="19"/>
  <c r="AQ25" i="19"/>
  <c r="AR25" i="19"/>
  <c r="AS25" i="19"/>
  <c r="AT25" i="19"/>
  <c r="AU25" i="19"/>
  <c r="AV25" i="19"/>
  <c r="AK26" i="19"/>
  <c r="AL26" i="19"/>
  <c r="AM26" i="19"/>
  <c r="AN26" i="19"/>
  <c r="AO26" i="19"/>
  <c r="AP26" i="19"/>
  <c r="AQ26" i="19"/>
  <c r="AR26" i="19"/>
  <c r="AS26" i="19"/>
  <c r="AT26" i="19"/>
  <c r="AU26" i="19"/>
  <c r="AV26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K28" i="19"/>
  <c r="AL28" i="19"/>
  <c r="AM28" i="19"/>
  <c r="AN28" i="19"/>
  <c r="AO28" i="19"/>
  <c r="AP28" i="19"/>
  <c r="AQ28" i="19"/>
  <c r="AR28" i="19"/>
  <c r="AS28" i="19"/>
  <c r="AT28" i="19"/>
  <c r="AU28" i="19"/>
  <c r="AV28" i="19"/>
  <c r="AK29" i="19"/>
  <c r="AL29" i="19"/>
  <c r="AM29" i="19"/>
  <c r="AN29" i="19"/>
  <c r="AO29" i="19"/>
  <c r="AP29" i="19"/>
  <c r="AQ29" i="19"/>
  <c r="AR29" i="19"/>
  <c r="AS29" i="19"/>
  <c r="AT29" i="19"/>
  <c r="AU29" i="19"/>
  <c r="AV29" i="19"/>
  <c r="AK30" i="19"/>
  <c r="AL30" i="19"/>
  <c r="AM30" i="19"/>
  <c r="AN30" i="19"/>
  <c r="AO30" i="19"/>
  <c r="AP30" i="19"/>
  <c r="AQ30" i="19"/>
  <c r="AR30" i="19"/>
  <c r="AS30" i="19"/>
  <c r="AT30" i="19"/>
  <c r="AU30" i="19"/>
  <c r="AV30" i="19"/>
  <c r="AK31" i="19"/>
  <c r="AL31" i="19"/>
  <c r="AM31" i="19"/>
  <c r="AN31" i="19"/>
  <c r="AO31" i="19"/>
  <c r="AP31" i="19"/>
  <c r="AQ31" i="19"/>
  <c r="AR31" i="19"/>
  <c r="AS31" i="19"/>
  <c r="AT31" i="19"/>
  <c r="AU31" i="19"/>
  <c r="AV31" i="19"/>
  <c r="AK32" i="19"/>
  <c r="AL32" i="19"/>
  <c r="AM32" i="19"/>
  <c r="AN32" i="19"/>
  <c r="AO32" i="19"/>
  <c r="AP32" i="19"/>
  <c r="AQ32" i="19"/>
  <c r="AR32" i="19"/>
  <c r="AS32" i="19"/>
  <c r="AT32" i="19"/>
  <c r="AU32" i="19"/>
  <c r="AV32" i="19"/>
  <c r="AK33" i="19"/>
  <c r="AL33" i="19"/>
  <c r="AM33" i="19"/>
  <c r="AN33" i="19"/>
  <c r="AO33" i="19"/>
  <c r="AP33" i="19"/>
  <c r="AQ33" i="19"/>
  <c r="AR33" i="19"/>
  <c r="AS33" i="19"/>
  <c r="AT33" i="19"/>
  <c r="AU33" i="19"/>
  <c r="AV33" i="19"/>
  <c r="AK34" i="19"/>
  <c r="AL34" i="19"/>
  <c r="AM34" i="19"/>
  <c r="AN34" i="19"/>
  <c r="AO34" i="19"/>
  <c r="AP34" i="19"/>
  <c r="AQ34" i="19"/>
  <c r="AR34" i="19"/>
  <c r="AS34" i="19"/>
  <c r="AT34" i="19"/>
  <c r="AU34" i="19"/>
  <c r="AV34" i="19"/>
  <c r="AK35" i="19"/>
  <c r="AL35" i="19"/>
  <c r="AM35" i="19"/>
  <c r="AN35" i="19"/>
  <c r="AO35" i="19"/>
  <c r="AP35" i="19"/>
  <c r="AQ35" i="19"/>
  <c r="AR35" i="19"/>
  <c r="AS35" i="19"/>
  <c r="AT35" i="19"/>
  <c r="AU35" i="19"/>
  <c r="AV35" i="19"/>
  <c r="AK36" i="19"/>
  <c r="AL36" i="19"/>
  <c r="AM36" i="19"/>
  <c r="AN36" i="19"/>
  <c r="AO36" i="19"/>
  <c r="AP36" i="19"/>
  <c r="AQ36" i="19"/>
  <c r="AR36" i="19"/>
  <c r="AS36" i="19"/>
  <c r="AT36" i="19"/>
  <c r="AU36" i="19"/>
  <c r="AV36" i="19"/>
  <c r="AK37" i="19"/>
  <c r="AL37" i="19"/>
  <c r="AM37" i="19"/>
  <c r="AN37" i="19"/>
  <c r="AO37" i="19"/>
  <c r="AP37" i="19"/>
  <c r="AQ37" i="19"/>
  <c r="AR37" i="19"/>
  <c r="AS37" i="19"/>
  <c r="AT37" i="19"/>
  <c r="AU37" i="19"/>
  <c r="AV37" i="19"/>
  <c r="AK38" i="19"/>
  <c r="AL38" i="19"/>
  <c r="AM38" i="19"/>
  <c r="AN38" i="19"/>
  <c r="AO38" i="19"/>
  <c r="AP38" i="19"/>
  <c r="AQ38" i="19"/>
  <c r="AR38" i="19"/>
  <c r="AS38" i="19"/>
  <c r="AT38" i="19"/>
  <c r="AU38" i="19"/>
  <c r="AV38" i="19"/>
  <c r="AK39" i="19"/>
  <c r="AL39" i="19"/>
  <c r="AM39" i="19"/>
  <c r="AN39" i="19"/>
  <c r="AO39" i="19"/>
  <c r="AP39" i="19"/>
  <c r="AQ39" i="19"/>
  <c r="AR39" i="19"/>
  <c r="AS39" i="19"/>
  <c r="AT39" i="19"/>
  <c r="AU39" i="19"/>
  <c r="AV39" i="19"/>
  <c r="AK40" i="19"/>
  <c r="AL40" i="19"/>
  <c r="AM40" i="19"/>
  <c r="AN40" i="19"/>
  <c r="AO40" i="19"/>
  <c r="AP40" i="19"/>
  <c r="AQ40" i="19"/>
  <c r="AR40" i="19"/>
  <c r="AS40" i="19"/>
  <c r="AT40" i="19"/>
  <c r="AU40" i="19"/>
  <c r="AV40" i="19"/>
  <c r="AK41" i="19"/>
  <c r="AL41" i="19"/>
  <c r="AM41" i="19"/>
  <c r="AN41" i="19"/>
  <c r="AO41" i="19"/>
  <c r="AP41" i="19"/>
  <c r="AQ41" i="19"/>
  <c r="AR41" i="19"/>
  <c r="AS41" i="19"/>
  <c r="AT41" i="19"/>
  <c r="AU41" i="19"/>
  <c r="AV41" i="19"/>
  <c r="AK42" i="19"/>
  <c r="AL42" i="19"/>
  <c r="AM42" i="19"/>
  <c r="AN42" i="19"/>
  <c r="AO42" i="19"/>
  <c r="AP42" i="19"/>
  <c r="AQ42" i="19"/>
  <c r="AR42" i="19"/>
  <c r="AS42" i="19"/>
  <c r="AT42" i="19"/>
  <c r="AU42" i="19"/>
  <c r="AV42" i="19"/>
  <c r="AK43" i="19"/>
  <c r="AL43" i="19"/>
  <c r="AM43" i="19"/>
  <c r="AN43" i="19"/>
  <c r="AO43" i="19"/>
  <c r="AP43" i="19"/>
  <c r="AQ43" i="19"/>
  <c r="AR43" i="19"/>
  <c r="AS43" i="19"/>
  <c r="AT43" i="19"/>
  <c r="AU43" i="19"/>
  <c r="AV43" i="19"/>
  <c r="AK44" i="19"/>
  <c r="AL44" i="19"/>
  <c r="AM44" i="19"/>
  <c r="AN44" i="19"/>
  <c r="AO44" i="19"/>
  <c r="AP44" i="19"/>
  <c r="AQ44" i="19"/>
  <c r="AR44" i="19"/>
  <c r="AS44" i="19"/>
  <c r="AT44" i="19"/>
  <c r="AU44" i="19"/>
  <c r="AV44" i="19"/>
  <c r="AK45" i="19"/>
  <c r="AK47" i="19"/>
  <c r="AL47" i="19"/>
  <c r="AM47" i="19"/>
  <c r="AN47" i="19"/>
  <c r="AO47" i="19"/>
  <c r="AP47" i="19"/>
  <c r="AQ47" i="19"/>
  <c r="AR47" i="19"/>
  <c r="AS47" i="19"/>
  <c r="AT47" i="19"/>
  <c r="AU47" i="19"/>
  <c r="AV47" i="19"/>
  <c r="AK48" i="19"/>
  <c r="AL48" i="19"/>
  <c r="AM48" i="19"/>
  <c r="AN48" i="19"/>
  <c r="AO48" i="19"/>
  <c r="AP48" i="19"/>
  <c r="AQ48" i="19"/>
  <c r="AR48" i="19"/>
  <c r="AS48" i="19"/>
  <c r="AT48" i="19"/>
  <c r="AU48" i="19"/>
  <c r="AV48" i="19"/>
  <c r="AK49" i="19"/>
  <c r="AL49" i="19"/>
  <c r="AM49" i="19"/>
  <c r="AN49" i="19"/>
  <c r="AO49" i="19"/>
  <c r="AP49" i="19"/>
  <c r="AQ49" i="19"/>
  <c r="AR49" i="19"/>
  <c r="AS49" i="19"/>
  <c r="AT49" i="19"/>
  <c r="AU49" i="19"/>
  <c r="AV49" i="19"/>
  <c r="AK50" i="19"/>
  <c r="AL50" i="19"/>
  <c r="AM50" i="19"/>
  <c r="AN50" i="19"/>
  <c r="AO50" i="19"/>
  <c r="AP50" i="19"/>
  <c r="AQ50" i="19"/>
  <c r="AR50" i="19"/>
  <c r="AS50" i="19"/>
  <c r="AT50" i="19"/>
  <c r="AU50" i="19"/>
  <c r="AV50" i="19"/>
  <c r="AK51" i="19"/>
  <c r="AL51" i="19"/>
  <c r="AM51" i="19"/>
  <c r="AN51" i="19"/>
  <c r="AO51" i="19"/>
  <c r="AP51" i="19"/>
  <c r="AQ51" i="19"/>
  <c r="AR51" i="19"/>
  <c r="AS51" i="19"/>
  <c r="AT51" i="19"/>
  <c r="AU51" i="19"/>
  <c r="AV51" i="19"/>
  <c r="AK52" i="19"/>
  <c r="AL52" i="19"/>
  <c r="AM52" i="19"/>
  <c r="AN52" i="19"/>
  <c r="AO52" i="19"/>
  <c r="AP52" i="19"/>
  <c r="AQ52" i="19"/>
  <c r="AR52" i="19"/>
  <c r="AS52" i="19"/>
  <c r="AT52" i="19"/>
  <c r="AU52" i="19"/>
  <c r="AV52" i="19"/>
  <c r="AK53" i="19"/>
  <c r="AL53" i="19"/>
  <c r="AM53" i="19"/>
  <c r="AN53" i="19"/>
  <c r="AO53" i="19"/>
  <c r="AP53" i="19"/>
  <c r="AQ53" i="19"/>
  <c r="AR53" i="19"/>
  <c r="AS53" i="19"/>
  <c r="AT53" i="19"/>
  <c r="AU53" i="19"/>
  <c r="AV53" i="19"/>
  <c r="AK54" i="19"/>
  <c r="AL54" i="19"/>
  <c r="AM54" i="19"/>
  <c r="AN54" i="19"/>
  <c r="AO54" i="19"/>
  <c r="AP54" i="19"/>
  <c r="AQ54" i="19"/>
  <c r="AR54" i="19"/>
  <c r="AS54" i="19"/>
  <c r="AT54" i="19"/>
  <c r="AU54" i="19"/>
  <c r="AV54" i="19"/>
  <c r="AK55" i="19"/>
  <c r="AL55" i="19"/>
  <c r="AM55" i="19"/>
  <c r="AN55" i="19"/>
  <c r="AO55" i="19"/>
  <c r="AP55" i="19"/>
  <c r="AQ55" i="19"/>
  <c r="AR55" i="19"/>
  <c r="AS55" i="19"/>
  <c r="AT55" i="19"/>
  <c r="AU55" i="19"/>
  <c r="AV55" i="19"/>
  <c r="AK56" i="19"/>
  <c r="AL56" i="19"/>
  <c r="AM56" i="19"/>
  <c r="AN56" i="19"/>
  <c r="AO56" i="19"/>
  <c r="AP56" i="19"/>
  <c r="AQ56" i="19"/>
  <c r="AR56" i="19"/>
  <c r="AS56" i="19"/>
  <c r="AT56" i="19"/>
  <c r="AU56" i="19"/>
  <c r="AV56" i="19"/>
  <c r="AK57" i="19"/>
  <c r="AL57" i="19"/>
  <c r="AM57" i="19"/>
  <c r="AN57" i="19"/>
  <c r="AO57" i="19"/>
  <c r="AP57" i="19"/>
  <c r="AQ57" i="19"/>
  <c r="AR57" i="19"/>
  <c r="AS57" i="19"/>
  <c r="AT57" i="19"/>
  <c r="AU57" i="19"/>
  <c r="AV57" i="19"/>
  <c r="AK58" i="19"/>
  <c r="AL58" i="19"/>
  <c r="AM58" i="19"/>
  <c r="AN58" i="19"/>
  <c r="AO58" i="19"/>
  <c r="AP58" i="19"/>
  <c r="AQ58" i="19"/>
  <c r="AR58" i="19"/>
  <c r="AS58" i="19"/>
  <c r="AT58" i="19"/>
  <c r="AU58" i="19"/>
  <c r="AV58" i="19"/>
  <c r="AK59" i="19"/>
  <c r="AL59" i="19"/>
  <c r="AM59" i="19"/>
  <c r="AN59" i="19"/>
  <c r="AO59" i="19"/>
  <c r="AP59" i="19"/>
  <c r="AQ59" i="19"/>
  <c r="AR59" i="19"/>
  <c r="AS59" i="19"/>
  <c r="AT59" i="19"/>
  <c r="AU59" i="19"/>
  <c r="AV59" i="19"/>
  <c r="AK60" i="19"/>
  <c r="AL60" i="19"/>
  <c r="AM60" i="19"/>
  <c r="AN60" i="19"/>
  <c r="AO60" i="19"/>
  <c r="AP60" i="19"/>
  <c r="AQ60" i="19"/>
  <c r="AR60" i="19"/>
  <c r="AS60" i="19"/>
  <c r="AT60" i="19"/>
  <c r="AU60" i="19"/>
  <c r="AV60" i="19"/>
  <c r="AK61" i="19"/>
  <c r="AL61" i="19"/>
  <c r="AM61" i="19"/>
  <c r="AN61" i="19"/>
  <c r="AO61" i="19"/>
  <c r="AP61" i="19"/>
  <c r="AQ61" i="19"/>
  <c r="AR61" i="19"/>
  <c r="AS61" i="19"/>
  <c r="AT61" i="19"/>
  <c r="AU61" i="19"/>
  <c r="AV61" i="19"/>
  <c r="AK62" i="19"/>
  <c r="AL62" i="19"/>
  <c r="AM62" i="19"/>
  <c r="AN62" i="19"/>
  <c r="AO62" i="19"/>
  <c r="AP62" i="19"/>
  <c r="AQ62" i="19"/>
  <c r="AR62" i="19"/>
  <c r="AS62" i="19"/>
  <c r="AT62" i="19"/>
  <c r="AU62" i="19"/>
  <c r="AV62" i="19"/>
  <c r="AK63" i="19"/>
  <c r="AL63" i="19"/>
  <c r="AM63" i="19"/>
  <c r="AN63" i="19"/>
  <c r="AO63" i="19"/>
  <c r="AP63" i="19"/>
  <c r="AQ63" i="19"/>
  <c r="AR63" i="19"/>
  <c r="AS63" i="19"/>
  <c r="AT63" i="19"/>
  <c r="AU63" i="19"/>
  <c r="AV63" i="19"/>
  <c r="AK64" i="19"/>
  <c r="AL64" i="19"/>
  <c r="AM64" i="19"/>
  <c r="AN64" i="19"/>
  <c r="AO64" i="19"/>
  <c r="AP64" i="19"/>
  <c r="AQ64" i="19"/>
  <c r="AR64" i="19"/>
  <c r="AS64" i="19"/>
  <c r="AT64" i="19"/>
  <c r="AU64" i="19"/>
  <c r="AV64" i="19"/>
  <c r="AK65" i="19"/>
  <c r="AL65" i="19"/>
  <c r="AM65" i="19"/>
  <c r="AN65" i="19"/>
  <c r="AO65" i="19"/>
  <c r="AP65" i="19"/>
  <c r="AQ65" i="19"/>
  <c r="AR65" i="19"/>
  <c r="AS65" i="19"/>
  <c r="AT65" i="19"/>
  <c r="AU65" i="19"/>
  <c r="AV65" i="19"/>
  <c r="AK66" i="19"/>
  <c r="AL66" i="19"/>
  <c r="AM66" i="19"/>
  <c r="AN66" i="19"/>
  <c r="AO66" i="19"/>
  <c r="AP66" i="19"/>
  <c r="AQ66" i="19"/>
  <c r="AR66" i="19"/>
  <c r="AS66" i="19"/>
  <c r="AT66" i="19"/>
  <c r="AU66" i="19"/>
  <c r="AV66" i="19"/>
  <c r="AK67" i="19"/>
  <c r="AL67" i="19"/>
  <c r="AM67" i="19"/>
  <c r="AN67" i="19"/>
  <c r="AO67" i="19"/>
  <c r="AP67" i="19"/>
  <c r="AQ67" i="19"/>
  <c r="AR67" i="19"/>
  <c r="AS67" i="19"/>
  <c r="AT67" i="19"/>
  <c r="AU67" i="19"/>
  <c r="AV67" i="19"/>
  <c r="AK68" i="19"/>
  <c r="AL68" i="19"/>
  <c r="AM68" i="19"/>
  <c r="AN68" i="19"/>
  <c r="AO68" i="19"/>
  <c r="AP68" i="19"/>
  <c r="AQ68" i="19"/>
  <c r="AR68" i="19"/>
  <c r="AS68" i="19"/>
  <c r="AT68" i="19"/>
  <c r="AU68" i="19"/>
  <c r="AV68" i="19"/>
  <c r="AK69" i="19"/>
  <c r="AL69" i="19"/>
  <c r="AM69" i="19"/>
  <c r="AN69" i="19"/>
  <c r="AO69" i="19"/>
  <c r="AP69" i="19"/>
  <c r="AQ69" i="19"/>
  <c r="AR69" i="19"/>
  <c r="AS69" i="19"/>
  <c r="AT69" i="19"/>
  <c r="AU69" i="19"/>
  <c r="AV69" i="19"/>
  <c r="AK70" i="19"/>
  <c r="AL70" i="19"/>
  <c r="AM70" i="19"/>
  <c r="AN70" i="19"/>
  <c r="AO70" i="19"/>
  <c r="AP70" i="19"/>
  <c r="AQ70" i="19"/>
  <c r="AR70" i="19"/>
  <c r="AS70" i="19"/>
  <c r="AT70" i="19"/>
  <c r="AU70" i="19"/>
  <c r="AV70" i="19"/>
  <c r="AK71" i="19"/>
  <c r="AL71" i="19"/>
  <c r="AM71" i="19"/>
  <c r="AN71" i="19"/>
  <c r="AO71" i="19"/>
  <c r="AP71" i="19"/>
  <c r="AQ71" i="19"/>
  <c r="AR71" i="19"/>
  <c r="AS71" i="19"/>
  <c r="AT71" i="19"/>
  <c r="AU71" i="19"/>
  <c r="AV71" i="19"/>
  <c r="AK72" i="19"/>
  <c r="AL72" i="19"/>
  <c r="AM72" i="19"/>
  <c r="AN72" i="19"/>
  <c r="AO72" i="19"/>
  <c r="AP72" i="19"/>
  <c r="AQ72" i="19"/>
  <c r="AR72" i="19"/>
  <c r="AS72" i="19"/>
  <c r="AT72" i="19"/>
  <c r="AU72" i="19"/>
  <c r="AV72" i="19"/>
  <c r="AK73" i="19"/>
  <c r="AL73" i="19"/>
  <c r="AM73" i="19"/>
  <c r="AN73" i="19"/>
  <c r="AO73" i="19"/>
  <c r="AP73" i="19"/>
  <c r="AQ73" i="19"/>
  <c r="AR73" i="19"/>
  <c r="AS73" i="19"/>
  <c r="AT73" i="19"/>
  <c r="AU73" i="19"/>
  <c r="AV73" i="19"/>
  <c r="AK74" i="19"/>
  <c r="AL74" i="19"/>
  <c r="AM74" i="19"/>
  <c r="AN74" i="19"/>
  <c r="AO74" i="19"/>
  <c r="AP74" i="19"/>
  <c r="AQ74" i="19"/>
  <c r="AR74" i="19"/>
  <c r="AS74" i="19"/>
  <c r="AT74" i="19"/>
  <c r="AU74" i="19"/>
  <c r="AV74" i="19"/>
  <c r="AK75" i="19"/>
  <c r="AL75" i="19"/>
  <c r="AM75" i="19"/>
  <c r="AN75" i="19"/>
  <c r="AO75" i="19"/>
  <c r="AP75" i="19"/>
  <c r="AQ75" i="19"/>
  <c r="AR75" i="19"/>
  <c r="AS75" i="19"/>
  <c r="AT75" i="19"/>
  <c r="AU75" i="19"/>
  <c r="AV75" i="19"/>
  <c r="AK76" i="19"/>
  <c r="AL76" i="19"/>
  <c r="AM76" i="19"/>
  <c r="AN76" i="19"/>
  <c r="AO76" i="19"/>
  <c r="AP76" i="19"/>
  <c r="AQ76" i="19"/>
  <c r="AR76" i="19"/>
  <c r="AS76" i="19"/>
  <c r="AT76" i="19"/>
  <c r="AU76" i="19"/>
  <c r="AV76" i="19"/>
  <c r="AK77" i="19"/>
  <c r="AL77" i="19"/>
  <c r="AM77" i="19"/>
  <c r="AN77" i="19"/>
  <c r="AO77" i="19"/>
  <c r="AP77" i="19"/>
  <c r="AQ77" i="19"/>
  <c r="AR77" i="19"/>
  <c r="AS77" i="19"/>
  <c r="AT77" i="19"/>
  <c r="AU77" i="19"/>
  <c r="AV77" i="19"/>
  <c r="AK78" i="19"/>
  <c r="AL78" i="19"/>
  <c r="AM78" i="19"/>
  <c r="AN78" i="19"/>
  <c r="AO78" i="19"/>
  <c r="AP78" i="19"/>
  <c r="AQ78" i="19"/>
  <c r="AR78" i="19"/>
  <c r="AS78" i="19"/>
  <c r="AT78" i="19"/>
  <c r="AU78" i="19"/>
  <c r="AV78" i="19"/>
  <c r="AK79" i="19"/>
  <c r="AL79" i="19"/>
  <c r="AM79" i="19"/>
  <c r="AN79" i="19"/>
  <c r="AO79" i="19"/>
  <c r="AP79" i="19"/>
  <c r="AQ79" i="19"/>
  <c r="AR79" i="19"/>
  <c r="AS79" i="19"/>
  <c r="AT79" i="19"/>
  <c r="AU79" i="19"/>
  <c r="AV79" i="19"/>
  <c r="AK80" i="19"/>
  <c r="AL80" i="19"/>
  <c r="AM80" i="19"/>
  <c r="AN80" i="19"/>
  <c r="AO80" i="19"/>
  <c r="AP80" i="19"/>
  <c r="AQ80" i="19"/>
  <c r="AR80" i="19"/>
  <c r="AS80" i="19"/>
  <c r="AT80" i="19"/>
  <c r="AU80" i="19"/>
  <c r="AV80" i="19"/>
  <c r="AK81" i="19"/>
  <c r="AL81" i="19"/>
  <c r="AM81" i="19"/>
  <c r="AN81" i="19"/>
  <c r="AO81" i="19"/>
  <c r="AP81" i="19"/>
  <c r="AQ81" i="19"/>
  <c r="AR81" i="19"/>
  <c r="AS81" i="19"/>
  <c r="AT81" i="19"/>
  <c r="AU81" i="19"/>
  <c r="AV81" i="19"/>
  <c r="AK82" i="19"/>
  <c r="AL82" i="19"/>
  <c r="AM82" i="19"/>
  <c r="AN82" i="19"/>
  <c r="AO82" i="19"/>
  <c r="AP82" i="19"/>
  <c r="AQ82" i="19"/>
  <c r="AR82" i="19"/>
  <c r="AS82" i="19"/>
  <c r="AT82" i="19"/>
  <c r="AU82" i="19"/>
  <c r="AV82" i="19"/>
  <c r="AK83" i="19"/>
  <c r="AL83" i="19"/>
  <c r="AM83" i="19"/>
  <c r="AN83" i="19"/>
  <c r="AO83" i="19"/>
  <c r="AP83" i="19"/>
  <c r="AQ83" i="19"/>
  <c r="AR83" i="19"/>
  <c r="AS83" i="19"/>
  <c r="AT83" i="19"/>
  <c r="AU83" i="19"/>
  <c r="AV83" i="19"/>
  <c r="AK84" i="19"/>
  <c r="AL84" i="19"/>
  <c r="AM84" i="19"/>
  <c r="AN84" i="19"/>
  <c r="AO84" i="19"/>
  <c r="AP84" i="19"/>
  <c r="AQ84" i="19"/>
  <c r="AR84" i="19"/>
  <c r="AS84" i="19"/>
  <c r="AT84" i="19"/>
  <c r="AU84" i="19"/>
  <c r="AV84" i="19"/>
  <c r="AK85" i="19"/>
  <c r="AL85" i="19"/>
  <c r="AM85" i="19"/>
  <c r="AN85" i="19"/>
  <c r="AO85" i="19"/>
  <c r="AP85" i="19"/>
  <c r="AQ85" i="19"/>
  <c r="AR85" i="19"/>
  <c r="AS85" i="19"/>
  <c r="AT85" i="19"/>
  <c r="AU85" i="19"/>
  <c r="AV85" i="19"/>
  <c r="AK86" i="19"/>
  <c r="AL86" i="19"/>
  <c r="AM86" i="19"/>
  <c r="AN86" i="19"/>
  <c r="AO86" i="19"/>
  <c r="AP86" i="19"/>
  <c r="AQ86" i="19"/>
  <c r="AR86" i="19"/>
  <c r="AS86" i="19"/>
  <c r="AT86" i="19"/>
  <c r="AU86" i="19"/>
  <c r="AV86" i="19"/>
  <c r="AK87" i="19"/>
  <c r="AL87" i="19"/>
  <c r="AM87" i="19"/>
  <c r="AN87" i="19"/>
  <c r="AO87" i="19"/>
  <c r="AP87" i="19"/>
  <c r="AQ87" i="19"/>
  <c r="AR87" i="19"/>
  <c r="AS87" i="19"/>
  <c r="AT87" i="19"/>
  <c r="AU87" i="19"/>
  <c r="AV87" i="19"/>
  <c r="AK88" i="19"/>
  <c r="AL88" i="19"/>
  <c r="AM88" i="19"/>
  <c r="AN88" i="19"/>
  <c r="AO88" i="19"/>
  <c r="AP88" i="19"/>
  <c r="AQ88" i="19"/>
  <c r="AR88" i="19"/>
  <c r="AS88" i="19"/>
  <c r="AT88" i="19"/>
  <c r="AU88" i="19"/>
  <c r="AV88" i="19"/>
  <c r="AK89" i="19"/>
  <c r="AL89" i="19"/>
  <c r="AM89" i="19"/>
  <c r="AN89" i="19"/>
  <c r="AO89" i="19"/>
  <c r="AP89" i="19"/>
  <c r="AQ89" i="19"/>
  <c r="AR89" i="19"/>
  <c r="AS89" i="19"/>
  <c r="AT89" i="19"/>
  <c r="AU89" i="19"/>
  <c r="AV89" i="19"/>
  <c r="AK90" i="19"/>
  <c r="AL90" i="19"/>
  <c r="AM90" i="19"/>
  <c r="AN90" i="19"/>
  <c r="AO90" i="19"/>
  <c r="AP90" i="19"/>
  <c r="AQ90" i="19"/>
  <c r="AR90" i="19"/>
  <c r="AS90" i="19"/>
  <c r="AT90" i="19"/>
  <c r="AU90" i="19"/>
  <c r="AV90" i="19"/>
  <c r="AK91" i="19"/>
  <c r="AL91" i="19"/>
  <c r="AM91" i="19"/>
  <c r="AN91" i="19"/>
  <c r="AO91" i="19"/>
  <c r="AP91" i="19"/>
  <c r="AQ91" i="19"/>
  <c r="AR91" i="19"/>
  <c r="AS91" i="19"/>
  <c r="AT91" i="19"/>
  <c r="AU91" i="19"/>
  <c r="AV91" i="19"/>
  <c r="AK92" i="19"/>
  <c r="AL92" i="19"/>
  <c r="AM92" i="19"/>
  <c r="AN92" i="19"/>
  <c r="AO92" i="19"/>
  <c r="AP92" i="19"/>
  <c r="AQ92" i="19"/>
  <c r="AR92" i="19"/>
  <c r="AS92" i="19"/>
  <c r="AT92" i="19"/>
  <c r="AU92" i="19"/>
  <c r="AV92" i="19"/>
  <c r="AK93" i="19"/>
  <c r="AL93" i="19"/>
  <c r="AM93" i="19"/>
  <c r="AN93" i="19"/>
  <c r="AO93" i="19"/>
  <c r="AP93" i="19"/>
  <c r="AQ93" i="19"/>
  <c r="AR93" i="19"/>
  <c r="AS93" i="19"/>
  <c r="AT93" i="19"/>
  <c r="AU93" i="19"/>
  <c r="AV93" i="19"/>
  <c r="AK94" i="19"/>
  <c r="AL94" i="19"/>
  <c r="AM94" i="19"/>
  <c r="AN94" i="19"/>
  <c r="AO94" i="19"/>
  <c r="AP94" i="19"/>
  <c r="AQ94" i="19"/>
  <c r="AR94" i="19"/>
  <c r="AS94" i="19"/>
  <c r="AT94" i="19"/>
  <c r="AU94" i="19"/>
  <c r="AV94" i="19"/>
  <c r="AK95" i="19"/>
  <c r="AL95" i="19"/>
  <c r="AM95" i="19"/>
  <c r="AN95" i="19"/>
  <c r="AO95" i="19"/>
  <c r="AP95" i="19"/>
  <c r="AQ95" i="19"/>
  <c r="AR95" i="19"/>
  <c r="AS95" i="19"/>
  <c r="AT95" i="19"/>
  <c r="AU95" i="19"/>
  <c r="AV95" i="19"/>
  <c r="AK96" i="19"/>
  <c r="AL96" i="19"/>
  <c r="AM96" i="19"/>
  <c r="AN96" i="19"/>
  <c r="AO96" i="19"/>
  <c r="AP96" i="19"/>
  <c r="AQ96" i="19"/>
  <c r="AR96" i="19"/>
  <c r="AS96" i="19"/>
  <c r="AT96" i="19"/>
  <c r="AU96" i="19"/>
  <c r="AV96" i="19"/>
  <c r="AK97" i="19"/>
  <c r="AL97" i="19"/>
  <c r="AM97" i="19"/>
  <c r="AN97" i="19"/>
  <c r="AO97" i="19"/>
  <c r="AP97" i="19"/>
  <c r="AQ97" i="19"/>
  <c r="AR97" i="19"/>
  <c r="AS97" i="19"/>
  <c r="AT97" i="19"/>
  <c r="AU97" i="19"/>
  <c r="AV97" i="19"/>
  <c r="AK98" i="19"/>
  <c r="AL98" i="19"/>
  <c r="AM98" i="19"/>
  <c r="AN98" i="19"/>
  <c r="AO98" i="19"/>
  <c r="AP98" i="19"/>
  <c r="AQ98" i="19"/>
  <c r="AR98" i="19"/>
  <c r="AS98" i="19"/>
  <c r="AT98" i="19"/>
  <c r="AU98" i="19"/>
  <c r="AV98" i="19"/>
  <c r="AK99" i="19"/>
  <c r="AL99" i="19"/>
  <c r="AM99" i="19"/>
  <c r="AN99" i="19"/>
  <c r="AO99" i="19"/>
  <c r="AP99" i="19"/>
  <c r="AQ99" i="19"/>
  <c r="AR99" i="19"/>
  <c r="AS99" i="19"/>
  <c r="AT99" i="19"/>
  <c r="AU99" i="19"/>
  <c r="AV99" i="19"/>
  <c r="AK100" i="19"/>
  <c r="AL100" i="19"/>
  <c r="AM100" i="19"/>
  <c r="AN100" i="19"/>
  <c r="AO100" i="19"/>
  <c r="AP100" i="19"/>
  <c r="AQ100" i="19"/>
  <c r="AR100" i="19"/>
  <c r="AS100" i="19"/>
  <c r="AT100" i="19"/>
  <c r="AU100" i="19"/>
  <c r="AV100" i="19"/>
  <c r="AK101" i="19"/>
  <c r="AL101" i="19"/>
  <c r="AM101" i="19"/>
  <c r="AN101" i="19"/>
  <c r="AO101" i="19"/>
  <c r="AP101" i="19"/>
  <c r="AQ101" i="19"/>
  <c r="AR101" i="19"/>
  <c r="AS101" i="19"/>
  <c r="AT101" i="19"/>
  <c r="AU101" i="19"/>
  <c r="AV101" i="19"/>
  <c r="AK102" i="19"/>
  <c r="AL102" i="19"/>
  <c r="AM102" i="19"/>
  <c r="AN102" i="19"/>
  <c r="AO102" i="19"/>
  <c r="AP102" i="19"/>
  <c r="AQ102" i="19"/>
  <c r="AR102" i="19"/>
  <c r="AS102" i="19"/>
  <c r="AT102" i="19"/>
  <c r="AU102" i="19"/>
  <c r="AV102" i="19"/>
  <c r="AK103" i="19"/>
  <c r="AL103" i="19"/>
  <c r="AM103" i="19"/>
  <c r="AN103" i="19"/>
  <c r="AO103" i="19"/>
  <c r="AP103" i="19"/>
  <c r="AQ103" i="19"/>
  <c r="AR103" i="19"/>
  <c r="AS103" i="19"/>
  <c r="AT103" i="19"/>
  <c r="AU103" i="19"/>
  <c r="AV103" i="19"/>
  <c r="AK104" i="19"/>
  <c r="AL104" i="19"/>
  <c r="AM104" i="19"/>
  <c r="AN104" i="19"/>
  <c r="AO104" i="19"/>
  <c r="AP104" i="19"/>
  <c r="AQ104" i="19"/>
  <c r="AR104" i="19"/>
  <c r="AS104" i="19"/>
  <c r="AT104" i="19"/>
  <c r="AU104" i="19"/>
  <c r="AV104" i="19"/>
  <c r="AK105" i="19"/>
  <c r="AL105" i="19"/>
  <c r="AM105" i="19"/>
  <c r="AN105" i="19"/>
  <c r="AO105" i="19"/>
  <c r="AP105" i="19"/>
  <c r="AQ105" i="19"/>
  <c r="AR105" i="19"/>
  <c r="AS105" i="19"/>
  <c r="AT105" i="19"/>
  <c r="AU105" i="19"/>
  <c r="AV105" i="19"/>
  <c r="AK106" i="19"/>
  <c r="AL106" i="19"/>
  <c r="AM106" i="19"/>
  <c r="AN106" i="19"/>
  <c r="AO106" i="19"/>
  <c r="AP106" i="19"/>
  <c r="AQ106" i="19"/>
  <c r="AR106" i="19"/>
  <c r="AS106" i="19"/>
  <c r="AT106" i="19"/>
  <c r="AU106" i="19"/>
  <c r="AV106" i="19"/>
  <c r="AK107" i="19"/>
  <c r="AL107" i="19"/>
  <c r="AM107" i="19"/>
  <c r="AN107" i="19"/>
  <c r="AO107" i="19"/>
  <c r="AP107" i="19"/>
  <c r="AQ107" i="19"/>
  <c r="AR107" i="19"/>
  <c r="AS107" i="19"/>
  <c r="AT107" i="19"/>
  <c r="AU107" i="19"/>
  <c r="AV107" i="19"/>
  <c r="AK108" i="19"/>
  <c r="AL108" i="19"/>
  <c r="AM108" i="19"/>
  <c r="AN108" i="19"/>
  <c r="AO108" i="19"/>
  <c r="AP108" i="19"/>
  <c r="AQ108" i="19"/>
  <c r="AR108" i="19"/>
  <c r="AS108" i="19"/>
  <c r="AT108" i="19"/>
  <c r="AU108" i="19"/>
  <c r="AV108" i="19"/>
  <c r="AK109" i="19"/>
  <c r="AL109" i="19"/>
  <c r="AM109" i="19"/>
  <c r="AN109" i="19"/>
  <c r="AO109" i="19"/>
  <c r="AP109" i="19"/>
  <c r="AQ109" i="19"/>
  <c r="AR109" i="19"/>
  <c r="AS109" i="19"/>
  <c r="AT109" i="19"/>
  <c r="AU109" i="19"/>
  <c r="AV109" i="19"/>
  <c r="AK110" i="19"/>
  <c r="AL110" i="19"/>
  <c r="AM110" i="19"/>
  <c r="AN110" i="19"/>
  <c r="AO110" i="19"/>
  <c r="AP110" i="19"/>
  <c r="AQ110" i="19"/>
  <c r="AR110" i="19"/>
  <c r="AS110" i="19"/>
  <c r="AT110" i="19"/>
  <c r="AU110" i="19"/>
  <c r="AV110" i="19"/>
  <c r="AK111" i="19"/>
  <c r="AL111" i="19"/>
  <c r="AM111" i="19"/>
  <c r="AN111" i="19"/>
  <c r="AO111" i="19"/>
  <c r="AP111" i="19"/>
  <c r="AQ111" i="19"/>
  <c r="AR111" i="19"/>
  <c r="AS111" i="19"/>
  <c r="AT111" i="19"/>
  <c r="AU111" i="19"/>
  <c r="AV111" i="19"/>
  <c r="AK112" i="19"/>
  <c r="AL112" i="19"/>
  <c r="AM112" i="19"/>
  <c r="AN112" i="19"/>
  <c r="AO112" i="19"/>
  <c r="AP112" i="19"/>
  <c r="AQ112" i="19"/>
  <c r="AR112" i="19"/>
  <c r="AS112" i="19"/>
  <c r="AT112" i="19"/>
  <c r="AU112" i="19"/>
  <c r="AV112" i="19"/>
  <c r="AK113" i="19"/>
  <c r="AL113" i="19"/>
  <c r="AM113" i="19"/>
  <c r="AN113" i="19"/>
  <c r="AO113" i="19"/>
  <c r="AP113" i="19"/>
  <c r="AQ113" i="19"/>
  <c r="AR113" i="19"/>
  <c r="AS113" i="19"/>
  <c r="AT113" i="19"/>
  <c r="AU113" i="19"/>
  <c r="AV113" i="19"/>
  <c r="AK114" i="19"/>
  <c r="AL114" i="19"/>
  <c r="AM114" i="19"/>
  <c r="AN114" i="19"/>
  <c r="AO114" i="19"/>
  <c r="AP114" i="19"/>
  <c r="AQ114" i="19"/>
  <c r="AR114" i="19"/>
  <c r="AS114" i="19"/>
  <c r="AT114" i="19"/>
  <c r="AU114" i="19"/>
  <c r="AV114" i="19"/>
  <c r="AK115" i="19"/>
  <c r="AL115" i="19"/>
  <c r="AM115" i="19"/>
  <c r="AN115" i="19"/>
  <c r="AO115" i="19"/>
  <c r="AP115" i="19"/>
  <c r="AQ115" i="19"/>
  <c r="AR115" i="19"/>
  <c r="AS115" i="19"/>
  <c r="AT115" i="19"/>
  <c r="AU115" i="19"/>
  <c r="AV115" i="19"/>
  <c r="AK116" i="19"/>
  <c r="AL116" i="19"/>
  <c r="AM116" i="19"/>
  <c r="AN116" i="19"/>
  <c r="AO116" i="19"/>
  <c r="AP116" i="19"/>
  <c r="AQ116" i="19"/>
  <c r="AR116" i="19"/>
  <c r="AS116" i="19"/>
  <c r="AT116" i="19"/>
  <c r="AU116" i="19"/>
  <c r="AV116" i="19"/>
  <c r="AK117" i="19"/>
  <c r="AL117" i="19"/>
  <c r="AM117" i="19"/>
  <c r="AN117" i="19"/>
  <c r="AO117" i="19"/>
  <c r="AP117" i="19"/>
  <c r="AQ117" i="19"/>
  <c r="AR117" i="19"/>
  <c r="AS117" i="19"/>
  <c r="AT117" i="19"/>
  <c r="AU117" i="19"/>
  <c r="AV117" i="19"/>
  <c r="AK118" i="19"/>
  <c r="AL118" i="19"/>
  <c r="AM118" i="19"/>
  <c r="AN118" i="19"/>
  <c r="AO118" i="19"/>
  <c r="AP118" i="19"/>
  <c r="AQ118" i="19"/>
  <c r="AR118" i="19"/>
  <c r="AS118" i="19"/>
  <c r="AT118" i="19"/>
  <c r="AU118" i="19"/>
  <c r="AV118" i="19"/>
  <c r="AK119" i="19"/>
  <c r="AL119" i="19"/>
  <c r="AM119" i="19"/>
  <c r="AN119" i="19"/>
  <c r="AO119" i="19"/>
  <c r="AP119" i="19"/>
  <c r="AQ119" i="19"/>
  <c r="AR119" i="19"/>
  <c r="AS119" i="19"/>
  <c r="AT119" i="19"/>
  <c r="AU119" i="19"/>
  <c r="AV119" i="19"/>
  <c r="AK120" i="19"/>
  <c r="AL120" i="19"/>
  <c r="AM120" i="19"/>
  <c r="AN120" i="19"/>
  <c r="AO120" i="19"/>
  <c r="AP120" i="19"/>
  <c r="AQ120" i="19"/>
  <c r="AR120" i="19"/>
  <c r="AS120" i="19"/>
  <c r="AT120" i="19"/>
  <c r="AU120" i="19"/>
  <c r="AV120" i="19"/>
  <c r="AK121" i="19"/>
  <c r="AL121" i="19"/>
  <c r="AM121" i="19"/>
  <c r="AN121" i="19"/>
  <c r="AO121" i="19"/>
  <c r="AP121" i="19"/>
  <c r="AQ121" i="19"/>
  <c r="AR121" i="19"/>
  <c r="AS121" i="19"/>
  <c r="AT121" i="19"/>
  <c r="AU121" i="19"/>
  <c r="AV121" i="19"/>
  <c r="AK122" i="19"/>
  <c r="AL122" i="19"/>
  <c r="AM122" i="19"/>
  <c r="AN122" i="19"/>
  <c r="AO122" i="19"/>
  <c r="AP122" i="19"/>
  <c r="AQ122" i="19"/>
  <c r="AR122" i="19"/>
  <c r="AS122" i="19"/>
  <c r="AT122" i="19"/>
  <c r="AU122" i="19"/>
  <c r="AV122" i="19"/>
  <c r="AK123" i="19"/>
  <c r="AL123" i="19"/>
  <c r="AM123" i="19"/>
  <c r="AN123" i="19"/>
  <c r="AO123" i="19"/>
  <c r="AP123" i="19"/>
  <c r="AQ123" i="19"/>
  <c r="AR123" i="19"/>
  <c r="AS123" i="19"/>
  <c r="AT123" i="19"/>
  <c r="AU123" i="19"/>
  <c r="AV123" i="19"/>
  <c r="AK124" i="19"/>
  <c r="AL124" i="19"/>
  <c r="AM124" i="19"/>
  <c r="AN124" i="19"/>
  <c r="AO124" i="19"/>
  <c r="AP124" i="19"/>
  <c r="AQ124" i="19"/>
  <c r="AR124" i="19"/>
  <c r="AS124" i="19"/>
  <c r="AT124" i="19"/>
  <c r="AU124" i="19"/>
  <c r="AV124" i="19"/>
  <c r="AK125" i="19"/>
  <c r="AL125" i="19"/>
  <c r="AM125" i="19"/>
  <c r="AN125" i="19"/>
  <c r="AO125" i="19"/>
  <c r="AP125" i="19"/>
  <c r="AQ125" i="19"/>
  <c r="AR125" i="19"/>
  <c r="AS125" i="19"/>
  <c r="AT125" i="19"/>
  <c r="AU125" i="19"/>
  <c r="AV125" i="19"/>
  <c r="AK126" i="19"/>
  <c r="AL126" i="19"/>
  <c r="AM126" i="19"/>
  <c r="AN126" i="19"/>
  <c r="AO126" i="19"/>
  <c r="AP126" i="19"/>
  <c r="AQ126" i="19"/>
  <c r="AR126" i="19"/>
  <c r="AS126" i="19"/>
  <c r="AT126" i="19"/>
  <c r="AU126" i="19"/>
  <c r="AV126" i="19"/>
  <c r="AK127" i="19"/>
  <c r="AL127" i="19"/>
  <c r="AM127" i="19"/>
  <c r="AN127" i="19"/>
  <c r="AO127" i="19"/>
  <c r="AP127" i="19"/>
  <c r="AQ127" i="19"/>
  <c r="AR127" i="19"/>
  <c r="AS127" i="19"/>
  <c r="AT127" i="19"/>
  <c r="AU127" i="19"/>
  <c r="AV127" i="19"/>
  <c r="AK128" i="19"/>
  <c r="AL128" i="19"/>
  <c r="AM128" i="19"/>
  <c r="AN128" i="19"/>
  <c r="AO128" i="19"/>
  <c r="AP128" i="19"/>
  <c r="AQ128" i="19"/>
  <c r="AR128" i="19"/>
  <c r="AS128" i="19"/>
  <c r="AT128" i="19"/>
  <c r="AU128" i="19"/>
  <c r="AV128" i="19"/>
  <c r="AK129" i="19"/>
  <c r="AL129" i="19"/>
  <c r="AM129" i="19"/>
  <c r="AN129" i="19"/>
  <c r="AO129" i="19"/>
  <c r="AP129" i="19"/>
  <c r="AQ129" i="19"/>
  <c r="AR129" i="19"/>
  <c r="AS129" i="19"/>
  <c r="AT129" i="19"/>
  <c r="AU129" i="19"/>
  <c r="AV129" i="19"/>
  <c r="AK130" i="19"/>
  <c r="AL130" i="19"/>
  <c r="AM130" i="19"/>
  <c r="AN130" i="19"/>
  <c r="AO130" i="19"/>
  <c r="AP130" i="19"/>
  <c r="AQ130" i="19"/>
  <c r="AR130" i="19"/>
  <c r="AS130" i="19"/>
  <c r="AT130" i="19"/>
  <c r="AU130" i="19"/>
  <c r="AV130" i="19"/>
  <c r="AK131" i="19"/>
  <c r="AL131" i="19"/>
  <c r="AM131" i="19"/>
  <c r="AN131" i="19"/>
  <c r="AO131" i="19"/>
  <c r="AP131" i="19"/>
  <c r="AQ131" i="19"/>
  <c r="AR131" i="19"/>
  <c r="AS131" i="19"/>
  <c r="AT131" i="19"/>
  <c r="AU131" i="19"/>
  <c r="AV131" i="19"/>
  <c r="AK132" i="19"/>
  <c r="AL132" i="19"/>
  <c r="AM132" i="19"/>
  <c r="AN132" i="19"/>
  <c r="AO132" i="19"/>
  <c r="AP132" i="19"/>
  <c r="AQ132" i="19"/>
  <c r="AR132" i="19"/>
  <c r="AS132" i="19"/>
  <c r="AT132" i="19"/>
  <c r="AU132" i="19"/>
  <c r="AV132" i="19"/>
  <c r="AK133" i="19"/>
  <c r="AL133" i="19"/>
  <c r="AM133" i="19"/>
  <c r="AN133" i="19"/>
  <c r="AO133" i="19"/>
  <c r="AP133" i="19"/>
  <c r="AQ133" i="19"/>
  <c r="AR133" i="19"/>
  <c r="AS133" i="19"/>
  <c r="AT133" i="19"/>
  <c r="AU133" i="19"/>
  <c r="AV133" i="19"/>
  <c r="AK134" i="19"/>
  <c r="AL134" i="19"/>
  <c r="AM134" i="19"/>
  <c r="AN134" i="19"/>
  <c r="AO134" i="19"/>
  <c r="AP134" i="19"/>
  <c r="AQ134" i="19"/>
  <c r="AR134" i="19"/>
  <c r="AS134" i="19"/>
  <c r="AT134" i="19"/>
  <c r="AU134" i="19"/>
  <c r="AV134" i="19"/>
  <c r="AK135" i="19"/>
  <c r="AL135" i="19"/>
  <c r="AM135" i="19"/>
  <c r="AN135" i="19"/>
  <c r="AO135" i="19"/>
  <c r="AP135" i="19"/>
  <c r="AQ135" i="19"/>
  <c r="AR135" i="19"/>
  <c r="AS135" i="19"/>
  <c r="AT135" i="19"/>
  <c r="AU135" i="19"/>
  <c r="AV135" i="19"/>
  <c r="AK136" i="19"/>
  <c r="AL136" i="19"/>
  <c r="AM136" i="19"/>
  <c r="AN136" i="19"/>
  <c r="AO136" i="19"/>
  <c r="AP136" i="19"/>
  <c r="AQ136" i="19"/>
  <c r="AR136" i="19"/>
  <c r="AS136" i="19"/>
  <c r="AT136" i="19"/>
  <c r="AU136" i="19"/>
  <c r="AV136" i="19"/>
  <c r="AK137" i="19"/>
  <c r="AL137" i="19"/>
  <c r="AM137" i="19"/>
  <c r="AN137" i="19"/>
  <c r="AO137" i="19"/>
  <c r="AP137" i="19"/>
  <c r="AQ137" i="19"/>
  <c r="AR137" i="19"/>
  <c r="AS137" i="19"/>
  <c r="AT137" i="19"/>
  <c r="AU137" i="19"/>
  <c r="AV137" i="19"/>
  <c r="AK138" i="19"/>
  <c r="AL138" i="19"/>
  <c r="AM138" i="19"/>
  <c r="AN138" i="19"/>
  <c r="AO138" i="19"/>
  <c r="AP138" i="19"/>
  <c r="AQ138" i="19"/>
  <c r="AR138" i="19"/>
  <c r="AS138" i="19"/>
  <c r="AT138" i="19"/>
  <c r="AU138" i="19"/>
  <c r="AV138" i="19"/>
  <c r="AK139" i="19"/>
  <c r="AL139" i="19"/>
  <c r="AM139" i="19"/>
  <c r="AN139" i="19"/>
  <c r="AO139" i="19"/>
  <c r="AP139" i="19"/>
  <c r="AQ139" i="19"/>
  <c r="AR139" i="19"/>
  <c r="AS139" i="19"/>
  <c r="AT139" i="19"/>
  <c r="AU139" i="19"/>
  <c r="AV139" i="19"/>
  <c r="AK140" i="19"/>
  <c r="AL140" i="19"/>
  <c r="AM140" i="19"/>
  <c r="AN140" i="19"/>
  <c r="AO140" i="19"/>
  <c r="AP140" i="19"/>
  <c r="AQ140" i="19"/>
  <c r="AR140" i="19"/>
  <c r="AS140" i="19"/>
  <c r="AT140" i="19"/>
  <c r="AU140" i="19"/>
  <c r="AV140" i="19"/>
  <c r="AK141" i="19"/>
  <c r="AL141" i="19"/>
  <c r="AM141" i="19"/>
  <c r="AN141" i="19"/>
  <c r="AO141" i="19"/>
  <c r="AP141" i="19"/>
  <c r="AQ141" i="19"/>
  <c r="AR141" i="19"/>
  <c r="AS141" i="19"/>
  <c r="AT141" i="19"/>
  <c r="AU141" i="19"/>
  <c r="AV141" i="19"/>
  <c r="AK142" i="19"/>
  <c r="AL142" i="19"/>
  <c r="AM142" i="19"/>
  <c r="AN142" i="19"/>
  <c r="AO142" i="19"/>
  <c r="AP142" i="19"/>
  <c r="AQ142" i="19"/>
  <c r="AR142" i="19"/>
  <c r="AS142" i="19"/>
  <c r="AT142" i="19"/>
  <c r="AU142" i="19"/>
  <c r="AV142" i="19"/>
  <c r="AK143" i="19"/>
  <c r="AL143" i="19"/>
  <c r="AM143" i="19"/>
  <c r="AN143" i="19"/>
  <c r="AO143" i="19"/>
  <c r="AP143" i="19"/>
  <c r="AQ143" i="19"/>
  <c r="AR143" i="19"/>
  <c r="AS143" i="19"/>
  <c r="AT143" i="19"/>
  <c r="AU143" i="19"/>
  <c r="AV143" i="19"/>
  <c r="AK144" i="19"/>
  <c r="AL144" i="19"/>
  <c r="AM144" i="19"/>
  <c r="AN144" i="19"/>
  <c r="AO144" i="19"/>
  <c r="AP144" i="19"/>
  <c r="AQ144" i="19"/>
  <c r="AR144" i="19"/>
  <c r="AS144" i="19"/>
  <c r="AT144" i="19"/>
  <c r="AU144" i="19"/>
  <c r="AV144" i="19"/>
  <c r="AK145" i="19"/>
  <c r="AL145" i="19"/>
  <c r="AM145" i="19"/>
  <c r="AN145" i="19"/>
  <c r="AO145" i="19"/>
  <c r="AP145" i="19"/>
  <c r="AQ145" i="19"/>
  <c r="AR145" i="19"/>
  <c r="AS145" i="19"/>
  <c r="AT145" i="19"/>
  <c r="AU145" i="19"/>
  <c r="AV145" i="19"/>
  <c r="AK146" i="19"/>
  <c r="AL146" i="19"/>
  <c r="AM146" i="19"/>
  <c r="AN146" i="19"/>
  <c r="AO146" i="19"/>
  <c r="AP146" i="19"/>
  <c r="AQ146" i="19"/>
  <c r="AR146" i="19"/>
  <c r="AS146" i="19"/>
  <c r="AT146" i="19"/>
  <c r="AU146" i="19"/>
  <c r="AV146" i="19"/>
  <c r="AK147" i="19"/>
  <c r="AL147" i="19"/>
  <c r="AM147" i="19"/>
  <c r="AN147" i="19"/>
  <c r="AO147" i="19"/>
  <c r="AP147" i="19"/>
  <c r="AQ147" i="19"/>
  <c r="AR147" i="19"/>
  <c r="AS147" i="19"/>
  <c r="AT147" i="19"/>
  <c r="AU147" i="19"/>
  <c r="AV147" i="19"/>
  <c r="AK148" i="19"/>
  <c r="AL148" i="19"/>
  <c r="AM148" i="19"/>
  <c r="AN148" i="19"/>
  <c r="AO148" i="19"/>
  <c r="AP148" i="19"/>
  <c r="AQ148" i="19"/>
  <c r="AR148" i="19"/>
  <c r="AS148" i="19"/>
  <c r="AT148" i="19"/>
  <c r="AU148" i="19"/>
  <c r="AV148" i="19"/>
  <c r="AK149" i="19"/>
  <c r="AL149" i="19"/>
  <c r="AM149" i="19"/>
  <c r="AN149" i="19"/>
  <c r="AO149" i="19"/>
  <c r="AP149" i="19"/>
  <c r="AQ149" i="19"/>
  <c r="AR149" i="19"/>
  <c r="AS149" i="19"/>
  <c r="AT149" i="19"/>
  <c r="AU149" i="19"/>
  <c r="AV149" i="19"/>
  <c r="AK150" i="19"/>
  <c r="AL150" i="19"/>
  <c r="AM150" i="19"/>
  <c r="AN150" i="19"/>
  <c r="AO150" i="19"/>
  <c r="AP150" i="19"/>
  <c r="AQ150" i="19"/>
  <c r="AR150" i="19"/>
  <c r="AS150" i="19"/>
  <c r="AT150" i="19"/>
  <c r="AU150" i="19"/>
  <c r="AV150" i="19"/>
  <c r="AK151" i="19"/>
  <c r="AL151" i="19"/>
  <c r="AM151" i="19"/>
  <c r="AN151" i="19"/>
  <c r="AO151" i="19"/>
  <c r="AP151" i="19"/>
  <c r="AQ151" i="19"/>
  <c r="AR151" i="19"/>
  <c r="AS151" i="19"/>
  <c r="AT151" i="19"/>
  <c r="AU151" i="19"/>
  <c r="AV151" i="19"/>
  <c r="AK152" i="19"/>
  <c r="AL152" i="19"/>
  <c r="AM152" i="19"/>
  <c r="AN152" i="19"/>
  <c r="AO152" i="19"/>
  <c r="AP152" i="19"/>
  <c r="AQ152" i="19"/>
  <c r="AR152" i="19"/>
  <c r="AS152" i="19"/>
  <c r="AT152" i="19"/>
  <c r="AU152" i="19"/>
  <c r="AV152" i="19"/>
  <c r="AK153" i="19"/>
  <c r="AL153" i="19"/>
  <c r="AM153" i="19"/>
  <c r="AN153" i="19"/>
  <c r="AO153" i="19"/>
  <c r="AP153" i="19"/>
  <c r="AQ153" i="19"/>
  <c r="AR153" i="19"/>
  <c r="AS153" i="19"/>
  <c r="AT153" i="19"/>
  <c r="AU153" i="19"/>
  <c r="AV153" i="19"/>
  <c r="AK154" i="19"/>
  <c r="AL154" i="19"/>
  <c r="AM154" i="19"/>
  <c r="AN154" i="19"/>
  <c r="AO154" i="19"/>
  <c r="AP154" i="19"/>
  <c r="AQ154" i="19"/>
  <c r="AR154" i="19"/>
  <c r="AS154" i="19"/>
  <c r="AT154" i="19"/>
  <c r="AU154" i="19"/>
  <c r="AV154" i="19"/>
  <c r="AK155" i="19"/>
  <c r="AL155" i="19"/>
  <c r="AM155" i="19"/>
  <c r="AN155" i="19"/>
  <c r="AO155" i="19"/>
  <c r="AP155" i="19"/>
  <c r="AQ155" i="19"/>
  <c r="AR155" i="19"/>
  <c r="AS155" i="19"/>
  <c r="AT155" i="19"/>
  <c r="AU155" i="19"/>
  <c r="AV155" i="19"/>
  <c r="AK156" i="19"/>
  <c r="AL156" i="19"/>
  <c r="AM156" i="19"/>
  <c r="AN156" i="19"/>
  <c r="AO156" i="19"/>
  <c r="AP156" i="19"/>
  <c r="AQ156" i="19"/>
  <c r="AR156" i="19"/>
  <c r="AS156" i="19"/>
  <c r="AT156" i="19"/>
  <c r="AU156" i="19"/>
  <c r="AV156" i="19"/>
  <c r="AK157" i="19"/>
  <c r="AL157" i="19"/>
  <c r="AM157" i="19"/>
  <c r="AN157" i="19"/>
  <c r="AO157" i="19"/>
  <c r="AP157" i="19"/>
  <c r="AQ157" i="19"/>
  <c r="AR157" i="19"/>
  <c r="AS157" i="19"/>
  <c r="AT157" i="19"/>
  <c r="AU157" i="19"/>
  <c r="AV157" i="19"/>
  <c r="AK158" i="19"/>
  <c r="AL158" i="19"/>
  <c r="AM158" i="19"/>
  <c r="AN158" i="19"/>
  <c r="AO158" i="19"/>
  <c r="AP158" i="19"/>
  <c r="AQ158" i="19"/>
  <c r="AR158" i="19"/>
  <c r="AS158" i="19"/>
  <c r="AT158" i="19"/>
  <c r="AU158" i="19"/>
  <c r="AV158" i="19"/>
  <c r="AK159" i="19"/>
  <c r="AL159" i="19"/>
  <c r="AM159" i="19"/>
  <c r="AN159" i="19"/>
  <c r="AO159" i="19"/>
  <c r="AP159" i="19"/>
  <c r="AQ159" i="19"/>
  <c r="AR159" i="19"/>
  <c r="AS159" i="19"/>
  <c r="AT159" i="19"/>
  <c r="AU159" i="19"/>
  <c r="AV159" i="19"/>
  <c r="AK160" i="19"/>
  <c r="AL160" i="19"/>
  <c r="AM160" i="19"/>
  <c r="AN160" i="19"/>
  <c r="AO160" i="19"/>
  <c r="AP160" i="19"/>
  <c r="AQ160" i="19"/>
  <c r="AR160" i="19"/>
  <c r="AS160" i="19"/>
  <c r="AT160" i="19"/>
  <c r="AU160" i="19"/>
  <c r="AV160" i="19"/>
  <c r="AK161" i="19"/>
  <c r="AL161" i="19"/>
  <c r="AM161" i="19"/>
  <c r="AN161" i="19"/>
  <c r="AO161" i="19"/>
  <c r="AP161" i="19"/>
  <c r="AQ161" i="19"/>
  <c r="AR161" i="19"/>
  <c r="AS161" i="19"/>
  <c r="AT161" i="19"/>
  <c r="AU161" i="19"/>
  <c r="AV161" i="19"/>
  <c r="AK162" i="19"/>
  <c r="AL162" i="19"/>
  <c r="AM162" i="19"/>
  <c r="AN162" i="19"/>
  <c r="AO162" i="19"/>
  <c r="AP162" i="19"/>
  <c r="AQ162" i="19"/>
  <c r="AR162" i="19"/>
  <c r="AS162" i="19"/>
  <c r="AT162" i="19"/>
  <c r="AU162" i="19"/>
  <c r="AV162" i="19"/>
  <c r="AK163" i="19"/>
  <c r="AL163" i="19"/>
  <c r="AM163" i="19"/>
  <c r="AN163" i="19"/>
  <c r="AO163" i="19"/>
  <c r="AP163" i="19"/>
  <c r="AQ163" i="19"/>
  <c r="AR163" i="19"/>
  <c r="AS163" i="19"/>
  <c r="AT163" i="19"/>
  <c r="AU163" i="19"/>
  <c r="AV163" i="19"/>
  <c r="AK164" i="19"/>
  <c r="AL164" i="19"/>
  <c r="AM164" i="19"/>
  <c r="AN164" i="19"/>
  <c r="AO164" i="19"/>
  <c r="AP164" i="19"/>
  <c r="AQ164" i="19"/>
  <c r="AR164" i="19"/>
  <c r="AS164" i="19"/>
  <c r="AT164" i="19"/>
  <c r="AU164" i="19"/>
  <c r="AV164" i="19"/>
  <c r="AK165" i="19"/>
  <c r="AL165" i="19"/>
  <c r="AM165" i="19"/>
  <c r="AN165" i="19"/>
  <c r="AO165" i="19"/>
  <c r="AP165" i="19"/>
  <c r="AQ165" i="19"/>
  <c r="AR165" i="19"/>
  <c r="AS165" i="19"/>
  <c r="AT165" i="19"/>
  <c r="AU165" i="19"/>
  <c r="AV165" i="19"/>
  <c r="AK166" i="19"/>
  <c r="AL166" i="19"/>
  <c r="AM166" i="19"/>
  <c r="AN166" i="19"/>
  <c r="AO166" i="19"/>
  <c r="AP166" i="19"/>
  <c r="AQ166" i="19"/>
  <c r="AR166" i="19"/>
  <c r="AS166" i="19"/>
  <c r="AT166" i="19"/>
  <c r="AU166" i="19"/>
  <c r="AV166" i="19"/>
  <c r="AK167" i="19"/>
  <c r="AL167" i="19"/>
  <c r="AM167" i="19"/>
  <c r="AN167" i="19"/>
  <c r="AO167" i="19"/>
  <c r="AP167" i="19"/>
  <c r="AQ167" i="19"/>
  <c r="AR167" i="19"/>
  <c r="AS167" i="19"/>
  <c r="AT167" i="19"/>
  <c r="AU167" i="19"/>
  <c r="AV167" i="19"/>
  <c r="AK168" i="19"/>
  <c r="AL168" i="19"/>
  <c r="AM168" i="19"/>
  <c r="AN168" i="19"/>
  <c r="AO168" i="19"/>
  <c r="AP168" i="19"/>
  <c r="AQ168" i="19"/>
  <c r="AR168" i="19"/>
  <c r="AS168" i="19"/>
  <c r="AT168" i="19"/>
  <c r="AU168" i="19"/>
  <c r="AV168" i="19"/>
  <c r="AK169" i="19"/>
  <c r="AL169" i="19"/>
  <c r="AM169" i="19"/>
  <c r="AN169" i="19"/>
  <c r="AO169" i="19"/>
  <c r="AP169" i="19"/>
  <c r="AQ169" i="19"/>
  <c r="AR169" i="19"/>
  <c r="AS169" i="19"/>
  <c r="AT169" i="19"/>
  <c r="AU169" i="19"/>
  <c r="AV169" i="19"/>
  <c r="AK170" i="19"/>
  <c r="AL170" i="19"/>
  <c r="AM170" i="19"/>
  <c r="AN170" i="19"/>
  <c r="AO170" i="19"/>
  <c r="AP170" i="19"/>
  <c r="AQ170" i="19"/>
  <c r="AR170" i="19"/>
  <c r="AS170" i="19"/>
  <c r="AT170" i="19"/>
  <c r="AU170" i="19"/>
  <c r="AV170" i="19"/>
  <c r="AK171" i="19"/>
  <c r="AL171" i="19"/>
  <c r="AM171" i="19"/>
  <c r="AN171" i="19"/>
  <c r="AO171" i="19"/>
  <c r="AP171" i="19"/>
  <c r="AQ171" i="19"/>
  <c r="AR171" i="19"/>
  <c r="AS171" i="19"/>
  <c r="AT171" i="19"/>
  <c r="AU171" i="19"/>
  <c r="AV171" i="19"/>
  <c r="AK172" i="19"/>
  <c r="AL172" i="19"/>
  <c r="AM172" i="19"/>
  <c r="AN172" i="19"/>
  <c r="AO172" i="19"/>
  <c r="AP172" i="19"/>
  <c r="AQ172" i="19"/>
  <c r="AR172" i="19"/>
  <c r="AS172" i="19"/>
  <c r="AT172" i="19"/>
  <c r="AU172" i="19"/>
  <c r="AV172" i="19"/>
  <c r="AK173" i="19"/>
  <c r="AL173" i="19"/>
  <c r="AM173" i="19"/>
  <c r="AN173" i="19"/>
  <c r="AO173" i="19"/>
  <c r="AP173" i="19"/>
  <c r="AQ173" i="19"/>
  <c r="AR173" i="19"/>
  <c r="AS173" i="19"/>
  <c r="AT173" i="19"/>
  <c r="AU173" i="19"/>
  <c r="AV173" i="19"/>
  <c r="AK174" i="19"/>
  <c r="AL174" i="19"/>
  <c r="AM174" i="19"/>
  <c r="AN174" i="19"/>
  <c r="AO174" i="19"/>
  <c r="AP174" i="19"/>
  <c r="AQ174" i="19"/>
  <c r="AR174" i="19"/>
  <c r="AS174" i="19"/>
  <c r="AT174" i="19"/>
  <c r="AU174" i="19"/>
  <c r="AV174" i="19"/>
  <c r="AK175" i="19"/>
  <c r="AL175" i="19"/>
  <c r="AM175" i="19"/>
  <c r="AN175" i="19"/>
  <c r="AO175" i="19"/>
  <c r="AP175" i="19"/>
  <c r="AQ175" i="19"/>
  <c r="AR175" i="19"/>
  <c r="AS175" i="19"/>
  <c r="AT175" i="19"/>
  <c r="AU175" i="19"/>
  <c r="AV175" i="19"/>
  <c r="AK176" i="19"/>
  <c r="AL176" i="19"/>
  <c r="AM176" i="19"/>
  <c r="AN176" i="19"/>
  <c r="AO176" i="19"/>
  <c r="AP176" i="19"/>
  <c r="AQ176" i="19"/>
  <c r="AR176" i="19"/>
  <c r="AS176" i="19"/>
  <c r="AT176" i="19"/>
  <c r="AU176" i="19"/>
  <c r="AV176" i="19"/>
  <c r="AK177" i="19"/>
  <c r="AL177" i="19"/>
  <c r="AM177" i="19"/>
  <c r="AN177" i="19"/>
  <c r="AO177" i="19"/>
  <c r="AP177" i="19"/>
  <c r="AQ177" i="19"/>
  <c r="AR177" i="19"/>
  <c r="AS177" i="19"/>
  <c r="AT177" i="19"/>
  <c r="AU177" i="19"/>
  <c r="AV177" i="19"/>
  <c r="AK178" i="19"/>
  <c r="AL178" i="19"/>
  <c r="AM178" i="19"/>
  <c r="AN178" i="19"/>
  <c r="AO178" i="19"/>
  <c r="AP178" i="19"/>
  <c r="AQ178" i="19"/>
  <c r="AR178" i="19"/>
  <c r="AS178" i="19"/>
  <c r="AT178" i="19"/>
  <c r="AU178" i="19"/>
  <c r="AV178" i="19"/>
  <c r="AK179" i="19"/>
  <c r="AL179" i="19"/>
  <c r="AM179" i="19"/>
  <c r="AN179" i="19"/>
  <c r="AO179" i="19"/>
  <c r="AP179" i="19"/>
  <c r="AQ179" i="19"/>
  <c r="AR179" i="19"/>
  <c r="AS179" i="19"/>
  <c r="AT179" i="19"/>
  <c r="AU179" i="19"/>
  <c r="AV179" i="19"/>
  <c r="AK180" i="19"/>
  <c r="AL180" i="19"/>
  <c r="AM180" i="19"/>
  <c r="AN180" i="19"/>
  <c r="AO180" i="19"/>
  <c r="AP180" i="19"/>
  <c r="AQ180" i="19"/>
  <c r="AR180" i="19"/>
  <c r="AS180" i="19"/>
  <c r="AT180" i="19"/>
  <c r="AU180" i="19"/>
  <c r="AV180" i="19"/>
  <c r="AK181" i="19"/>
  <c r="AL181" i="19"/>
  <c r="AM181" i="19"/>
  <c r="AN181" i="19"/>
  <c r="AO181" i="19"/>
  <c r="AP181" i="19"/>
  <c r="AQ181" i="19"/>
  <c r="AR181" i="19"/>
  <c r="AS181" i="19"/>
  <c r="AT181" i="19"/>
  <c r="AU181" i="19"/>
  <c r="AV181" i="19"/>
  <c r="AK182" i="19"/>
  <c r="AL182" i="19"/>
  <c r="AM182" i="19"/>
  <c r="AN182" i="19"/>
  <c r="AO182" i="19"/>
  <c r="AP182" i="19"/>
  <c r="AQ182" i="19"/>
  <c r="AR182" i="19"/>
  <c r="AS182" i="19"/>
  <c r="AT182" i="19"/>
  <c r="AU182" i="19"/>
  <c r="AV182" i="19"/>
  <c r="AK183" i="19"/>
  <c r="AL183" i="19"/>
  <c r="AM183" i="19"/>
  <c r="AN183" i="19"/>
  <c r="AO183" i="19"/>
  <c r="AP183" i="19"/>
  <c r="AQ183" i="19"/>
  <c r="AR183" i="19"/>
  <c r="AS183" i="19"/>
  <c r="AT183" i="19"/>
  <c r="AU183" i="19"/>
  <c r="AV183" i="19"/>
  <c r="AK184" i="19"/>
  <c r="AL184" i="19"/>
  <c r="AM184" i="19"/>
  <c r="AN184" i="19"/>
  <c r="AO184" i="19"/>
  <c r="AP184" i="19"/>
  <c r="AQ184" i="19"/>
  <c r="AR184" i="19"/>
  <c r="AS184" i="19"/>
  <c r="AT184" i="19"/>
  <c r="AU184" i="19"/>
  <c r="AV184" i="19"/>
  <c r="AK185" i="19"/>
  <c r="AL185" i="19"/>
  <c r="AM185" i="19"/>
  <c r="AN185" i="19"/>
  <c r="AO185" i="19"/>
  <c r="AP185" i="19"/>
  <c r="AQ185" i="19"/>
  <c r="AR185" i="19"/>
  <c r="AS185" i="19"/>
  <c r="AT185" i="19"/>
  <c r="AU185" i="19"/>
  <c r="AV185" i="19"/>
  <c r="AK186" i="19"/>
  <c r="AL186" i="19"/>
  <c r="AM186" i="19"/>
  <c r="AN186" i="19"/>
  <c r="AO186" i="19"/>
  <c r="AP186" i="19"/>
  <c r="AQ186" i="19"/>
  <c r="AR186" i="19"/>
  <c r="AS186" i="19"/>
  <c r="AT186" i="19"/>
  <c r="AU186" i="19"/>
  <c r="AV186" i="19"/>
  <c r="AK187" i="19"/>
  <c r="AL187" i="19"/>
  <c r="AM187" i="19"/>
  <c r="AN187" i="19"/>
  <c r="AO187" i="19"/>
  <c r="AP187" i="19"/>
  <c r="AQ187" i="19"/>
  <c r="AR187" i="19"/>
  <c r="AS187" i="19"/>
  <c r="AT187" i="19"/>
  <c r="AU187" i="19"/>
  <c r="AV187" i="19"/>
  <c r="AK188" i="19"/>
  <c r="AL188" i="19"/>
  <c r="AM188" i="19"/>
  <c r="AN188" i="19"/>
  <c r="AO188" i="19"/>
  <c r="AP188" i="19"/>
  <c r="AQ188" i="19"/>
  <c r="AR188" i="19"/>
  <c r="AS188" i="19"/>
  <c r="AT188" i="19"/>
  <c r="AU188" i="19"/>
  <c r="AV188" i="19"/>
  <c r="AK189" i="19"/>
  <c r="AL189" i="19"/>
  <c r="AM189" i="19"/>
  <c r="AN189" i="19"/>
  <c r="AO189" i="19"/>
  <c r="AP189" i="19"/>
  <c r="AQ189" i="19"/>
  <c r="AR189" i="19"/>
  <c r="AS189" i="19"/>
  <c r="AT189" i="19"/>
  <c r="AU189" i="19"/>
  <c r="AV189" i="19"/>
  <c r="AK190" i="19"/>
  <c r="AL190" i="19"/>
  <c r="AM190" i="19"/>
  <c r="AN190" i="19"/>
  <c r="AO190" i="19"/>
  <c r="AP190" i="19"/>
  <c r="AQ190" i="19"/>
  <c r="AR190" i="19"/>
  <c r="AS190" i="19"/>
  <c r="AT190" i="19"/>
  <c r="AU190" i="19"/>
  <c r="AV190" i="19"/>
  <c r="AK191" i="19"/>
  <c r="AL191" i="19"/>
  <c r="AM191" i="19"/>
  <c r="AN191" i="19"/>
  <c r="AO191" i="19"/>
  <c r="AP191" i="19"/>
  <c r="AQ191" i="19"/>
  <c r="AR191" i="19"/>
  <c r="AS191" i="19"/>
  <c r="AT191" i="19"/>
  <c r="AU191" i="19"/>
  <c r="AV191" i="19"/>
  <c r="AK192" i="19"/>
  <c r="AL192" i="19"/>
  <c r="AM192" i="19"/>
  <c r="AN192" i="19"/>
  <c r="AO192" i="19"/>
  <c r="AP192" i="19"/>
  <c r="AQ192" i="19"/>
  <c r="AR192" i="19"/>
  <c r="AS192" i="19"/>
  <c r="AT192" i="19"/>
  <c r="AU192" i="19"/>
  <c r="AV192" i="19"/>
  <c r="AK193" i="19"/>
  <c r="AL193" i="19"/>
  <c r="AM193" i="19"/>
  <c r="AN193" i="19"/>
  <c r="AO193" i="19"/>
  <c r="AP193" i="19"/>
  <c r="AQ193" i="19"/>
  <c r="AR193" i="19"/>
  <c r="AS193" i="19"/>
  <c r="AT193" i="19"/>
  <c r="AU193" i="19"/>
  <c r="AV193" i="19"/>
  <c r="AK194" i="19"/>
  <c r="AL194" i="19"/>
  <c r="AM194" i="19"/>
  <c r="AN194" i="19"/>
  <c r="AO194" i="19"/>
  <c r="AP194" i="19"/>
  <c r="AQ194" i="19"/>
  <c r="AR194" i="19"/>
  <c r="AS194" i="19"/>
  <c r="AT194" i="19"/>
  <c r="AU194" i="19"/>
  <c r="AV194" i="19"/>
  <c r="AK195" i="19"/>
  <c r="AL195" i="19"/>
  <c r="AM195" i="19"/>
  <c r="AN195" i="19"/>
  <c r="AO195" i="19"/>
  <c r="AP195" i="19"/>
  <c r="AQ195" i="19"/>
  <c r="AR195" i="19"/>
  <c r="AS195" i="19"/>
  <c r="AT195" i="19"/>
  <c r="AU195" i="19"/>
  <c r="AV195" i="19"/>
  <c r="AK196" i="19"/>
  <c r="AL196" i="19"/>
  <c r="AM196" i="19"/>
  <c r="AN196" i="19"/>
  <c r="AO196" i="19"/>
  <c r="AP196" i="19"/>
  <c r="AQ196" i="19"/>
  <c r="AR196" i="19"/>
  <c r="AS196" i="19"/>
  <c r="AT196" i="19"/>
  <c r="AU196" i="19"/>
  <c r="AV196" i="19"/>
  <c r="AK197" i="19"/>
  <c r="AL197" i="19"/>
  <c r="AM197" i="19"/>
  <c r="AN197" i="19"/>
  <c r="AO197" i="19"/>
  <c r="AP197" i="19"/>
  <c r="AQ197" i="19"/>
  <c r="AR197" i="19"/>
  <c r="AS197" i="19"/>
  <c r="AT197" i="19"/>
  <c r="AU197" i="19"/>
  <c r="AV197" i="19"/>
  <c r="AK198" i="19"/>
  <c r="AL198" i="19"/>
  <c r="AM198" i="19"/>
  <c r="AN198" i="19"/>
  <c r="AO198" i="19"/>
  <c r="AP198" i="19"/>
  <c r="AQ198" i="19"/>
  <c r="AR198" i="19"/>
  <c r="AS198" i="19"/>
  <c r="AT198" i="19"/>
  <c r="AU198" i="19"/>
  <c r="AV198" i="19"/>
  <c r="AK199" i="19"/>
  <c r="AL199" i="19"/>
  <c r="AM199" i="19"/>
  <c r="AN199" i="19"/>
  <c r="AO199" i="19"/>
  <c r="AP199" i="19"/>
  <c r="AQ199" i="19"/>
  <c r="AR199" i="19"/>
  <c r="AS199" i="19"/>
  <c r="AT199" i="19"/>
  <c r="AU199" i="19"/>
  <c r="AV199" i="19"/>
  <c r="AK200" i="19"/>
  <c r="AL200" i="19"/>
  <c r="AM200" i="19"/>
  <c r="AN200" i="19"/>
  <c r="AO200" i="19"/>
  <c r="AP200" i="19"/>
  <c r="AQ200" i="19"/>
  <c r="AR200" i="19"/>
  <c r="AS200" i="19"/>
  <c r="AT200" i="19"/>
  <c r="AU200" i="19"/>
  <c r="AV200" i="19"/>
  <c r="AK201" i="19"/>
  <c r="AL201" i="19"/>
  <c r="AM201" i="19"/>
  <c r="AN201" i="19"/>
  <c r="AO201" i="19"/>
  <c r="AP201" i="19"/>
  <c r="AQ201" i="19"/>
  <c r="AR201" i="19"/>
  <c r="AS201" i="19"/>
  <c r="AT201" i="19"/>
  <c r="AU201" i="19"/>
  <c r="AV201" i="19"/>
  <c r="AK202" i="19"/>
  <c r="AL202" i="19"/>
  <c r="AM202" i="19"/>
  <c r="AN202" i="19"/>
  <c r="AO202" i="19"/>
  <c r="AP202" i="19"/>
  <c r="AQ202" i="19"/>
  <c r="AR202" i="19"/>
  <c r="AS202" i="19"/>
  <c r="AT202" i="19"/>
  <c r="AU202" i="19"/>
  <c r="AV202" i="19"/>
  <c r="AK203" i="19"/>
  <c r="AL203" i="19"/>
  <c r="AM203" i="19"/>
  <c r="AN203" i="19"/>
  <c r="AO203" i="19"/>
  <c r="AP203" i="19"/>
  <c r="AQ203" i="19"/>
  <c r="AR203" i="19"/>
  <c r="AS203" i="19"/>
  <c r="AT203" i="19"/>
  <c r="AU203" i="19"/>
  <c r="AV203" i="19"/>
  <c r="AK204" i="19"/>
  <c r="AL204" i="19"/>
  <c r="AM204" i="19"/>
  <c r="AN204" i="19"/>
  <c r="AO204" i="19"/>
  <c r="AP204" i="19"/>
  <c r="AQ204" i="19"/>
  <c r="AR204" i="19"/>
  <c r="AS204" i="19"/>
  <c r="AT204" i="19"/>
  <c r="AU204" i="19"/>
  <c r="AV204" i="19"/>
  <c r="AK205" i="19"/>
  <c r="AL205" i="19"/>
  <c r="AM205" i="19"/>
  <c r="AN205" i="19"/>
  <c r="AO205" i="19"/>
  <c r="AP205" i="19"/>
  <c r="AQ205" i="19"/>
  <c r="AR205" i="19"/>
  <c r="AS205" i="19"/>
  <c r="AT205" i="19"/>
  <c r="AU205" i="19"/>
  <c r="AV205" i="19"/>
  <c r="AK206" i="19"/>
  <c r="AL206" i="19"/>
  <c r="AM206" i="19"/>
  <c r="AN206" i="19"/>
  <c r="AO206" i="19"/>
  <c r="AP206" i="19"/>
  <c r="AQ206" i="19"/>
  <c r="AR206" i="19"/>
  <c r="AS206" i="19"/>
  <c r="AT206" i="19"/>
  <c r="AU206" i="19"/>
  <c r="AV206" i="19"/>
  <c r="AK207" i="19"/>
  <c r="AL207" i="19"/>
  <c r="AM207" i="19"/>
  <c r="AN207" i="19"/>
  <c r="AO207" i="19"/>
  <c r="AP207" i="19"/>
  <c r="AQ207" i="19"/>
  <c r="AR207" i="19"/>
  <c r="AS207" i="19"/>
  <c r="AT207" i="19"/>
  <c r="AU207" i="19"/>
  <c r="AV207" i="19"/>
  <c r="AK208" i="19"/>
  <c r="AL208" i="19"/>
  <c r="AM208" i="19"/>
  <c r="AN208" i="19"/>
  <c r="AO208" i="19"/>
  <c r="AP208" i="19"/>
  <c r="AQ208" i="19"/>
  <c r="AR208" i="19"/>
  <c r="AS208" i="19"/>
  <c r="AT208" i="19"/>
  <c r="AU208" i="19"/>
  <c r="AV208" i="19"/>
  <c r="AK209" i="19"/>
  <c r="AL209" i="19"/>
  <c r="AM209" i="19"/>
  <c r="AN209" i="19"/>
  <c r="AO209" i="19"/>
  <c r="AP209" i="19"/>
  <c r="AQ209" i="19"/>
  <c r="AR209" i="19"/>
  <c r="AS209" i="19"/>
  <c r="AT209" i="19"/>
  <c r="AU209" i="19"/>
  <c r="AV209" i="19"/>
  <c r="AK210" i="19"/>
  <c r="AL210" i="19"/>
  <c r="AM210" i="19"/>
  <c r="AN210" i="19"/>
  <c r="AO210" i="19"/>
  <c r="AP210" i="19"/>
  <c r="AQ210" i="19"/>
  <c r="AR210" i="19"/>
  <c r="AS210" i="19"/>
  <c r="AT210" i="19"/>
  <c r="AU210" i="19"/>
  <c r="AV210" i="19"/>
  <c r="AK211" i="19"/>
  <c r="AL211" i="19"/>
  <c r="AM211" i="19"/>
  <c r="AN211" i="19"/>
  <c r="AO211" i="19"/>
  <c r="AP211" i="19"/>
  <c r="AQ211" i="19"/>
  <c r="AR211" i="19"/>
  <c r="AS211" i="19"/>
  <c r="AT211" i="19"/>
  <c r="AU211" i="19"/>
  <c r="AV211" i="19"/>
  <c r="AK212" i="19"/>
  <c r="AL212" i="19"/>
  <c r="AM212" i="19"/>
  <c r="AN212" i="19"/>
  <c r="AO212" i="19"/>
  <c r="AP212" i="19"/>
  <c r="AQ212" i="19"/>
  <c r="AR212" i="19"/>
  <c r="AS212" i="19"/>
  <c r="AT212" i="19"/>
  <c r="AU212" i="19"/>
  <c r="AV212" i="19"/>
  <c r="AK213" i="19"/>
  <c r="AL213" i="19"/>
  <c r="AM213" i="19"/>
  <c r="AN213" i="19"/>
  <c r="AO213" i="19"/>
  <c r="AP213" i="19"/>
  <c r="AQ213" i="19"/>
  <c r="AR213" i="19"/>
  <c r="AS213" i="19"/>
  <c r="AT213" i="19"/>
  <c r="AU213" i="19"/>
  <c r="AV213" i="19"/>
  <c r="AK214" i="19"/>
  <c r="AL214" i="19"/>
  <c r="AM214" i="19"/>
  <c r="AN214" i="19"/>
  <c r="AO214" i="19"/>
  <c r="AP214" i="19"/>
  <c r="AQ214" i="19"/>
  <c r="AR214" i="19"/>
  <c r="AS214" i="19"/>
  <c r="AT214" i="19"/>
  <c r="AU214" i="19"/>
  <c r="AV214" i="19"/>
  <c r="AK215" i="19"/>
  <c r="AL215" i="19"/>
  <c r="AM215" i="19"/>
  <c r="AN215" i="19"/>
  <c r="AO215" i="19"/>
  <c r="AP215" i="19"/>
  <c r="AQ215" i="19"/>
  <c r="AR215" i="19"/>
  <c r="AS215" i="19"/>
  <c r="AT215" i="19"/>
  <c r="AU215" i="19"/>
  <c r="AV215" i="19"/>
  <c r="AK216" i="19"/>
  <c r="AL216" i="19"/>
  <c r="AM216" i="19"/>
  <c r="AN216" i="19"/>
  <c r="AO216" i="19"/>
  <c r="AP216" i="19"/>
  <c r="AQ216" i="19"/>
  <c r="AR216" i="19"/>
  <c r="AS216" i="19"/>
  <c r="AT216" i="19"/>
  <c r="AU216" i="19"/>
  <c r="AV216" i="19"/>
  <c r="AK217" i="19"/>
  <c r="AL217" i="19"/>
  <c r="AM217" i="19"/>
  <c r="AN217" i="19"/>
  <c r="AO217" i="19"/>
  <c r="AP217" i="19"/>
  <c r="AQ217" i="19"/>
  <c r="AR217" i="19"/>
  <c r="AS217" i="19"/>
  <c r="AT217" i="19"/>
  <c r="AU217" i="19"/>
  <c r="AV217" i="19"/>
  <c r="AK218" i="19"/>
  <c r="AL218" i="19"/>
  <c r="AM218" i="19"/>
  <c r="AN218" i="19"/>
  <c r="AO218" i="19"/>
  <c r="AP218" i="19"/>
  <c r="AQ218" i="19"/>
  <c r="AR218" i="19"/>
  <c r="AS218" i="19"/>
  <c r="AT218" i="19"/>
  <c r="AU218" i="19"/>
  <c r="AV218" i="19"/>
  <c r="AK219" i="19"/>
  <c r="AL219" i="19"/>
  <c r="AM219" i="19"/>
  <c r="AN219" i="19"/>
  <c r="AO219" i="19"/>
  <c r="AP219" i="19"/>
  <c r="AQ219" i="19"/>
  <c r="AR219" i="19"/>
  <c r="AS219" i="19"/>
  <c r="AT219" i="19"/>
  <c r="AU219" i="19"/>
  <c r="AV219" i="19"/>
  <c r="AK220" i="19"/>
  <c r="AL220" i="19"/>
  <c r="AM220" i="19"/>
  <c r="AN220" i="19"/>
  <c r="AO220" i="19"/>
  <c r="AP220" i="19"/>
  <c r="AQ220" i="19"/>
  <c r="AR220" i="19"/>
  <c r="AS220" i="19"/>
  <c r="AT220" i="19"/>
  <c r="AU220" i="19"/>
  <c r="AV220" i="19"/>
  <c r="AK221" i="19"/>
  <c r="AL221" i="19"/>
  <c r="AM221" i="19"/>
  <c r="AN221" i="19"/>
  <c r="AO221" i="19"/>
  <c r="AP221" i="19"/>
  <c r="AQ221" i="19"/>
  <c r="AR221" i="19"/>
  <c r="AS221" i="19"/>
  <c r="AT221" i="19"/>
  <c r="AU221" i="19"/>
  <c r="AV221" i="19"/>
  <c r="AK222" i="19"/>
  <c r="AL222" i="19"/>
  <c r="AM222" i="19"/>
  <c r="AN222" i="19"/>
  <c r="AO222" i="19"/>
  <c r="AP222" i="19"/>
  <c r="AQ222" i="19"/>
  <c r="AR222" i="19"/>
  <c r="AS222" i="19"/>
  <c r="AT222" i="19"/>
  <c r="AU222" i="19"/>
  <c r="AV222" i="19"/>
  <c r="AK223" i="19"/>
  <c r="AL223" i="19"/>
  <c r="AM223" i="19"/>
  <c r="AN223" i="19"/>
  <c r="AO223" i="19"/>
  <c r="AP223" i="19"/>
  <c r="AQ223" i="19"/>
  <c r="AR223" i="19"/>
  <c r="AS223" i="19"/>
  <c r="AT223" i="19"/>
  <c r="AU223" i="19"/>
  <c r="AV223" i="19"/>
  <c r="AK224" i="19"/>
  <c r="AL224" i="19"/>
  <c r="AM224" i="19"/>
  <c r="AN224" i="19"/>
  <c r="AO224" i="19"/>
  <c r="AP224" i="19"/>
  <c r="AQ224" i="19"/>
  <c r="AR224" i="19"/>
  <c r="AS224" i="19"/>
  <c r="AT224" i="19"/>
  <c r="AU224" i="19"/>
  <c r="AV224" i="19"/>
  <c r="AK225" i="19"/>
  <c r="AL225" i="19"/>
  <c r="AM225" i="19"/>
  <c r="AN225" i="19"/>
  <c r="AO225" i="19"/>
  <c r="AP225" i="19"/>
  <c r="AQ225" i="19"/>
  <c r="AR225" i="19"/>
  <c r="AS225" i="19"/>
  <c r="AT225" i="19"/>
  <c r="AU225" i="19"/>
  <c r="AV225" i="19"/>
  <c r="AK226" i="19"/>
  <c r="AL226" i="19"/>
  <c r="AM226" i="19"/>
  <c r="AN226" i="19"/>
  <c r="AO226" i="19"/>
  <c r="AP226" i="19"/>
  <c r="AQ226" i="19"/>
  <c r="AR226" i="19"/>
  <c r="AS226" i="19"/>
  <c r="AT226" i="19"/>
  <c r="AU226" i="19"/>
  <c r="AV226" i="19"/>
  <c r="AK227" i="19"/>
  <c r="AL227" i="19"/>
  <c r="AM227" i="19"/>
  <c r="AN227" i="19"/>
  <c r="AO227" i="19"/>
  <c r="AP227" i="19"/>
  <c r="AQ227" i="19"/>
  <c r="AR227" i="19"/>
  <c r="AS227" i="19"/>
  <c r="AT227" i="19"/>
  <c r="AU227" i="19"/>
  <c r="AV227" i="19"/>
  <c r="AK228" i="19"/>
  <c r="AL228" i="19"/>
  <c r="AM228" i="19"/>
  <c r="AN228" i="19"/>
  <c r="AO228" i="19"/>
  <c r="AP228" i="19"/>
  <c r="AQ228" i="19"/>
  <c r="AR228" i="19"/>
  <c r="AS228" i="19"/>
  <c r="AT228" i="19"/>
  <c r="AU228" i="19"/>
  <c r="AV228" i="19"/>
  <c r="AK229" i="19"/>
  <c r="AL229" i="19"/>
  <c r="AM229" i="19"/>
  <c r="AN229" i="19"/>
  <c r="AO229" i="19"/>
  <c r="AP229" i="19"/>
  <c r="AQ229" i="19"/>
  <c r="AR229" i="19"/>
  <c r="AS229" i="19"/>
  <c r="AT229" i="19"/>
  <c r="AU229" i="19"/>
  <c r="AV229" i="19"/>
  <c r="AK230" i="19"/>
  <c r="AL230" i="19"/>
  <c r="AM230" i="19"/>
  <c r="AN230" i="19"/>
  <c r="AO230" i="19"/>
  <c r="AP230" i="19"/>
  <c r="AQ230" i="19"/>
  <c r="AR230" i="19"/>
  <c r="AS230" i="19"/>
  <c r="AT230" i="19"/>
  <c r="AU230" i="19"/>
  <c r="AV230" i="19"/>
  <c r="AK231" i="19"/>
  <c r="AL231" i="19"/>
  <c r="AM231" i="19"/>
  <c r="AN231" i="19"/>
  <c r="AO231" i="19"/>
  <c r="AP231" i="19"/>
  <c r="AQ231" i="19"/>
  <c r="AR231" i="19"/>
  <c r="AS231" i="19"/>
  <c r="AT231" i="19"/>
  <c r="AU231" i="19"/>
  <c r="AV231" i="19"/>
  <c r="AK232" i="19"/>
  <c r="AL232" i="19"/>
  <c r="AM232" i="19"/>
  <c r="AN232" i="19"/>
  <c r="AO232" i="19"/>
  <c r="AP232" i="19"/>
  <c r="AQ232" i="19"/>
  <c r="AR232" i="19"/>
  <c r="AS232" i="19"/>
  <c r="AT232" i="19"/>
  <c r="AU232" i="19"/>
  <c r="AV232" i="19"/>
  <c r="AK233" i="19"/>
  <c r="AL233" i="19"/>
  <c r="AM233" i="19"/>
  <c r="AN233" i="19"/>
  <c r="AO233" i="19"/>
  <c r="AP233" i="19"/>
  <c r="AQ233" i="19"/>
  <c r="AR233" i="19"/>
  <c r="AS233" i="19"/>
  <c r="AT233" i="19"/>
  <c r="AU233" i="19"/>
  <c r="AV233" i="19"/>
  <c r="AK234" i="19"/>
  <c r="AL234" i="19"/>
  <c r="AM234" i="19"/>
  <c r="AN234" i="19"/>
  <c r="AO234" i="19"/>
  <c r="AP234" i="19"/>
  <c r="AQ234" i="19"/>
  <c r="AR234" i="19"/>
  <c r="AS234" i="19"/>
  <c r="AT234" i="19"/>
  <c r="AU234" i="19"/>
  <c r="AV234" i="19"/>
  <c r="AK235" i="19"/>
  <c r="AL235" i="19"/>
  <c r="AM235" i="19"/>
  <c r="AN235" i="19"/>
  <c r="AO235" i="19"/>
  <c r="AP235" i="19"/>
  <c r="AQ235" i="19"/>
  <c r="AR235" i="19"/>
  <c r="AS235" i="19"/>
  <c r="AT235" i="19"/>
  <c r="AU235" i="19"/>
  <c r="AV235" i="19"/>
  <c r="AK236" i="19"/>
  <c r="AL236" i="19"/>
  <c r="AM236" i="19"/>
  <c r="AN236" i="19"/>
  <c r="AO236" i="19"/>
  <c r="AP236" i="19"/>
  <c r="AQ236" i="19"/>
  <c r="AR236" i="19"/>
  <c r="AS236" i="19"/>
  <c r="AT236" i="19"/>
  <c r="AU236" i="19"/>
  <c r="AV236" i="19"/>
  <c r="AK237" i="19"/>
  <c r="AL237" i="19"/>
  <c r="AM237" i="19"/>
  <c r="AN237" i="19"/>
  <c r="AO237" i="19"/>
  <c r="AP237" i="19"/>
  <c r="AQ237" i="19"/>
  <c r="AR237" i="19"/>
  <c r="AS237" i="19"/>
  <c r="AT237" i="19"/>
  <c r="AU237" i="19"/>
  <c r="AV237" i="19"/>
  <c r="AK238" i="19"/>
  <c r="AL238" i="19"/>
  <c r="AM238" i="19"/>
  <c r="AN238" i="19"/>
  <c r="AO238" i="19"/>
  <c r="AP238" i="19"/>
  <c r="AQ238" i="19"/>
  <c r="AR238" i="19"/>
  <c r="AS238" i="19"/>
  <c r="AT238" i="19"/>
  <c r="AU238" i="19"/>
  <c r="AV238" i="19"/>
  <c r="AK239" i="19"/>
  <c r="AL239" i="19"/>
  <c r="AM239" i="19"/>
  <c r="AN239" i="19"/>
  <c r="AO239" i="19"/>
  <c r="AP239" i="19"/>
  <c r="AQ239" i="19"/>
  <c r="AR239" i="19"/>
  <c r="AS239" i="19"/>
  <c r="AT239" i="19"/>
  <c r="AU239" i="19"/>
  <c r="AV239" i="19"/>
  <c r="AK240" i="19"/>
  <c r="AL240" i="19"/>
  <c r="AM240" i="19"/>
  <c r="AN240" i="19"/>
  <c r="AO240" i="19"/>
  <c r="AP240" i="19"/>
  <c r="AQ240" i="19"/>
  <c r="AR240" i="19"/>
  <c r="AS240" i="19"/>
  <c r="AT240" i="19"/>
  <c r="AU240" i="19"/>
  <c r="AV240" i="19"/>
  <c r="AK241" i="19"/>
  <c r="AL241" i="19"/>
  <c r="AM241" i="19"/>
  <c r="AN241" i="19"/>
  <c r="AO241" i="19"/>
  <c r="AP241" i="19"/>
  <c r="AQ241" i="19"/>
  <c r="AR241" i="19"/>
  <c r="AS241" i="19"/>
  <c r="AT241" i="19"/>
  <c r="AU241" i="19"/>
  <c r="AV241" i="19"/>
  <c r="AK242" i="19"/>
  <c r="AL242" i="19"/>
  <c r="AM242" i="19"/>
  <c r="AN242" i="19"/>
  <c r="AO242" i="19"/>
  <c r="AP242" i="19"/>
  <c r="AQ242" i="19"/>
  <c r="AR242" i="19"/>
  <c r="AS242" i="19"/>
  <c r="AT242" i="19"/>
  <c r="AU242" i="19"/>
  <c r="AV242" i="19"/>
  <c r="AK243" i="19"/>
  <c r="AL243" i="19"/>
  <c r="AM243" i="19"/>
  <c r="AN243" i="19"/>
  <c r="AO243" i="19"/>
  <c r="AP243" i="19"/>
  <c r="AQ243" i="19"/>
  <c r="AR243" i="19"/>
  <c r="AS243" i="19"/>
  <c r="AT243" i="19"/>
  <c r="AU243" i="19"/>
  <c r="AV243" i="19"/>
  <c r="AK244" i="19"/>
  <c r="AL244" i="19"/>
  <c r="AM244" i="19"/>
  <c r="AN244" i="19"/>
  <c r="AO244" i="19"/>
  <c r="AP244" i="19"/>
  <c r="AQ244" i="19"/>
  <c r="AR244" i="19"/>
  <c r="AS244" i="19"/>
  <c r="AT244" i="19"/>
  <c r="AU244" i="19"/>
  <c r="AV244" i="19"/>
  <c r="AK245" i="19"/>
  <c r="AL245" i="19"/>
  <c r="AM245" i="19"/>
  <c r="AN245" i="19"/>
  <c r="AO245" i="19"/>
  <c r="AP245" i="19"/>
  <c r="AQ245" i="19"/>
  <c r="AR245" i="19"/>
  <c r="AS245" i="19"/>
  <c r="AT245" i="19"/>
  <c r="AU245" i="19"/>
  <c r="AV245" i="19"/>
  <c r="AK246" i="19"/>
  <c r="AL246" i="19"/>
  <c r="AM246" i="19"/>
  <c r="AN246" i="19"/>
  <c r="AO246" i="19"/>
  <c r="AP246" i="19"/>
  <c r="AQ246" i="19"/>
  <c r="AR246" i="19"/>
  <c r="AS246" i="19"/>
  <c r="AT246" i="19"/>
  <c r="AU246" i="19"/>
  <c r="AV246" i="19"/>
  <c r="AK247" i="19"/>
  <c r="AL247" i="19"/>
  <c r="AM247" i="19"/>
  <c r="AN247" i="19"/>
  <c r="AO247" i="19"/>
  <c r="AP247" i="19"/>
  <c r="AQ247" i="19"/>
  <c r="AR247" i="19"/>
  <c r="AS247" i="19"/>
  <c r="AT247" i="19"/>
  <c r="AU247" i="19"/>
  <c r="AV247" i="19"/>
  <c r="AK248" i="19"/>
  <c r="AL248" i="19"/>
  <c r="AM248" i="19"/>
  <c r="AN248" i="19"/>
  <c r="AO248" i="19"/>
  <c r="AP248" i="19"/>
  <c r="AQ248" i="19"/>
  <c r="AR248" i="19"/>
  <c r="AS248" i="19"/>
  <c r="AT248" i="19"/>
  <c r="AU248" i="19"/>
  <c r="AV248" i="19"/>
  <c r="AK249" i="19"/>
  <c r="AL249" i="19"/>
  <c r="AM249" i="19"/>
  <c r="AN249" i="19"/>
  <c r="AO249" i="19"/>
  <c r="AP249" i="19"/>
  <c r="AQ249" i="19"/>
  <c r="AR249" i="19"/>
  <c r="AS249" i="19"/>
  <c r="AT249" i="19"/>
  <c r="AU249" i="19"/>
  <c r="AV249" i="19"/>
  <c r="AK250" i="19"/>
  <c r="AL250" i="19"/>
  <c r="AM250" i="19"/>
  <c r="AN250" i="19"/>
  <c r="AO250" i="19"/>
  <c r="AP250" i="19"/>
  <c r="AQ250" i="19"/>
  <c r="AR250" i="19"/>
  <c r="AS250" i="19"/>
  <c r="AT250" i="19"/>
  <c r="AU250" i="19"/>
  <c r="AV250" i="19"/>
  <c r="AK251" i="19"/>
  <c r="AL251" i="19"/>
  <c r="AM251" i="19"/>
  <c r="AN251" i="19"/>
  <c r="AO251" i="19"/>
  <c r="AP251" i="19"/>
  <c r="AQ251" i="19"/>
  <c r="AR251" i="19"/>
  <c r="AS251" i="19"/>
  <c r="AT251" i="19"/>
  <c r="AU251" i="19"/>
  <c r="AV251" i="19"/>
  <c r="AK252" i="19"/>
  <c r="AL252" i="19"/>
  <c r="AM252" i="19"/>
  <c r="AN252" i="19"/>
  <c r="AO252" i="19"/>
  <c r="AP252" i="19"/>
  <c r="AQ252" i="19"/>
  <c r="AR252" i="19"/>
  <c r="AS252" i="19"/>
  <c r="AT252" i="19"/>
  <c r="AU252" i="19"/>
  <c r="AV252" i="19"/>
  <c r="AK253" i="19"/>
  <c r="AL253" i="19"/>
  <c r="AM253" i="19"/>
  <c r="AN253" i="19"/>
  <c r="AO253" i="19"/>
  <c r="AP253" i="19"/>
  <c r="AQ253" i="19"/>
  <c r="AR253" i="19"/>
  <c r="AS253" i="19"/>
  <c r="AT253" i="19"/>
  <c r="AU253" i="19"/>
  <c r="AV253" i="19"/>
  <c r="AK254" i="19"/>
  <c r="AL254" i="19"/>
  <c r="AM254" i="19"/>
  <c r="AN254" i="19"/>
  <c r="AO254" i="19"/>
  <c r="AP254" i="19"/>
  <c r="AQ254" i="19"/>
  <c r="AR254" i="19"/>
  <c r="AS254" i="19"/>
  <c r="AT254" i="19"/>
  <c r="AU254" i="19"/>
  <c r="AV254" i="19"/>
  <c r="AK255" i="19"/>
  <c r="AL255" i="19"/>
  <c r="AM255" i="19"/>
  <c r="AN255" i="19"/>
  <c r="AO255" i="19"/>
  <c r="AP255" i="19"/>
  <c r="AQ255" i="19"/>
  <c r="AR255" i="19"/>
  <c r="AS255" i="19"/>
  <c r="AT255" i="19"/>
  <c r="AU255" i="19"/>
  <c r="AV255" i="19"/>
  <c r="AK256" i="19"/>
  <c r="AL256" i="19"/>
  <c r="AM256" i="19"/>
  <c r="AN256" i="19"/>
  <c r="AO256" i="19"/>
  <c r="AP256" i="19"/>
  <c r="AQ256" i="19"/>
  <c r="AR256" i="19"/>
  <c r="AS256" i="19"/>
  <c r="AT256" i="19"/>
  <c r="AU256" i="19"/>
  <c r="AV256" i="19"/>
  <c r="AK257" i="19"/>
  <c r="AL257" i="19"/>
  <c r="AM257" i="19"/>
  <c r="AN257" i="19"/>
  <c r="AO257" i="19"/>
  <c r="AP257" i="19"/>
  <c r="AQ257" i="19"/>
  <c r="AR257" i="19"/>
  <c r="AS257" i="19"/>
  <c r="AT257" i="19"/>
  <c r="AU257" i="19"/>
  <c r="AV257" i="19"/>
  <c r="AK258" i="19"/>
  <c r="AL258" i="19"/>
  <c r="AM258" i="19"/>
  <c r="AN258" i="19"/>
  <c r="AO258" i="19"/>
  <c r="AP258" i="19"/>
  <c r="AQ258" i="19"/>
  <c r="AR258" i="19"/>
  <c r="AS258" i="19"/>
  <c r="AT258" i="19"/>
  <c r="AU258" i="19"/>
  <c r="AV258" i="19"/>
  <c r="AK259" i="19"/>
  <c r="AL259" i="19"/>
  <c r="AM259" i="19"/>
  <c r="AN259" i="19"/>
  <c r="AO259" i="19"/>
  <c r="AP259" i="19"/>
  <c r="AQ259" i="19"/>
  <c r="AR259" i="19"/>
  <c r="AS259" i="19"/>
  <c r="AT259" i="19"/>
  <c r="AU259" i="19"/>
  <c r="AV259" i="19"/>
  <c r="AK260" i="19"/>
  <c r="AL260" i="19"/>
  <c r="AM260" i="19"/>
  <c r="AN260" i="19"/>
  <c r="AO260" i="19"/>
  <c r="AP260" i="19"/>
  <c r="AQ260" i="19"/>
  <c r="AR260" i="19"/>
  <c r="AS260" i="19"/>
  <c r="AT260" i="19"/>
  <c r="AU260" i="19"/>
  <c r="AV260" i="19"/>
  <c r="AK261" i="19"/>
  <c r="AL261" i="19"/>
  <c r="AM261" i="19"/>
  <c r="AN261" i="19"/>
  <c r="AO261" i="19"/>
  <c r="AP261" i="19"/>
  <c r="AQ261" i="19"/>
  <c r="AR261" i="19"/>
  <c r="AS261" i="19"/>
  <c r="AT261" i="19"/>
  <c r="AU261" i="19"/>
  <c r="AV261" i="19"/>
  <c r="AK262" i="19"/>
  <c r="AL262" i="19"/>
  <c r="AM262" i="19"/>
  <c r="AN262" i="19"/>
  <c r="AO262" i="19"/>
  <c r="AP262" i="19"/>
  <c r="AQ262" i="19"/>
  <c r="AR262" i="19"/>
  <c r="AS262" i="19"/>
  <c r="AT262" i="19"/>
  <c r="AU262" i="19"/>
  <c r="AV262" i="19"/>
  <c r="AK263" i="19"/>
  <c r="AL263" i="19"/>
  <c r="AM263" i="19"/>
  <c r="AN263" i="19"/>
  <c r="AO263" i="19"/>
  <c r="AP263" i="19"/>
  <c r="AQ263" i="19"/>
  <c r="AR263" i="19"/>
  <c r="AS263" i="19"/>
  <c r="AT263" i="19"/>
  <c r="AU263" i="19"/>
  <c r="AV263" i="19"/>
  <c r="AK264" i="19"/>
  <c r="AL264" i="19"/>
  <c r="AM264" i="19"/>
  <c r="AN264" i="19"/>
  <c r="AO264" i="19"/>
  <c r="AP264" i="19"/>
  <c r="AQ264" i="19"/>
  <c r="AR264" i="19"/>
  <c r="AS264" i="19"/>
  <c r="AT264" i="19"/>
  <c r="AU264" i="19"/>
  <c r="AV264" i="19"/>
  <c r="AK265" i="19"/>
  <c r="AL265" i="19"/>
  <c r="AM265" i="19"/>
  <c r="AN265" i="19"/>
  <c r="AO265" i="19"/>
  <c r="AP265" i="19"/>
  <c r="AQ265" i="19"/>
  <c r="AR265" i="19"/>
  <c r="AS265" i="19"/>
  <c r="AT265" i="19"/>
  <c r="AU265" i="19"/>
  <c r="AV265" i="19"/>
  <c r="AK266" i="19"/>
  <c r="AL266" i="19"/>
  <c r="AM266" i="19"/>
  <c r="AN266" i="19"/>
  <c r="AO266" i="19"/>
  <c r="AP266" i="19"/>
  <c r="AQ266" i="19"/>
  <c r="AR266" i="19"/>
  <c r="AS266" i="19"/>
  <c r="AT266" i="19"/>
  <c r="AU266" i="19"/>
  <c r="AV266" i="19"/>
  <c r="AK267" i="19"/>
  <c r="AL267" i="19"/>
  <c r="AM267" i="19"/>
  <c r="AN267" i="19"/>
  <c r="AO267" i="19"/>
  <c r="AP267" i="19"/>
  <c r="AQ267" i="19"/>
  <c r="AR267" i="19"/>
  <c r="AS267" i="19"/>
  <c r="AT267" i="19"/>
  <c r="AU267" i="19"/>
  <c r="AK268" i="19"/>
  <c r="AL268" i="19"/>
  <c r="AM268" i="19"/>
  <c r="AN268" i="19"/>
  <c r="AO268" i="19"/>
  <c r="AP268" i="19"/>
  <c r="AQ268" i="19"/>
  <c r="AR268" i="19"/>
  <c r="AS268" i="19"/>
  <c r="AT268" i="19"/>
  <c r="AU268" i="19"/>
  <c r="AV268" i="19"/>
  <c r="AK269" i="19"/>
  <c r="AL269" i="19"/>
  <c r="AM269" i="19"/>
  <c r="AN269" i="19"/>
  <c r="AO269" i="19"/>
  <c r="AP269" i="19"/>
  <c r="AQ269" i="19"/>
  <c r="AR269" i="19"/>
  <c r="AS269" i="19"/>
  <c r="AT269" i="19"/>
  <c r="AU269" i="19"/>
  <c r="AV269" i="19"/>
  <c r="AK270" i="19"/>
  <c r="AL270" i="19"/>
  <c r="AM270" i="19"/>
  <c r="AN270" i="19"/>
  <c r="AO270" i="19"/>
  <c r="AP270" i="19"/>
  <c r="AQ270" i="19"/>
  <c r="AR270" i="19"/>
  <c r="AS270" i="19"/>
  <c r="AT270" i="19"/>
  <c r="AU270" i="19"/>
  <c r="AV270" i="19"/>
  <c r="AK271" i="19"/>
  <c r="AL271" i="19"/>
  <c r="AM271" i="19"/>
  <c r="AN271" i="19"/>
  <c r="AO271" i="19"/>
  <c r="AP271" i="19"/>
  <c r="AQ271" i="19"/>
  <c r="AR271" i="19"/>
  <c r="AS271" i="19"/>
  <c r="AT271" i="19"/>
  <c r="AU271" i="19"/>
  <c r="AV271" i="19"/>
  <c r="AK272" i="19"/>
  <c r="AL272" i="19"/>
  <c r="AM272" i="19"/>
  <c r="AN272" i="19"/>
  <c r="AO272" i="19"/>
  <c r="AP272" i="19"/>
  <c r="AQ272" i="19"/>
  <c r="AR272" i="19"/>
  <c r="AS272" i="19"/>
  <c r="AT272" i="19"/>
  <c r="AU272" i="19"/>
  <c r="AV272" i="19"/>
  <c r="AK273" i="19"/>
  <c r="AL273" i="19"/>
  <c r="AM273" i="19"/>
  <c r="AN273" i="19"/>
  <c r="AO273" i="19"/>
  <c r="AP273" i="19"/>
  <c r="AQ273" i="19"/>
  <c r="AR273" i="19"/>
  <c r="AS273" i="19"/>
  <c r="AT273" i="19"/>
  <c r="AU273" i="19"/>
  <c r="AV273" i="19"/>
  <c r="AK274" i="19"/>
  <c r="AL274" i="19"/>
  <c r="AM274" i="19"/>
  <c r="AN274" i="19"/>
  <c r="AO274" i="19"/>
  <c r="AP274" i="19"/>
  <c r="AQ274" i="19"/>
  <c r="AR274" i="19"/>
  <c r="AS274" i="19"/>
  <c r="AT274" i="19"/>
  <c r="AU274" i="19"/>
  <c r="AV274" i="19"/>
  <c r="AK275" i="19"/>
  <c r="AL275" i="19"/>
  <c r="AM275" i="19"/>
  <c r="AN275" i="19"/>
  <c r="AO275" i="19"/>
  <c r="AP275" i="19"/>
  <c r="AQ275" i="19"/>
  <c r="AR275" i="19"/>
  <c r="AS275" i="19"/>
  <c r="AT275" i="19"/>
  <c r="AU275" i="19"/>
  <c r="AV275" i="19"/>
  <c r="AK276" i="19"/>
  <c r="AL276" i="19"/>
  <c r="AM276" i="19"/>
  <c r="AN276" i="19"/>
  <c r="AO276" i="19"/>
  <c r="AP276" i="19"/>
  <c r="AQ276" i="19"/>
  <c r="AR276" i="19"/>
  <c r="AS276" i="19"/>
  <c r="AT276" i="19"/>
  <c r="AU276" i="19"/>
  <c r="AV276" i="19"/>
  <c r="AK277" i="19"/>
  <c r="AL277" i="19"/>
  <c r="AM277" i="19"/>
  <c r="AN277" i="19"/>
  <c r="AO277" i="19"/>
  <c r="AP277" i="19"/>
  <c r="AQ277" i="19"/>
  <c r="AR277" i="19"/>
  <c r="AS277" i="19"/>
  <c r="AT277" i="19"/>
  <c r="AU277" i="19"/>
  <c r="AV277" i="19"/>
  <c r="AK278" i="19"/>
  <c r="AL278" i="19"/>
  <c r="AM278" i="19"/>
  <c r="AN278" i="19"/>
  <c r="AO278" i="19"/>
  <c r="AP278" i="19"/>
  <c r="AQ278" i="19"/>
  <c r="AR278" i="19"/>
  <c r="AS278" i="19"/>
  <c r="AT278" i="19"/>
  <c r="AU278" i="19"/>
  <c r="AV278" i="19"/>
  <c r="AK279" i="19"/>
  <c r="AL279" i="19"/>
  <c r="AM279" i="19"/>
  <c r="AN279" i="19"/>
  <c r="AO279" i="19"/>
  <c r="AP279" i="19"/>
  <c r="AQ279" i="19"/>
  <c r="AR279" i="19"/>
  <c r="AS279" i="19"/>
  <c r="AT279" i="19"/>
  <c r="AU279" i="19"/>
  <c r="AV279" i="19"/>
  <c r="AK280" i="19"/>
  <c r="AL280" i="19"/>
  <c r="AM280" i="19"/>
  <c r="AN280" i="19"/>
  <c r="AO280" i="19"/>
  <c r="AP280" i="19"/>
  <c r="AQ280" i="19"/>
  <c r="AR280" i="19"/>
  <c r="AS280" i="19"/>
  <c r="AT280" i="19"/>
  <c r="AU280" i="19"/>
  <c r="AV280" i="19"/>
  <c r="AK281" i="19"/>
  <c r="AL281" i="19"/>
  <c r="AM281" i="19"/>
  <c r="AN281" i="19"/>
  <c r="AO281" i="19"/>
  <c r="AP281" i="19"/>
  <c r="AQ281" i="19"/>
  <c r="AR281" i="19"/>
  <c r="AS281" i="19"/>
  <c r="AT281" i="19"/>
  <c r="AU281" i="19"/>
  <c r="AV281" i="19"/>
  <c r="AK282" i="19"/>
  <c r="AL282" i="19"/>
  <c r="AM282" i="19"/>
  <c r="AN282" i="19"/>
  <c r="AO282" i="19"/>
  <c r="AP282" i="19"/>
  <c r="AQ282" i="19"/>
  <c r="AR282" i="19"/>
  <c r="AS282" i="19"/>
  <c r="AT282" i="19"/>
  <c r="AU282" i="19"/>
  <c r="AV282" i="19"/>
  <c r="AK283" i="19"/>
  <c r="AL283" i="19"/>
  <c r="AM283" i="19"/>
  <c r="AN283" i="19"/>
  <c r="AO283" i="19"/>
  <c r="AP283" i="19"/>
  <c r="AQ283" i="19"/>
  <c r="AR283" i="19"/>
  <c r="AS283" i="19"/>
  <c r="AT283" i="19"/>
  <c r="AU283" i="19"/>
  <c r="AV283" i="19"/>
  <c r="AK284" i="19"/>
  <c r="AL284" i="19"/>
  <c r="AM284" i="19"/>
  <c r="AN284" i="19"/>
  <c r="AO284" i="19"/>
  <c r="AP284" i="19"/>
  <c r="AQ284" i="19"/>
  <c r="AR284" i="19"/>
  <c r="AS284" i="19"/>
  <c r="AT284" i="19"/>
  <c r="AU284" i="19"/>
  <c r="AV284" i="19"/>
  <c r="AK285" i="19"/>
  <c r="AL285" i="19"/>
  <c r="AM285" i="19"/>
  <c r="AN285" i="19"/>
  <c r="AO285" i="19"/>
  <c r="AP285" i="19"/>
  <c r="AQ285" i="19"/>
  <c r="AR285" i="19"/>
  <c r="AS285" i="19"/>
  <c r="AT285" i="19"/>
  <c r="AU285" i="19"/>
  <c r="AV285" i="19"/>
  <c r="AK286" i="19"/>
  <c r="AL286" i="19"/>
  <c r="AM286" i="19"/>
  <c r="AN286" i="19"/>
  <c r="AO286" i="19"/>
  <c r="AP286" i="19"/>
  <c r="AQ286" i="19"/>
  <c r="AR286" i="19"/>
  <c r="AS286" i="19"/>
  <c r="AT286" i="19"/>
  <c r="AU286" i="19"/>
  <c r="AV286" i="19"/>
  <c r="AK287" i="19"/>
  <c r="AL287" i="19"/>
  <c r="AM287" i="19"/>
  <c r="AN287" i="19"/>
  <c r="AO287" i="19"/>
  <c r="AP287" i="19"/>
  <c r="AQ287" i="19"/>
  <c r="AR287" i="19"/>
  <c r="AS287" i="19"/>
  <c r="AT287" i="19"/>
  <c r="AU287" i="19"/>
  <c r="AV287" i="19"/>
  <c r="AK288" i="19"/>
  <c r="AL288" i="19"/>
  <c r="AM288" i="19"/>
  <c r="AN288" i="19"/>
  <c r="AO288" i="19"/>
  <c r="AP288" i="19"/>
  <c r="AQ288" i="19"/>
  <c r="AR288" i="19"/>
  <c r="AS288" i="19"/>
  <c r="AT288" i="19"/>
  <c r="AU288" i="19"/>
  <c r="AV288" i="19"/>
  <c r="AK289" i="19"/>
  <c r="AL289" i="19"/>
  <c r="AM289" i="19"/>
  <c r="AN289" i="19"/>
  <c r="AO289" i="19"/>
  <c r="AP289" i="19"/>
  <c r="AQ289" i="19"/>
  <c r="AR289" i="19"/>
  <c r="AS289" i="19"/>
  <c r="AT289" i="19"/>
  <c r="AU289" i="19"/>
  <c r="AV289" i="19"/>
  <c r="AK290" i="19"/>
  <c r="AL290" i="19"/>
  <c r="AM290" i="19"/>
  <c r="AN290" i="19"/>
  <c r="AO290" i="19"/>
  <c r="AP290" i="19"/>
  <c r="AQ290" i="19"/>
  <c r="AR290" i="19"/>
  <c r="AS290" i="19"/>
  <c r="AT290" i="19"/>
  <c r="AU290" i="19"/>
  <c r="AV290" i="19"/>
  <c r="AK291" i="19"/>
  <c r="AL291" i="19"/>
  <c r="AM291" i="19"/>
  <c r="AN291" i="19"/>
  <c r="AO291" i="19"/>
  <c r="AP291" i="19"/>
  <c r="AQ291" i="19"/>
  <c r="AR291" i="19"/>
  <c r="AS291" i="19"/>
  <c r="AT291" i="19"/>
  <c r="AU291" i="19"/>
  <c r="AV291" i="19"/>
  <c r="AK292" i="19"/>
  <c r="AL292" i="19"/>
  <c r="AM292" i="19"/>
  <c r="AN292" i="19"/>
  <c r="AO292" i="19"/>
  <c r="AP292" i="19"/>
  <c r="AQ292" i="19"/>
  <c r="AR292" i="19"/>
  <c r="AS292" i="19"/>
  <c r="AT292" i="19"/>
  <c r="AU292" i="19"/>
  <c r="AV292" i="19"/>
  <c r="AK293" i="19"/>
  <c r="AL293" i="19"/>
  <c r="AM293" i="19"/>
  <c r="AN293" i="19"/>
  <c r="AO293" i="19"/>
  <c r="AP293" i="19"/>
  <c r="AQ293" i="19"/>
  <c r="AR293" i="19"/>
  <c r="AS293" i="19"/>
  <c r="AT293" i="19"/>
  <c r="AU293" i="19"/>
  <c r="AV293" i="19"/>
  <c r="AK295" i="19"/>
  <c r="AL295" i="19"/>
  <c r="AM295" i="19"/>
  <c r="AN295" i="19"/>
  <c r="AO295" i="19"/>
  <c r="AP295" i="19"/>
  <c r="AQ295" i="19"/>
  <c r="AR295" i="19"/>
  <c r="AS295" i="19"/>
  <c r="AT295" i="19"/>
  <c r="AU295" i="19"/>
  <c r="AV295" i="19"/>
  <c r="AK296" i="19"/>
  <c r="AL296" i="19"/>
  <c r="AM296" i="19"/>
  <c r="AN296" i="19"/>
  <c r="AO296" i="19"/>
  <c r="AP296" i="19"/>
  <c r="AQ296" i="19"/>
  <c r="AR296" i="19"/>
  <c r="AS296" i="19"/>
  <c r="AT296" i="19"/>
  <c r="AU296" i="19"/>
  <c r="AV296" i="19"/>
  <c r="AK297" i="19"/>
  <c r="AL297" i="19"/>
  <c r="AM297" i="19"/>
  <c r="AN297" i="19"/>
  <c r="AO297" i="19"/>
  <c r="AP297" i="19"/>
  <c r="AQ297" i="19"/>
  <c r="AR297" i="19"/>
  <c r="AS297" i="19"/>
  <c r="AT297" i="19"/>
  <c r="AU297" i="19"/>
  <c r="AV297" i="19"/>
  <c r="AK298" i="19"/>
  <c r="AL298" i="19"/>
  <c r="AM298" i="19"/>
  <c r="AN298" i="19"/>
  <c r="AO298" i="19"/>
  <c r="AP298" i="19"/>
  <c r="AQ298" i="19"/>
  <c r="AR298" i="19"/>
  <c r="AS298" i="19"/>
  <c r="AT298" i="19"/>
  <c r="AU298" i="19"/>
  <c r="AL9" i="19"/>
  <c r="AM9" i="19"/>
  <c r="AN9" i="19"/>
  <c r="AO9" i="19"/>
  <c r="AP9" i="19"/>
  <c r="AQ9" i="19"/>
  <c r="AR9" i="19"/>
  <c r="AS9" i="19"/>
  <c r="AT9" i="19"/>
  <c r="AU9" i="19"/>
  <c r="AO41" i="29" l="1"/>
  <c r="AG45" i="29"/>
  <c r="AG61" i="29"/>
  <c r="AP46" i="29"/>
  <c r="AH46" i="29"/>
  <c r="AL55" i="29"/>
  <c r="H28" i="29"/>
  <c r="G25" i="29"/>
  <c r="H22" i="29"/>
  <c r="H27" i="29"/>
  <c r="H19" i="29"/>
  <c r="H16" i="29"/>
  <c r="H15" i="29"/>
  <c r="AP55" i="29"/>
  <c r="AH55" i="29"/>
  <c r="O10" i="30"/>
  <c r="AI59" i="29"/>
  <c r="AJ61" i="29"/>
  <c r="AP59" i="29"/>
  <c r="AH59" i="29"/>
  <c r="AJ57" i="29"/>
  <c r="AO57" i="29"/>
  <c r="AG57" i="29"/>
  <c r="AN52" i="29"/>
  <c r="AI51" i="29"/>
  <c r="AG49" i="29"/>
  <c r="AK63" i="29"/>
  <c r="AP63" i="29"/>
  <c r="AG50" i="29"/>
  <c r="AG42" i="29"/>
  <c r="AG46" i="29"/>
  <c r="AO58" i="29"/>
  <c r="AK61" i="29"/>
  <c r="AM55" i="29"/>
  <c r="AK53" i="29"/>
  <c r="AM47" i="29"/>
  <c r="AK45" i="29"/>
  <c r="AG58" i="29"/>
  <c r="AI60" i="29"/>
  <c r="AM56" i="29"/>
  <c r="AN53" i="29"/>
  <c r="AL51" i="29"/>
  <c r="AM48" i="29"/>
  <c r="AQ41" i="29"/>
  <c r="AJ63" i="29"/>
  <c r="AN58" i="29"/>
  <c r="AJ54" i="29"/>
  <c r="AK43" i="29"/>
  <c r="AG59" i="29"/>
  <c r="AG51" i="29"/>
  <c r="AG43" i="29"/>
  <c r="AL63" i="29"/>
  <c r="AO61" i="29"/>
  <c r="AJ60" i="29"/>
  <c r="AM59" i="29"/>
  <c r="AP58" i="29"/>
  <c r="AH58" i="29"/>
  <c r="AK57" i="29"/>
  <c r="AN56" i="29"/>
  <c r="AI55" i="29"/>
  <c r="AL54" i="29"/>
  <c r="AO53" i="29"/>
  <c r="AJ52" i="29"/>
  <c r="AM51" i="29"/>
  <c r="AP50" i="29"/>
  <c r="AH50" i="29"/>
  <c r="AK49" i="29"/>
  <c r="AN48" i="29"/>
  <c r="AI47" i="29"/>
  <c r="AL46" i="29"/>
  <c r="AO45" i="29"/>
  <c r="AJ44" i="29"/>
  <c r="AM43" i="29"/>
  <c r="AP42" i="29"/>
  <c r="AH42" i="29"/>
  <c r="AJ41" i="29"/>
  <c r="AK59" i="29"/>
  <c r="AP52" i="29"/>
  <c r="AP44" i="29"/>
  <c r="AG56" i="29"/>
  <c r="AG48" i="29"/>
  <c r="AI63" i="29"/>
  <c r="AL61" i="29"/>
  <c r="AO60" i="29"/>
  <c r="AJ59" i="29"/>
  <c r="AM58" i="29"/>
  <c r="AP57" i="29"/>
  <c r="AH57" i="29"/>
  <c r="AK56" i="29"/>
  <c r="AN55" i="29"/>
  <c r="AI54" i="29"/>
  <c r="AL53" i="29"/>
  <c r="AO52" i="29"/>
  <c r="AJ51" i="29"/>
  <c r="AM50" i="29"/>
  <c r="AP49" i="29"/>
  <c r="AH49" i="29"/>
  <c r="AK48" i="29"/>
  <c r="AN47" i="29"/>
  <c r="AI46" i="29"/>
  <c r="AL45" i="29"/>
  <c r="AO44" i="29"/>
  <c r="AJ43" i="29"/>
  <c r="AM42" i="29"/>
  <c r="AL56" i="29"/>
  <c r="AO47" i="29"/>
  <c r="AG55" i="29"/>
  <c r="AG47" i="29"/>
  <c r="AH63" i="29"/>
  <c r="AN60" i="29"/>
  <c r="AL58" i="29"/>
  <c r="AJ56" i="29"/>
  <c r="AP54" i="29"/>
  <c r="AH54" i="29"/>
  <c r="AL50" i="29"/>
  <c r="AO49" i="29"/>
  <c r="AJ48" i="29"/>
  <c r="AN44" i="29"/>
  <c r="AI43" i="29"/>
  <c r="AL42" i="29"/>
  <c r="AN41" i="29"/>
  <c r="AK54" i="29"/>
  <c r="AO50" i="29"/>
  <c r="AP47" i="29"/>
  <c r="AN45" i="29"/>
  <c r="AL43" i="29"/>
  <c r="AI41" i="29"/>
  <c r="AP60" i="29"/>
  <c r="AO55" i="29"/>
  <c r="AN50" i="29"/>
  <c r="AJ46" i="29"/>
  <c r="AH41" i="29"/>
  <c r="AG63" i="29"/>
  <c r="AG54" i="29"/>
  <c r="AM60" i="29"/>
  <c r="AK58" i="29"/>
  <c r="AI56" i="29"/>
  <c r="AO54" i="29"/>
  <c r="AJ53" i="29"/>
  <c r="AM52" i="29"/>
  <c r="AP51" i="29"/>
  <c r="AH51" i="29"/>
  <c r="AK50" i="29"/>
  <c r="AN49" i="29"/>
  <c r="AI48" i="29"/>
  <c r="AL47" i="29"/>
  <c r="AO46" i="29"/>
  <c r="AJ45" i="29"/>
  <c r="AM44" i="29"/>
  <c r="AP43" i="29"/>
  <c r="AH43" i="29"/>
  <c r="AK42" i="29"/>
  <c r="AM41" i="29"/>
  <c r="AL59" i="29"/>
  <c r="AI52" i="29"/>
  <c r="AJ49" i="29"/>
  <c r="AK46" i="29"/>
  <c r="AO42" i="29"/>
  <c r="AM61" i="29"/>
  <c r="AH52" i="29"/>
  <c r="AI49" i="29"/>
  <c r="AM45" i="29"/>
  <c r="AP41" i="29"/>
  <c r="AG53" i="29"/>
  <c r="AN63" i="29"/>
  <c r="AI61" i="29"/>
  <c r="AL60" i="29"/>
  <c r="AO59" i="29"/>
  <c r="AJ58" i="29"/>
  <c r="AM57" i="29"/>
  <c r="AP56" i="29"/>
  <c r="AH56" i="29"/>
  <c r="AK55" i="29"/>
  <c r="AN54" i="29"/>
  <c r="AI53" i="29"/>
  <c r="AL52" i="29"/>
  <c r="AO51" i="29"/>
  <c r="AJ50" i="29"/>
  <c r="AM49" i="29"/>
  <c r="AP48" i="29"/>
  <c r="AH48" i="29"/>
  <c r="AK47" i="29"/>
  <c r="AN46" i="29"/>
  <c r="AI45" i="29"/>
  <c r="AL44" i="29"/>
  <c r="AO43" i="29"/>
  <c r="AJ42" i="29"/>
  <c r="AL41" i="29"/>
  <c r="AH47" i="29"/>
  <c r="AI44" i="29"/>
  <c r="AH60" i="29"/>
  <c r="AI57" i="29"/>
  <c r="AM53" i="29"/>
  <c r="AK51" i="29"/>
  <c r="AL48" i="29"/>
  <c r="AH44" i="29"/>
  <c r="AN42" i="29"/>
  <c r="AG60" i="29"/>
  <c r="AG52" i="29"/>
  <c r="AG44" i="29"/>
  <c r="AM63" i="29"/>
  <c r="AP61" i="29"/>
  <c r="AH61" i="29"/>
  <c r="AK60" i="29"/>
  <c r="AN59" i="29"/>
  <c r="AI58" i="29"/>
  <c r="AL57" i="29"/>
  <c r="AO56" i="29"/>
  <c r="AJ55" i="29"/>
  <c r="AM54" i="29"/>
  <c r="AP53" i="29"/>
  <c r="AH53" i="29"/>
  <c r="AK52" i="29"/>
  <c r="AN51" i="29"/>
  <c r="AI50" i="29"/>
  <c r="AL49" i="29"/>
  <c r="AO48" i="29"/>
  <c r="AJ47" i="29"/>
  <c r="AM46" i="29"/>
  <c r="AP45" i="29"/>
  <c r="AH45" i="29"/>
  <c r="AK44" i="29"/>
  <c r="AN43" i="29"/>
  <c r="AI42" i="29"/>
  <c r="AK41" i="29"/>
  <c r="AX14" i="16"/>
  <c r="AX15" i="16"/>
  <c r="AX16" i="16"/>
  <c r="AX17" i="16"/>
  <c r="AX20" i="16"/>
  <c r="AX26" i="16"/>
  <c r="AX27" i="16"/>
  <c r="AX28" i="16"/>
  <c r="AX29" i="16"/>
  <c r="AX32" i="16"/>
  <c r="AX33" i="16"/>
  <c r="AX34" i="16"/>
  <c r="AX35" i="16"/>
  <c r="AX38" i="16"/>
  <c r="AX39" i="16"/>
  <c r="AX40" i="16"/>
  <c r="AX41" i="16"/>
  <c r="AX44" i="16"/>
  <c r="AX45" i="16"/>
  <c r="AX46" i="16"/>
  <c r="AX47" i="16"/>
  <c r="AX50" i="16"/>
  <c r="AX51" i="16"/>
  <c r="AX52" i="16"/>
  <c r="AX53" i="16"/>
  <c r="AX56" i="16"/>
  <c r="AX57" i="16"/>
  <c r="AX58" i="16"/>
  <c r="AX59" i="16"/>
  <c r="AO8" i="15"/>
  <c r="AO15" i="15"/>
  <c r="AO22" i="15"/>
  <c r="AO29" i="15"/>
  <c r="AO36" i="15"/>
  <c r="AO43" i="15"/>
  <c r="AO50" i="15"/>
  <c r="AO57" i="15"/>
  <c r="AO64" i="15"/>
  <c r="AO71" i="15"/>
  <c r="AO78" i="15"/>
  <c r="AO85" i="15"/>
  <c r="AO92" i="15"/>
  <c r="AO8" i="24"/>
  <c r="AO9" i="24"/>
  <c r="AO10" i="24"/>
  <c r="AO11" i="24"/>
  <c r="AO15" i="24"/>
  <c r="AO16" i="24"/>
  <c r="AO17" i="24"/>
  <c r="AO18" i="24"/>
  <c r="AO22" i="24"/>
  <c r="AO23" i="24"/>
  <c r="AO24" i="24"/>
  <c r="AO25" i="24"/>
  <c r="AO29" i="24"/>
  <c r="AO30" i="24"/>
  <c r="AO31" i="24"/>
  <c r="AO32" i="24"/>
  <c r="AO36" i="24"/>
  <c r="AO37" i="24"/>
  <c r="AO38" i="24"/>
  <c r="AO39" i="24"/>
  <c r="AO43" i="24"/>
  <c r="AO44" i="24"/>
  <c r="AO45" i="24"/>
  <c r="AO46" i="24"/>
  <c r="AO50" i="24"/>
  <c r="AO51" i="24"/>
  <c r="AO52" i="24"/>
  <c r="AO53" i="24"/>
  <c r="AO57" i="24"/>
  <c r="AO58" i="24"/>
  <c r="AO59" i="24"/>
  <c r="AO60" i="24"/>
  <c r="AO64" i="24"/>
  <c r="AO65" i="24"/>
  <c r="AO66" i="24"/>
  <c r="AO67" i="24"/>
  <c r="AO71" i="24"/>
  <c r="AO72" i="24"/>
  <c r="AO73" i="24"/>
  <c r="AO74" i="24"/>
  <c r="AO78" i="24"/>
  <c r="AO79" i="24"/>
  <c r="AO80" i="24"/>
  <c r="AO81" i="24"/>
  <c r="AO85" i="24"/>
  <c r="AO86" i="24"/>
  <c r="AO87" i="24"/>
  <c r="AO88" i="24"/>
  <c r="AO92" i="24"/>
  <c r="AO93" i="24"/>
  <c r="AO94" i="24"/>
  <c r="AO95" i="24"/>
  <c r="AO165" i="24"/>
  <c r="AO166" i="24"/>
  <c r="AO167" i="24"/>
  <c r="AO168" i="24"/>
  <c r="G20" i="29" l="1"/>
  <c r="G23" i="29"/>
  <c r="H25" i="29"/>
  <c r="G11" i="29"/>
  <c r="G31" i="29"/>
  <c r="G21" i="29"/>
  <c r="G29" i="29"/>
  <c r="G30" i="29"/>
  <c r="H30" i="29"/>
  <c r="G26" i="29"/>
  <c r="H26" i="29"/>
  <c r="G24" i="29"/>
  <c r="H24" i="29"/>
  <c r="G17" i="29"/>
  <c r="G18" i="29"/>
  <c r="G22" i="29"/>
  <c r="G28" i="29"/>
  <c r="H31" i="29"/>
  <c r="H13" i="29"/>
  <c r="H10" i="29"/>
  <c r="H17" i="29"/>
  <c r="H23" i="29"/>
  <c r="H11" i="29"/>
  <c r="G12" i="29"/>
  <c r="G13" i="29"/>
  <c r="G16" i="29"/>
  <c r="G19" i="29"/>
  <c r="H20" i="29"/>
  <c r="H21" i="29"/>
  <c r="G15" i="29"/>
  <c r="G27" i="29"/>
  <c r="H29" i="29"/>
  <c r="H12" i="29"/>
  <c r="H18" i="29"/>
  <c r="G14" i="29"/>
  <c r="H14" i="29"/>
  <c r="N9" i="30"/>
  <c r="N26" i="30"/>
  <c r="AE11" i="15" l="1"/>
  <c r="AN8" i="15" l="1"/>
  <c r="AN9" i="15"/>
  <c r="AN10" i="15"/>
  <c r="AN11" i="15"/>
  <c r="AN15" i="15"/>
  <c r="AN16" i="15"/>
  <c r="AN17" i="15"/>
  <c r="AN18" i="15"/>
  <c r="AN22" i="15"/>
  <c r="AN23" i="15"/>
  <c r="AN24" i="15"/>
  <c r="AN25" i="15"/>
  <c r="AN29" i="15"/>
  <c r="AN30" i="15"/>
  <c r="AN31" i="15"/>
  <c r="AN32" i="15"/>
  <c r="AN36" i="15"/>
  <c r="AN37" i="15"/>
  <c r="AN38" i="15"/>
  <c r="AN39" i="15"/>
  <c r="AN43" i="15"/>
  <c r="AN44" i="15"/>
  <c r="AN45" i="15"/>
  <c r="AN46" i="15"/>
  <c r="AN50" i="15"/>
  <c r="AN51" i="15"/>
  <c r="AN52" i="15"/>
  <c r="AN53" i="15"/>
  <c r="AN57" i="15"/>
  <c r="AN58" i="15"/>
  <c r="AN59" i="15"/>
  <c r="AN60" i="15"/>
  <c r="AN64" i="15"/>
  <c r="AN65" i="15"/>
  <c r="AN66" i="15"/>
  <c r="AN67" i="15"/>
  <c r="AN71" i="15"/>
  <c r="AN72" i="15"/>
  <c r="AN73" i="15"/>
  <c r="AN74" i="15"/>
  <c r="AN78" i="15"/>
  <c r="AN79" i="15"/>
  <c r="AN80" i="15"/>
  <c r="AN81" i="15"/>
  <c r="AN85" i="15"/>
  <c r="AN86" i="15"/>
  <c r="AN87" i="15"/>
  <c r="AN88" i="15"/>
  <c r="AN92" i="15"/>
  <c r="AN93" i="15"/>
  <c r="AN94" i="15"/>
  <c r="AN95" i="15"/>
  <c r="AN8" i="24"/>
  <c r="AN9" i="24"/>
  <c r="AN10" i="24"/>
  <c r="AN11" i="24"/>
  <c r="AN15" i="24"/>
  <c r="AN16" i="24"/>
  <c r="AN17" i="24"/>
  <c r="AN18" i="24"/>
  <c r="AN22" i="24"/>
  <c r="AN23" i="24"/>
  <c r="AN24" i="24"/>
  <c r="AN25" i="24"/>
  <c r="AN29" i="24"/>
  <c r="AN30" i="24"/>
  <c r="AN31" i="24"/>
  <c r="AN32" i="24"/>
  <c r="AN36" i="24"/>
  <c r="AN37" i="24"/>
  <c r="AN38" i="24"/>
  <c r="AN39" i="24"/>
  <c r="AN43" i="24"/>
  <c r="AN44" i="24"/>
  <c r="AN45" i="24"/>
  <c r="AN46" i="24"/>
  <c r="AN50" i="24"/>
  <c r="AN51" i="24"/>
  <c r="AN52" i="24"/>
  <c r="AN53" i="24"/>
  <c r="AN57" i="24"/>
  <c r="AN58" i="24"/>
  <c r="AN59" i="24"/>
  <c r="AN60" i="24"/>
  <c r="AN64" i="24"/>
  <c r="AN65" i="24"/>
  <c r="AN66" i="24"/>
  <c r="AN67" i="24"/>
  <c r="AN71" i="24"/>
  <c r="AN72" i="24"/>
  <c r="AN73" i="24"/>
  <c r="AN74" i="24"/>
  <c r="AN78" i="24"/>
  <c r="AN79" i="24"/>
  <c r="AN80" i="24"/>
  <c r="AN81" i="24"/>
  <c r="AN85" i="24"/>
  <c r="AN86" i="24"/>
  <c r="AN87" i="24"/>
  <c r="AN88" i="24"/>
  <c r="AN92" i="24"/>
  <c r="AN93" i="24"/>
  <c r="AN94" i="24"/>
  <c r="AN95" i="24"/>
  <c r="AN165" i="24"/>
  <c r="AN166" i="24"/>
  <c r="AN167" i="24"/>
  <c r="AN168" i="24"/>
  <c r="AD299" i="19" l="1"/>
  <c r="AU299" i="19" s="1"/>
  <c r="N11" i="30"/>
  <c r="N10" i="30"/>
  <c r="AI24" i="15"/>
  <c r="N29" i="30"/>
  <c r="N28" i="30"/>
  <c r="N27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AW59" i="16" l="1"/>
  <c r="AW58" i="16"/>
  <c r="AW57" i="16"/>
  <c r="AW56" i="16"/>
  <c r="AW53" i="16"/>
  <c r="AW52" i="16"/>
  <c r="AW51" i="16"/>
  <c r="AW50" i="16"/>
  <c r="AW47" i="16"/>
  <c r="AW46" i="16"/>
  <c r="AW45" i="16"/>
  <c r="AW44" i="16"/>
  <c r="AW41" i="16"/>
  <c r="AW40" i="16"/>
  <c r="AW39" i="16"/>
  <c r="AW38" i="16"/>
  <c r="AW35" i="16"/>
  <c r="AW34" i="16"/>
  <c r="AW33" i="16"/>
  <c r="AW32" i="16"/>
  <c r="AW29" i="16"/>
  <c r="AW28" i="16"/>
  <c r="AW27" i="16"/>
  <c r="AW26" i="16"/>
  <c r="AW23" i="16"/>
  <c r="AW22" i="16"/>
  <c r="AW21" i="16"/>
  <c r="AW20" i="16"/>
  <c r="AW17" i="16"/>
  <c r="AW16" i="16"/>
  <c r="AW15" i="16"/>
  <c r="AW14" i="16"/>
  <c r="AW11" i="16"/>
  <c r="AW10" i="16"/>
  <c r="AW9" i="16"/>
  <c r="AW8" i="16"/>
  <c r="AV8" i="16" l="1"/>
  <c r="AV9" i="16"/>
  <c r="AV10" i="16"/>
  <c r="AV11" i="16"/>
  <c r="AV14" i="16"/>
  <c r="AV15" i="16"/>
  <c r="AV16" i="16"/>
  <c r="AV17" i="16"/>
  <c r="AV20" i="16"/>
  <c r="AV21" i="16"/>
  <c r="AV22" i="16"/>
  <c r="AV23" i="16"/>
  <c r="AV26" i="16"/>
  <c r="AV27" i="16"/>
  <c r="AV28" i="16"/>
  <c r="AV29" i="16"/>
  <c r="AV32" i="16"/>
  <c r="AV33" i="16"/>
  <c r="AV34" i="16"/>
  <c r="AV35" i="16"/>
  <c r="AV38" i="16"/>
  <c r="AV39" i="16"/>
  <c r="AV40" i="16"/>
  <c r="AV41" i="16"/>
  <c r="AV44" i="16"/>
  <c r="AV45" i="16"/>
  <c r="AV46" i="16"/>
  <c r="AV47" i="16"/>
  <c r="AV50" i="16"/>
  <c r="AV51" i="16"/>
  <c r="AV52" i="16"/>
  <c r="AV53" i="16"/>
  <c r="AN44" i="16"/>
  <c r="AO44" i="16"/>
  <c r="AP44" i="16"/>
  <c r="AQ44" i="16"/>
  <c r="AR44" i="16"/>
  <c r="AS44" i="16"/>
  <c r="AT44" i="16"/>
  <c r="AU44" i="16"/>
  <c r="AN45" i="16"/>
  <c r="AO45" i="16"/>
  <c r="AP45" i="16"/>
  <c r="AQ45" i="16"/>
  <c r="AR45" i="16"/>
  <c r="AS45" i="16"/>
  <c r="AT45" i="16"/>
  <c r="AU45" i="16"/>
  <c r="AN46" i="16"/>
  <c r="AO46" i="16"/>
  <c r="AP46" i="16"/>
  <c r="AQ46" i="16"/>
  <c r="AR46" i="16"/>
  <c r="AS46" i="16"/>
  <c r="AT46" i="16"/>
  <c r="AU46" i="16"/>
  <c r="AN47" i="16"/>
  <c r="AO47" i="16"/>
  <c r="AP47" i="16"/>
  <c r="AQ47" i="16"/>
  <c r="AR47" i="16"/>
  <c r="AS47" i="16"/>
  <c r="AT47" i="16"/>
  <c r="AU47" i="16"/>
  <c r="AN50" i="16"/>
  <c r="AO50" i="16"/>
  <c r="AP50" i="16"/>
  <c r="AQ50" i="16"/>
  <c r="AR50" i="16"/>
  <c r="AS50" i="16"/>
  <c r="AT50" i="16"/>
  <c r="AU50" i="16"/>
  <c r="AN51" i="16"/>
  <c r="AO51" i="16"/>
  <c r="AP51" i="16"/>
  <c r="AQ51" i="16"/>
  <c r="AR51" i="16"/>
  <c r="AS51" i="16"/>
  <c r="AT51" i="16"/>
  <c r="AU51" i="16"/>
  <c r="AN52" i="16"/>
  <c r="AO52" i="16"/>
  <c r="AP52" i="16"/>
  <c r="AQ52" i="16"/>
  <c r="AR52" i="16"/>
  <c r="AS52" i="16"/>
  <c r="AT52" i="16"/>
  <c r="AU52" i="16"/>
  <c r="AN53" i="16"/>
  <c r="AO53" i="16"/>
  <c r="AP53" i="16"/>
  <c r="AQ53" i="16"/>
  <c r="AR53" i="16"/>
  <c r="AS53" i="16"/>
  <c r="AT53" i="16"/>
  <c r="AU53" i="16"/>
  <c r="AN41" i="16"/>
  <c r="AO41" i="16"/>
  <c r="AP41" i="16"/>
  <c r="AQ41" i="16"/>
  <c r="AR41" i="16"/>
  <c r="AS41" i="16"/>
  <c r="AT41" i="16"/>
  <c r="AU41" i="16"/>
  <c r="AN14" i="16"/>
  <c r="AO14" i="16"/>
  <c r="AP14" i="16"/>
  <c r="AQ14" i="16"/>
  <c r="AR14" i="16"/>
  <c r="AS14" i="16"/>
  <c r="AT14" i="16"/>
  <c r="AU14" i="16"/>
  <c r="AN15" i="16"/>
  <c r="AO15" i="16"/>
  <c r="AP15" i="16"/>
  <c r="AQ15" i="16"/>
  <c r="AR15" i="16"/>
  <c r="AS15" i="16"/>
  <c r="AT15" i="16"/>
  <c r="AU15" i="16"/>
  <c r="AN16" i="16"/>
  <c r="AO16" i="16"/>
  <c r="AP16" i="16"/>
  <c r="AQ16" i="16"/>
  <c r="AR16" i="16"/>
  <c r="AS16" i="16"/>
  <c r="AT16" i="16"/>
  <c r="AU16" i="16"/>
  <c r="AN17" i="16"/>
  <c r="AO17" i="16"/>
  <c r="AP17" i="16"/>
  <c r="AQ17" i="16"/>
  <c r="AR17" i="16"/>
  <c r="AS17" i="16"/>
  <c r="AT17" i="16"/>
  <c r="AU17" i="16"/>
  <c r="AN20" i="16"/>
  <c r="AO20" i="16"/>
  <c r="AP20" i="16"/>
  <c r="AQ20" i="16"/>
  <c r="AR20" i="16"/>
  <c r="AS20" i="16"/>
  <c r="AT20" i="16"/>
  <c r="AU20" i="16"/>
  <c r="AN21" i="16"/>
  <c r="AO21" i="16"/>
  <c r="AP21" i="16"/>
  <c r="AQ21" i="16"/>
  <c r="AR21" i="16"/>
  <c r="AS21" i="16"/>
  <c r="AT21" i="16"/>
  <c r="AU21" i="16"/>
  <c r="AN22" i="16"/>
  <c r="AO22" i="16"/>
  <c r="AP22" i="16"/>
  <c r="AQ22" i="16"/>
  <c r="AR22" i="16"/>
  <c r="AS22" i="16"/>
  <c r="AT22" i="16"/>
  <c r="AU22" i="16"/>
  <c r="AN23" i="16"/>
  <c r="AO23" i="16"/>
  <c r="AP23" i="16"/>
  <c r="AQ23" i="16"/>
  <c r="AR23" i="16"/>
  <c r="AS23" i="16"/>
  <c r="AT23" i="16"/>
  <c r="AU23" i="16"/>
  <c r="AN26" i="16"/>
  <c r="AO26" i="16"/>
  <c r="AP26" i="16"/>
  <c r="AQ26" i="16"/>
  <c r="AR26" i="16"/>
  <c r="AS26" i="16"/>
  <c r="AT26" i="16"/>
  <c r="AU26" i="16"/>
  <c r="AN27" i="16"/>
  <c r="AO27" i="16"/>
  <c r="AP27" i="16"/>
  <c r="AQ27" i="16"/>
  <c r="AR27" i="16"/>
  <c r="AS27" i="16"/>
  <c r="AT27" i="16"/>
  <c r="AU27" i="16"/>
  <c r="AN28" i="16"/>
  <c r="AO28" i="16"/>
  <c r="AP28" i="16"/>
  <c r="AQ28" i="16"/>
  <c r="AR28" i="16"/>
  <c r="AS28" i="16"/>
  <c r="AT28" i="16"/>
  <c r="AU28" i="16"/>
  <c r="AN29" i="16"/>
  <c r="AO29" i="16"/>
  <c r="AP29" i="16"/>
  <c r="AQ29" i="16"/>
  <c r="AR29" i="16"/>
  <c r="AS29" i="16"/>
  <c r="AT29" i="16"/>
  <c r="AU29" i="16"/>
  <c r="AN32" i="16"/>
  <c r="AO32" i="16"/>
  <c r="AP32" i="16"/>
  <c r="AQ32" i="16"/>
  <c r="AR32" i="16"/>
  <c r="AS32" i="16"/>
  <c r="AT32" i="16"/>
  <c r="AU32" i="16"/>
  <c r="AN33" i="16"/>
  <c r="AO33" i="16"/>
  <c r="AP33" i="16"/>
  <c r="AQ33" i="16"/>
  <c r="AR33" i="16"/>
  <c r="AS33" i="16"/>
  <c r="AT33" i="16"/>
  <c r="AU33" i="16"/>
  <c r="AN34" i="16"/>
  <c r="AO34" i="16"/>
  <c r="AP34" i="16"/>
  <c r="AQ34" i="16"/>
  <c r="AR34" i="16"/>
  <c r="AS34" i="16"/>
  <c r="AT34" i="16"/>
  <c r="AU34" i="16"/>
  <c r="AN35" i="16"/>
  <c r="AO35" i="16"/>
  <c r="AP35" i="16"/>
  <c r="AQ35" i="16"/>
  <c r="AR35" i="16"/>
  <c r="AS35" i="16"/>
  <c r="AT35" i="16"/>
  <c r="AU35" i="16"/>
  <c r="AN38" i="16"/>
  <c r="AO38" i="16"/>
  <c r="AP38" i="16"/>
  <c r="AQ38" i="16"/>
  <c r="AR38" i="16"/>
  <c r="AS38" i="16"/>
  <c r="AT38" i="16"/>
  <c r="AU38" i="16"/>
  <c r="AN39" i="16"/>
  <c r="AO39" i="16"/>
  <c r="AP39" i="16"/>
  <c r="AQ39" i="16"/>
  <c r="AR39" i="16"/>
  <c r="AS39" i="16"/>
  <c r="AT39" i="16"/>
  <c r="AU39" i="16"/>
  <c r="AN40" i="16"/>
  <c r="AO40" i="16"/>
  <c r="AP40" i="16"/>
  <c r="AQ40" i="16"/>
  <c r="AR40" i="16"/>
  <c r="AS40" i="16"/>
  <c r="AT40" i="16"/>
  <c r="AU40" i="16"/>
  <c r="AN9" i="16"/>
  <c r="AO9" i="16"/>
  <c r="AP9" i="16"/>
  <c r="AQ9" i="16"/>
  <c r="AR9" i="16"/>
  <c r="AS9" i="16"/>
  <c r="AT9" i="16"/>
  <c r="AU9" i="16"/>
  <c r="AN10" i="16"/>
  <c r="AO10" i="16"/>
  <c r="AP10" i="16"/>
  <c r="AQ10" i="16"/>
  <c r="AR10" i="16"/>
  <c r="AS10" i="16"/>
  <c r="AT10" i="16"/>
  <c r="AU10" i="16"/>
  <c r="AN11" i="16"/>
  <c r="AO11" i="16"/>
  <c r="AP11" i="16"/>
  <c r="AQ11" i="16"/>
  <c r="AR11" i="16"/>
  <c r="AS11" i="16"/>
  <c r="AT11" i="16"/>
  <c r="AU11" i="16"/>
  <c r="AN8" i="16"/>
  <c r="AO8" i="16"/>
  <c r="AP8" i="16"/>
  <c r="AQ8" i="16"/>
  <c r="AR8" i="16"/>
  <c r="AS8" i="16"/>
  <c r="AT8" i="16"/>
  <c r="AU8" i="16"/>
  <c r="AV56" i="16" l="1"/>
  <c r="AV57" i="16"/>
  <c r="AV58" i="16"/>
  <c r="AV59" i="16"/>
  <c r="AL93" i="15" l="1"/>
  <c r="AM93" i="15"/>
  <c r="AL94" i="15"/>
  <c r="AM94" i="15"/>
  <c r="AL95" i="15"/>
  <c r="AM95" i="15"/>
  <c r="AM92" i="15"/>
  <c r="AL86" i="15"/>
  <c r="AM86" i="15"/>
  <c r="AL87" i="15"/>
  <c r="AM87" i="15"/>
  <c r="AL88" i="15"/>
  <c r="AM88" i="15"/>
  <c r="AM85" i="15"/>
  <c r="AL79" i="15"/>
  <c r="AM79" i="15"/>
  <c r="AL80" i="15"/>
  <c r="AM80" i="15"/>
  <c r="AL81" i="15"/>
  <c r="AM81" i="15"/>
  <c r="AM78" i="15"/>
  <c r="AL72" i="15"/>
  <c r="AM72" i="15"/>
  <c r="AL73" i="15"/>
  <c r="AM73" i="15"/>
  <c r="AL74" i="15"/>
  <c r="AM74" i="15"/>
  <c r="AM71" i="15"/>
  <c r="AL65" i="15"/>
  <c r="AM65" i="15"/>
  <c r="AL66" i="15"/>
  <c r="AM66" i="15"/>
  <c r="AL67" i="15"/>
  <c r="AM67" i="15"/>
  <c r="AM64" i="15"/>
  <c r="AL58" i="15"/>
  <c r="AM58" i="15"/>
  <c r="AL59" i="15"/>
  <c r="AM59" i="15"/>
  <c r="AL60" i="15"/>
  <c r="AM60" i="15"/>
  <c r="AM57" i="15"/>
  <c r="AL51" i="15"/>
  <c r="AM51" i="15"/>
  <c r="AL52" i="15"/>
  <c r="AM52" i="15"/>
  <c r="AL53" i="15"/>
  <c r="AM53" i="15"/>
  <c r="AM50" i="15"/>
  <c r="AL44" i="15"/>
  <c r="AM44" i="15"/>
  <c r="AL45" i="15"/>
  <c r="AM45" i="15"/>
  <c r="AL46" i="15"/>
  <c r="AM46" i="15"/>
  <c r="AM43" i="15"/>
  <c r="AL37" i="15"/>
  <c r="AM37" i="15"/>
  <c r="AL38" i="15"/>
  <c r="AM38" i="15"/>
  <c r="AL39" i="15"/>
  <c r="AM39" i="15"/>
  <c r="AM36" i="15"/>
  <c r="AL30" i="15"/>
  <c r="AM30" i="15"/>
  <c r="AL31" i="15"/>
  <c r="AM31" i="15"/>
  <c r="AL32" i="15"/>
  <c r="AM32" i="15"/>
  <c r="AM29" i="15"/>
  <c r="AL23" i="15"/>
  <c r="AM23" i="15"/>
  <c r="AL24" i="15"/>
  <c r="AM24" i="15"/>
  <c r="AL25" i="15"/>
  <c r="AM25" i="15"/>
  <c r="AM22" i="15"/>
  <c r="AL16" i="15"/>
  <c r="AM16" i="15"/>
  <c r="AL17" i="15"/>
  <c r="AM17" i="15"/>
  <c r="AL18" i="15"/>
  <c r="AM18" i="15"/>
  <c r="AM15" i="15"/>
  <c r="AL9" i="15"/>
  <c r="AM9" i="15"/>
  <c r="AL10" i="15"/>
  <c r="AM10" i="15"/>
  <c r="AL11" i="15"/>
  <c r="AM11" i="15"/>
  <c r="AM8" i="15"/>
  <c r="AE57" i="24" l="1"/>
  <c r="AC299" i="19"/>
  <c r="AT299" i="19" s="1"/>
  <c r="AM167" i="24" l="1"/>
  <c r="AL166" i="24"/>
  <c r="AM166" i="24"/>
  <c r="AL167" i="24"/>
  <c r="AL168" i="24"/>
  <c r="AM168" i="24"/>
  <c r="AM165" i="24"/>
  <c r="AL93" i="24"/>
  <c r="AM93" i="24"/>
  <c r="AL94" i="24"/>
  <c r="AM94" i="24"/>
  <c r="AL95" i="24"/>
  <c r="AM95" i="24"/>
  <c r="AM92" i="24"/>
  <c r="AL86" i="24"/>
  <c r="AM86" i="24"/>
  <c r="AL87" i="24"/>
  <c r="AM87" i="24"/>
  <c r="AL88" i="24"/>
  <c r="AM88" i="24"/>
  <c r="AM85" i="24"/>
  <c r="AL79" i="24"/>
  <c r="AM79" i="24"/>
  <c r="AL80" i="24"/>
  <c r="AM80" i="24"/>
  <c r="AL81" i="24"/>
  <c r="AM81" i="24"/>
  <c r="AM78" i="24"/>
  <c r="AL72" i="24"/>
  <c r="AM72" i="24"/>
  <c r="AL73" i="24"/>
  <c r="AM73" i="24"/>
  <c r="AL74" i="24"/>
  <c r="AM74" i="24"/>
  <c r="AM71" i="24"/>
  <c r="AL65" i="24"/>
  <c r="AM65" i="24"/>
  <c r="AL66" i="24"/>
  <c r="AM66" i="24"/>
  <c r="AL67" i="24"/>
  <c r="AM67" i="24"/>
  <c r="AM64" i="24"/>
  <c r="AL58" i="24"/>
  <c r="AM58" i="24"/>
  <c r="AL59" i="24"/>
  <c r="AM59" i="24"/>
  <c r="AL60" i="24"/>
  <c r="AM60" i="24"/>
  <c r="AM57" i="24"/>
  <c r="AL51" i="24"/>
  <c r="AM51" i="24"/>
  <c r="AL52" i="24"/>
  <c r="AM52" i="24"/>
  <c r="AL53" i="24"/>
  <c r="AM53" i="24"/>
  <c r="AM50" i="24"/>
  <c r="AL44" i="24"/>
  <c r="AM44" i="24"/>
  <c r="AL45" i="24"/>
  <c r="AM45" i="24"/>
  <c r="AL46" i="24"/>
  <c r="AM46" i="24"/>
  <c r="AM43" i="24"/>
  <c r="AL37" i="24"/>
  <c r="AM37" i="24"/>
  <c r="AL38" i="24"/>
  <c r="AM38" i="24"/>
  <c r="AL39" i="24"/>
  <c r="AM39" i="24"/>
  <c r="AM36" i="24"/>
  <c r="AL30" i="24"/>
  <c r="AM30" i="24"/>
  <c r="AL31" i="24"/>
  <c r="AM31" i="24"/>
  <c r="AL32" i="24"/>
  <c r="AM32" i="24"/>
  <c r="AM29" i="24"/>
  <c r="AL23" i="24"/>
  <c r="AM23" i="24"/>
  <c r="AL24" i="24"/>
  <c r="AM24" i="24"/>
  <c r="AL25" i="24"/>
  <c r="AM25" i="24"/>
  <c r="AM22" i="24"/>
  <c r="AL16" i="24"/>
  <c r="AM16" i="24"/>
  <c r="AL17" i="24"/>
  <c r="AM17" i="24"/>
  <c r="AL18" i="24"/>
  <c r="AM18" i="24"/>
  <c r="AM15" i="24"/>
  <c r="AL9" i="24"/>
  <c r="AM9" i="24"/>
  <c r="AL10" i="24"/>
  <c r="AM10" i="24"/>
  <c r="AL11" i="24"/>
  <c r="AM11" i="24"/>
  <c r="AM8" i="24"/>
  <c r="AG17" i="24"/>
  <c r="AG16" i="24"/>
  <c r="AG15" i="24"/>
  <c r="AU59" i="16" l="1"/>
  <c r="AR59" i="16"/>
  <c r="AQ59" i="16"/>
  <c r="AN59" i="16"/>
  <c r="AU58" i="16"/>
  <c r="AR58" i="16"/>
  <c r="AQ58" i="16"/>
  <c r="AN58" i="16"/>
  <c r="AU57" i="16"/>
  <c r="AR57" i="16"/>
  <c r="AQ57" i="16"/>
  <c r="AN57" i="16"/>
  <c r="AU56" i="16"/>
  <c r="AR56" i="16"/>
  <c r="AQ56" i="16"/>
  <c r="AN56" i="16"/>
  <c r="AS56" i="16" l="1"/>
  <c r="AS57" i="16"/>
  <c r="AS58" i="16"/>
  <c r="AS59" i="16"/>
  <c r="AP56" i="16"/>
  <c r="AT56" i="16"/>
  <c r="AP57" i="16"/>
  <c r="AT57" i="16"/>
  <c r="AP58" i="16"/>
  <c r="AT58" i="16"/>
  <c r="AP59" i="16"/>
  <c r="AT59" i="16"/>
  <c r="AO56" i="16"/>
  <c r="AO57" i="16"/>
  <c r="AO58" i="16"/>
  <c r="AO59" i="16"/>
  <c r="AL92" i="15" l="1"/>
  <c r="AL85" i="15"/>
  <c r="AL78" i="15"/>
  <c r="AL71" i="15"/>
  <c r="AL64" i="15"/>
  <c r="AL57" i="15"/>
  <c r="AL50" i="15"/>
  <c r="AL43" i="15"/>
  <c r="AL36" i="15"/>
  <c r="AL29" i="15"/>
  <c r="AL22" i="15"/>
  <c r="AL15" i="15"/>
  <c r="AL8" i="15"/>
  <c r="AL165" i="24"/>
  <c r="AL92" i="24"/>
  <c r="AL85" i="24"/>
  <c r="AL78" i="24"/>
  <c r="AL71" i="24"/>
  <c r="AL64" i="24"/>
  <c r="AL57" i="24"/>
  <c r="AL50" i="24"/>
  <c r="AL43" i="24"/>
  <c r="AL36" i="24"/>
  <c r="AL29" i="24"/>
  <c r="AL22" i="24"/>
  <c r="AL15" i="24"/>
  <c r="AL8" i="24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AB299" i="19"/>
  <c r="AS299" i="19" s="1"/>
  <c r="AE165" i="15" l="1"/>
  <c r="AK95" i="15"/>
  <c r="AJ95" i="15"/>
  <c r="AI95" i="15"/>
  <c r="AH95" i="15"/>
  <c r="AG95" i="15"/>
  <c r="AF95" i="15"/>
  <c r="AE95" i="15"/>
  <c r="AK94" i="15"/>
  <c r="AJ94" i="15"/>
  <c r="AI94" i="15"/>
  <c r="AH94" i="15"/>
  <c r="AG94" i="15"/>
  <c r="AF94" i="15"/>
  <c r="AE94" i="15"/>
  <c r="AK93" i="15"/>
  <c r="AJ93" i="15"/>
  <c r="AI93" i="15"/>
  <c r="AH93" i="15"/>
  <c r="AG93" i="15"/>
  <c r="AF93" i="15"/>
  <c r="AE93" i="15"/>
  <c r="AK92" i="15"/>
  <c r="AJ92" i="15"/>
  <c r="AI92" i="15"/>
  <c r="AH92" i="15"/>
  <c r="AG92" i="15"/>
  <c r="AF92" i="15"/>
  <c r="AE92" i="15"/>
  <c r="AK88" i="15"/>
  <c r="AJ88" i="15"/>
  <c r="AI88" i="15"/>
  <c r="AH88" i="15"/>
  <c r="AG88" i="15"/>
  <c r="AF88" i="15"/>
  <c r="AE88" i="15"/>
  <c r="AK87" i="15"/>
  <c r="AJ87" i="15"/>
  <c r="AI87" i="15"/>
  <c r="AH87" i="15"/>
  <c r="AG87" i="15"/>
  <c r="AF87" i="15"/>
  <c r="AE87" i="15"/>
  <c r="AK86" i="15"/>
  <c r="AJ86" i="15"/>
  <c r="AI86" i="15"/>
  <c r="AH86" i="15"/>
  <c r="AG86" i="15"/>
  <c r="AF86" i="15"/>
  <c r="AE86" i="15"/>
  <c r="AK85" i="15"/>
  <c r="AJ85" i="15"/>
  <c r="AI85" i="15"/>
  <c r="AH85" i="15"/>
  <c r="AG85" i="15"/>
  <c r="AF85" i="15"/>
  <c r="AE85" i="15"/>
  <c r="AK81" i="15"/>
  <c r="AJ81" i="15"/>
  <c r="AI81" i="15"/>
  <c r="AH81" i="15"/>
  <c r="AG81" i="15"/>
  <c r="AF81" i="15"/>
  <c r="AE81" i="15"/>
  <c r="AK80" i="15"/>
  <c r="AJ80" i="15"/>
  <c r="AI80" i="15"/>
  <c r="AH80" i="15"/>
  <c r="AG80" i="15"/>
  <c r="AF80" i="15"/>
  <c r="AE80" i="15"/>
  <c r="AK79" i="15"/>
  <c r="AJ79" i="15"/>
  <c r="AI79" i="15"/>
  <c r="AH79" i="15"/>
  <c r="AG79" i="15"/>
  <c r="AF79" i="15"/>
  <c r="AE79" i="15"/>
  <c r="AK78" i="15"/>
  <c r="AJ78" i="15"/>
  <c r="AI78" i="15"/>
  <c r="AH78" i="15"/>
  <c r="AG78" i="15"/>
  <c r="AF78" i="15"/>
  <c r="AE78" i="15"/>
  <c r="AK74" i="15"/>
  <c r="AJ74" i="15"/>
  <c r="AI74" i="15"/>
  <c r="AH74" i="15"/>
  <c r="AG74" i="15"/>
  <c r="AF74" i="15"/>
  <c r="AE74" i="15"/>
  <c r="AK73" i="15"/>
  <c r="AJ73" i="15"/>
  <c r="AI73" i="15"/>
  <c r="AH73" i="15"/>
  <c r="AG73" i="15"/>
  <c r="AF73" i="15"/>
  <c r="AE73" i="15"/>
  <c r="AK72" i="15"/>
  <c r="AJ72" i="15"/>
  <c r="AI72" i="15"/>
  <c r="AH72" i="15"/>
  <c r="AG72" i="15"/>
  <c r="AF72" i="15"/>
  <c r="AE72" i="15"/>
  <c r="AK71" i="15"/>
  <c r="AJ71" i="15"/>
  <c r="AI71" i="15"/>
  <c r="AH71" i="15"/>
  <c r="AG71" i="15"/>
  <c r="AF71" i="15"/>
  <c r="AE71" i="15"/>
  <c r="AK67" i="15"/>
  <c r="AJ67" i="15"/>
  <c r="AI67" i="15"/>
  <c r="AH67" i="15"/>
  <c r="AG67" i="15"/>
  <c r="AF67" i="15"/>
  <c r="AE67" i="15"/>
  <c r="AK66" i="15"/>
  <c r="AJ66" i="15"/>
  <c r="AI66" i="15"/>
  <c r="AH66" i="15"/>
  <c r="AG66" i="15"/>
  <c r="AF66" i="15"/>
  <c r="AE66" i="15"/>
  <c r="AK65" i="15"/>
  <c r="AJ65" i="15"/>
  <c r="AI65" i="15"/>
  <c r="AH65" i="15"/>
  <c r="AG65" i="15"/>
  <c r="AF65" i="15"/>
  <c r="AE65" i="15"/>
  <c r="AK64" i="15"/>
  <c r="AJ64" i="15"/>
  <c r="AI64" i="15"/>
  <c r="AH64" i="15"/>
  <c r="AG64" i="15"/>
  <c r="AF64" i="15"/>
  <c r="AE64" i="15"/>
  <c r="AK60" i="15"/>
  <c r="AJ60" i="15"/>
  <c r="AI60" i="15"/>
  <c r="AH60" i="15"/>
  <c r="AG60" i="15"/>
  <c r="AF60" i="15"/>
  <c r="AE60" i="15"/>
  <c r="AK59" i="15"/>
  <c r="AJ59" i="15"/>
  <c r="AI59" i="15"/>
  <c r="AH59" i="15"/>
  <c r="AG59" i="15"/>
  <c r="AF59" i="15"/>
  <c r="AE59" i="15"/>
  <c r="AK58" i="15"/>
  <c r="AJ58" i="15"/>
  <c r="AI58" i="15"/>
  <c r="AH58" i="15"/>
  <c r="AG58" i="15"/>
  <c r="AF58" i="15"/>
  <c r="AE58" i="15"/>
  <c r="AK57" i="15"/>
  <c r="AJ57" i="15"/>
  <c r="AI57" i="15"/>
  <c r="AH57" i="15"/>
  <c r="AG57" i="15"/>
  <c r="AF57" i="15"/>
  <c r="AE57" i="15"/>
  <c r="AK53" i="15"/>
  <c r="AJ53" i="15"/>
  <c r="AI53" i="15"/>
  <c r="AH53" i="15"/>
  <c r="AG53" i="15"/>
  <c r="AF53" i="15"/>
  <c r="AE53" i="15"/>
  <c r="AK52" i="15"/>
  <c r="AJ52" i="15"/>
  <c r="AI52" i="15"/>
  <c r="AH52" i="15"/>
  <c r="AG52" i="15"/>
  <c r="AF52" i="15"/>
  <c r="AE52" i="15"/>
  <c r="AK51" i="15"/>
  <c r="AJ51" i="15"/>
  <c r="AI51" i="15"/>
  <c r="AH51" i="15"/>
  <c r="AG51" i="15"/>
  <c r="AF51" i="15"/>
  <c r="AE51" i="15"/>
  <c r="AK50" i="15"/>
  <c r="AJ50" i="15"/>
  <c r="AI50" i="15"/>
  <c r="AH50" i="15"/>
  <c r="AG50" i="15"/>
  <c r="AF50" i="15"/>
  <c r="AE50" i="15"/>
  <c r="AK46" i="15"/>
  <c r="AJ46" i="15"/>
  <c r="AI46" i="15"/>
  <c r="AH46" i="15"/>
  <c r="AG46" i="15"/>
  <c r="AF46" i="15"/>
  <c r="AE46" i="15"/>
  <c r="AK45" i="15"/>
  <c r="AJ45" i="15"/>
  <c r="AI45" i="15"/>
  <c r="AH45" i="15"/>
  <c r="AG45" i="15"/>
  <c r="AF45" i="15"/>
  <c r="AE45" i="15"/>
  <c r="AK44" i="15"/>
  <c r="AJ44" i="15"/>
  <c r="AI44" i="15"/>
  <c r="AH44" i="15"/>
  <c r="AG44" i="15"/>
  <c r="AF44" i="15"/>
  <c r="AE44" i="15"/>
  <c r="AK43" i="15"/>
  <c r="AJ43" i="15"/>
  <c r="AI43" i="15"/>
  <c r="AH43" i="15"/>
  <c r="AG43" i="15"/>
  <c r="AF43" i="15"/>
  <c r="AE43" i="15"/>
  <c r="AK39" i="15"/>
  <c r="AJ39" i="15"/>
  <c r="AI39" i="15"/>
  <c r="AH39" i="15"/>
  <c r="AG39" i="15"/>
  <c r="AF39" i="15"/>
  <c r="AE39" i="15"/>
  <c r="AK38" i="15"/>
  <c r="AJ38" i="15"/>
  <c r="AI38" i="15"/>
  <c r="AH38" i="15"/>
  <c r="AG38" i="15"/>
  <c r="AF38" i="15"/>
  <c r="AE38" i="15"/>
  <c r="AK37" i="15"/>
  <c r="AJ37" i="15"/>
  <c r="AI37" i="15"/>
  <c r="AH37" i="15"/>
  <c r="AG37" i="15"/>
  <c r="AF37" i="15"/>
  <c r="AE37" i="15"/>
  <c r="AK36" i="15"/>
  <c r="AJ36" i="15"/>
  <c r="AI36" i="15"/>
  <c r="AH36" i="15"/>
  <c r="AG36" i="15"/>
  <c r="AF36" i="15"/>
  <c r="AE36" i="15"/>
  <c r="AK32" i="15"/>
  <c r="AJ32" i="15"/>
  <c r="AI32" i="15"/>
  <c r="AH32" i="15"/>
  <c r="AG32" i="15"/>
  <c r="AF32" i="15"/>
  <c r="AE32" i="15"/>
  <c r="AK31" i="15"/>
  <c r="AJ31" i="15"/>
  <c r="AI31" i="15"/>
  <c r="AH31" i="15"/>
  <c r="AG31" i="15"/>
  <c r="AF31" i="15"/>
  <c r="AE31" i="15"/>
  <c r="AK30" i="15"/>
  <c r="AJ30" i="15"/>
  <c r="AI30" i="15"/>
  <c r="AH30" i="15"/>
  <c r="AG30" i="15"/>
  <c r="AF30" i="15"/>
  <c r="AE30" i="15"/>
  <c r="AK29" i="15"/>
  <c r="AJ29" i="15"/>
  <c r="AI29" i="15"/>
  <c r="AH29" i="15"/>
  <c r="AG29" i="15"/>
  <c r="AF29" i="15"/>
  <c r="AE29" i="15"/>
  <c r="AK25" i="15"/>
  <c r="AJ25" i="15"/>
  <c r="AI25" i="15"/>
  <c r="AH25" i="15"/>
  <c r="AG25" i="15"/>
  <c r="AF25" i="15"/>
  <c r="AE25" i="15"/>
  <c r="AK24" i="15"/>
  <c r="AJ24" i="15"/>
  <c r="AH24" i="15"/>
  <c r="AG24" i="15"/>
  <c r="AF24" i="15"/>
  <c r="AE24" i="15"/>
  <c r="AK23" i="15"/>
  <c r="AJ23" i="15"/>
  <c r="AI23" i="15"/>
  <c r="AH23" i="15"/>
  <c r="AG23" i="15"/>
  <c r="AF23" i="15"/>
  <c r="AE23" i="15"/>
  <c r="AK22" i="15"/>
  <c r="AJ22" i="15"/>
  <c r="AI22" i="15"/>
  <c r="AH22" i="15"/>
  <c r="AG22" i="15"/>
  <c r="AF22" i="15"/>
  <c r="AE22" i="15"/>
  <c r="AK18" i="15"/>
  <c r="AJ18" i="15"/>
  <c r="AI18" i="15"/>
  <c r="AH18" i="15"/>
  <c r="AG18" i="15"/>
  <c r="AF18" i="15"/>
  <c r="AE18" i="15"/>
  <c r="AK17" i="15"/>
  <c r="AJ17" i="15"/>
  <c r="AI17" i="15"/>
  <c r="AH17" i="15"/>
  <c r="AG17" i="15"/>
  <c r="AF17" i="15"/>
  <c r="AE17" i="15"/>
  <c r="AK16" i="15"/>
  <c r="AJ16" i="15"/>
  <c r="AI16" i="15"/>
  <c r="AH16" i="15"/>
  <c r="AG16" i="15"/>
  <c r="AF16" i="15"/>
  <c r="AE16" i="15"/>
  <c r="AK15" i="15"/>
  <c r="AJ15" i="15"/>
  <c r="AI15" i="15"/>
  <c r="AH15" i="15"/>
  <c r="AG15" i="15"/>
  <c r="AF15" i="15"/>
  <c r="AE15" i="15"/>
  <c r="AE9" i="15"/>
  <c r="AF9" i="15"/>
  <c r="AG9" i="15"/>
  <c r="AH9" i="15"/>
  <c r="AI9" i="15"/>
  <c r="AJ9" i="15"/>
  <c r="AK9" i="15"/>
  <c r="AE10" i="15"/>
  <c r="AF10" i="15"/>
  <c r="AG10" i="15"/>
  <c r="AH10" i="15"/>
  <c r="AI10" i="15"/>
  <c r="AJ10" i="15"/>
  <c r="AK10" i="15"/>
  <c r="AF11" i="15"/>
  <c r="AG11" i="15"/>
  <c r="AH11" i="15"/>
  <c r="AI11" i="15"/>
  <c r="AJ11" i="15"/>
  <c r="AK11" i="15"/>
  <c r="AF8" i="15"/>
  <c r="AG8" i="15"/>
  <c r="AH8" i="15"/>
  <c r="AI8" i="15"/>
  <c r="AJ8" i="15"/>
  <c r="AK8" i="15"/>
  <c r="AE8" i="15"/>
  <c r="AK168" i="24"/>
  <c r="AJ168" i="24"/>
  <c r="AI168" i="24"/>
  <c r="AH168" i="24"/>
  <c r="AG168" i="24"/>
  <c r="AF168" i="24"/>
  <c r="AK167" i="24"/>
  <c r="AJ167" i="24"/>
  <c r="AI167" i="24"/>
  <c r="AH167" i="24"/>
  <c r="AG167" i="24"/>
  <c r="AF167" i="24"/>
  <c r="AE167" i="24"/>
  <c r="AK166" i="24"/>
  <c r="AJ166" i="24"/>
  <c r="AI166" i="24"/>
  <c r="AH166" i="24"/>
  <c r="AG166" i="24"/>
  <c r="AF166" i="24"/>
  <c r="AE166" i="24"/>
  <c r="AK165" i="24"/>
  <c r="AJ165" i="24"/>
  <c r="AI165" i="24"/>
  <c r="AH165" i="24"/>
  <c r="AG165" i="24"/>
  <c r="AF165" i="24"/>
  <c r="AE165" i="24"/>
  <c r="AK95" i="24"/>
  <c r="AJ95" i="24"/>
  <c r="AI95" i="24"/>
  <c r="AH95" i="24"/>
  <c r="AG95" i="24"/>
  <c r="AF95" i="24"/>
  <c r="AE95" i="24"/>
  <c r="AK94" i="24"/>
  <c r="AJ94" i="24"/>
  <c r="AI94" i="24"/>
  <c r="AH94" i="24"/>
  <c r="AG94" i="24"/>
  <c r="AF94" i="24"/>
  <c r="AE94" i="24"/>
  <c r="AK93" i="24"/>
  <c r="AJ93" i="24"/>
  <c r="AI93" i="24"/>
  <c r="AH93" i="24"/>
  <c r="AG93" i="24"/>
  <c r="AF93" i="24"/>
  <c r="AE93" i="24"/>
  <c r="AK92" i="24"/>
  <c r="AJ92" i="24"/>
  <c r="AI92" i="24"/>
  <c r="AH92" i="24"/>
  <c r="AG92" i="24"/>
  <c r="AF92" i="24"/>
  <c r="AE92" i="24"/>
  <c r="AK88" i="24"/>
  <c r="AJ88" i="24"/>
  <c r="AI88" i="24"/>
  <c r="AH88" i="24"/>
  <c r="AG88" i="24"/>
  <c r="AF88" i="24"/>
  <c r="AE88" i="24"/>
  <c r="AK87" i="24"/>
  <c r="AJ87" i="24"/>
  <c r="AI87" i="24"/>
  <c r="AH87" i="24"/>
  <c r="AG87" i="24"/>
  <c r="AF87" i="24"/>
  <c r="AE87" i="24"/>
  <c r="AK86" i="24"/>
  <c r="AJ86" i="24"/>
  <c r="AI86" i="24"/>
  <c r="AH86" i="24"/>
  <c r="AG86" i="24"/>
  <c r="AF86" i="24"/>
  <c r="AE86" i="24"/>
  <c r="AK85" i="24"/>
  <c r="AJ85" i="24"/>
  <c r="AI85" i="24"/>
  <c r="AH85" i="24"/>
  <c r="AG85" i="24"/>
  <c r="AF85" i="24"/>
  <c r="AE85" i="24"/>
  <c r="AK81" i="24"/>
  <c r="AJ81" i="24"/>
  <c r="AI81" i="24"/>
  <c r="AH81" i="24"/>
  <c r="AG81" i="24"/>
  <c r="AF81" i="24"/>
  <c r="AE81" i="24"/>
  <c r="AK80" i="24"/>
  <c r="AJ80" i="24"/>
  <c r="AI80" i="24"/>
  <c r="AH80" i="24"/>
  <c r="AG80" i="24"/>
  <c r="AF80" i="24"/>
  <c r="AE80" i="24"/>
  <c r="AK79" i="24"/>
  <c r="AJ79" i="24"/>
  <c r="AI79" i="24"/>
  <c r="AH79" i="24"/>
  <c r="AG79" i="24"/>
  <c r="AF79" i="24"/>
  <c r="AE79" i="24"/>
  <c r="AK78" i="24"/>
  <c r="AJ78" i="24"/>
  <c r="AI78" i="24"/>
  <c r="AH78" i="24"/>
  <c r="AG78" i="24"/>
  <c r="AF78" i="24"/>
  <c r="AE78" i="24"/>
  <c r="AK74" i="24"/>
  <c r="AJ74" i="24"/>
  <c r="AI74" i="24"/>
  <c r="AH74" i="24"/>
  <c r="AG74" i="24"/>
  <c r="AF74" i="24"/>
  <c r="AE74" i="24"/>
  <c r="AK73" i="24"/>
  <c r="AJ73" i="24"/>
  <c r="AI73" i="24"/>
  <c r="AH73" i="24"/>
  <c r="AG73" i="24"/>
  <c r="AF73" i="24"/>
  <c r="AE73" i="24"/>
  <c r="AK72" i="24"/>
  <c r="AJ72" i="24"/>
  <c r="AI72" i="24"/>
  <c r="AH72" i="24"/>
  <c r="AG72" i="24"/>
  <c r="AF72" i="24"/>
  <c r="AE72" i="24"/>
  <c r="AK71" i="24"/>
  <c r="AJ71" i="24"/>
  <c r="AI71" i="24"/>
  <c r="AH71" i="24"/>
  <c r="AG71" i="24"/>
  <c r="AF71" i="24"/>
  <c r="AE71" i="24"/>
  <c r="AK67" i="24"/>
  <c r="AJ67" i="24"/>
  <c r="AI67" i="24"/>
  <c r="AH67" i="24"/>
  <c r="AG67" i="24"/>
  <c r="AF67" i="24"/>
  <c r="AE67" i="24"/>
  <c r="AK66" i="24"/>
  <c r="AJ66" i="24"/>
  <c r="AI66" i="24"/>
  <c r="AH66" i="24"/>
  <c r="AG66" i="24"/>
  <c r="AF66" i="24"/>
  <c r="AE66" i="24"/>
  <c r="AK65" i="24"/>
  <c r="AJ65" i="24"/>
  <c r="AI65" i="24"/>
  <c r="AH65" i="24"/>
  <c r="AG65" i="24"/>
  <c r="AF65" i="24"/>
  <c r="AE65" i="24"/>
  <c r="AK64" i="24"/>
  <c r="AJ64" i="24"/>
  <c r="AI64" i="24"/>
  <c r="AH64" i="24"/>
  <c r="AG64" i="24"/>
  <c r="AF64" i="24"/>
  <c r="AE64" i="24"/>
  <c r="AK60" i="24"/>
  <c r="AJ60" i="24"/>
  <c r="AI60" i="24"/>
  <c r="AH60" i="24"/>
  <c r="AG60" i="24"/>
  <c r="AF60" i="24"/>
  <c r="AE60" i="24"/>
  <c r="AK59" i="24"/>
  <c r="AJ59" i="24"/>
  <c r="AI59" i="24"/>
  <c r="AH59" i="24"/>
  <c r="AG59" i="24"/>
  <c r="AF59" i="24"/>
  <c r="AE59" i="24"/>
  <c r="AK58" i="24"/>
  <c r="AJ58" i="24"/>
  <c r="AI58" i="24"/>
  <c r="AH58" i="24"/>
  <c r="AG58" i="24"/>
  <c r="AF58" i="24"/>
  <c r="AE58" i="24"/>
  <c r="AK57" i="24"/>
  <c r="AJ57" i="24"/>
  <c r="AI57" i="24"/>
  <c r="AH57" i="24"/>
  <c r="AG57" i="24"/>
  <c r="AF57" i="24"/>
  <c r="AK53" i="24"/>
  <c r="AJ53" i="24"/>
  <c r="AI53" i="24"/>
  <c r="AH53" i="24"/>
  <c r="AG53" i="24"/>
  <c r="AF53" i="24"/>
  <c r="AE53" i="24"/>
  <c r="AK52" i="24"/>
  <c r="AJ52" i="24"/>
  <c r="AI52" i="24"/>
  <c r="AH52" i="24"/>
  <c r="AG52" i="24"/>
  <c r="AF52" i="24"/>
  <c r="AE52" i="24"/>
  <c r="AK51" i="24"/>
  <c r="AJ51" i="24"/>
  <c r="AI51" i="24"/>
  <c r="AH51" i="24"/>
  <c r="AG51" i="24"/>
  <c r="AF51" i="24"/>
  <c r="AE51" i="24"/>
  <c r="AK50" i="24"/>
  <c r="AJ50" i="24"/>
  <c r="AI50" i="24"/>
  <c r="AH50" i="24"/>
  <c r="AG50" i="24"/>
  <c r="AF50" i="24"/>
  <c r="AE50" i="24"/>
  <c r="AK46" i="24"/>
  <c r="AJ46" i="24"/>
  <c r="AI46" i="24"/>
  <c r="AH46" i="24"/>
  <c r="AG46" i="24"/>
  <c r="AF46" i="24"/>
  <c r="AE46" i="24"/>
  <c r="AK45" i="24"/>
  <c r="AJ45" i="24"/>
  <c r="AI45" i="24"/>
  <c r="AH45" i="24"/>
  <c r="AG45" i="24"/>
  <c r="AF45" i="24"/>
  <c r="AE45" i="24"/>
  <c r="AK44" i="24"/>
  <c r="AJ44" i="24"/>
  <c r="AI44" i="24"/>
  <c r="AH44" i="24"/>
  <c r="AG44" i="24"/>
  <c r="AF44" i="24"/>
  <c r="AE44" i="24"/>
  <c r="AK43" i="24"/>
  <c r="AJ43" i="24"/>
  <c r="AI43" i="24"/>
  <c r="AH43" i="24"/>
  <c r="AG43" i="24"/>
  <c r="AF43" i="24"/>
  <c r="AE43" i="24"/>
  <c r="AK39" i="24"/>
  <c r="AJ39" i="24"/>
  <c r="AI39" i="24"/>
  <c r="AH39" i="24"/>
  <c r="AG39" i="24"/>
  <c r="AF39" i="24"/>
  <c r="AE39" i="24"/>
  <c r="AK38" i="24"/>
  <c r="AJ38" i="24"/>
  <c r="AI38" i="24"/>
  <c r="AH38" i="24"/>
  <c r="AG38" i="24"/>
  <c r="AF38" i="24"/>
  <c r="AE38" i="24"/>
  <c r="AK37" i="24"/>
  <c r="AJ37" i="24"/>
  <c r="AI37" i="24"/>
  <c r="AH37" i="24"/>
  <c r="AG37" i="24"/>
  <c r="AF37" i="24"/>
  <c r="AE37" i="24"/>
  <c r="AK36" i="24"/>
  <c r="AJ36" i="24"/>
  <c r="AI36" i="24"/>
  <c r="AH36" i="24"/>
  <c r="AG36" i="24"/>
  <c r="AF36" i="24"/>
  <c r="AE36" i="24"/>
  <c r="AK32" i="24"/>
  <c r="AJ32" i="24"/>
  <c r="AI32" i="24"/>
  <c r="AH32" i="24"/>
  <c r="AG32" i="24"/>
  <c r="AF32" i="24"/>
  <c r="AE32" i="24"/>
  <c r="AK31" i="24"/>
  <c r="AJ31" i="24"/>
  <c r="AI31" i="24"/>
  <c r="AH31" i="24"/>
  <c r="AG31" i="24"/>
  <c r="AF31" i="24"/>
  <c r="AE31" i="24"/>
  <c r="AK30" i="24"/>
  <c r="AJ30" i="24"/>
  <c r="AI30" i="24"/>
  <c r="AH30" i="24"/>
  <c r="AG30" i="24"/>
  <c r="AF30" i="24"/>
  <c r="AE30" i="24"/>
  <c r="AK29" i="24"/>
  <c r="AJ29" i="24"/>
  <c r="AI29" i="24"/>
  <c r="AH29" i="24"/>
  <c r="AG29" i="24"/>
  <c r="AF29" i="24"/>
  <c r="AE29" i="24"/>
  <c r="AK25" i="24"/>
  <c r="AJ25" i="24"/>
  <c r="AI25" i="24"/>
  <c r="AH25" i="24"/>
  <c r="AG25" i="24"/>
  <c r="AF25" i="24"/>
  <c r="AE25" i="24"/>
  <c r="AK24" i="24"/>
  <c r="AJ24" i="24"/>
  <c r="AI24" i="24"/>
  <c r="AH24" i="24"/>
  <c r="AG24" i="24"/>
  <c r="AF24" i="24"/>
  <c r="AE24" i="24"/>
  <c r="AK23" i="24"/>
  <c r="AJ23" i="24"/>
  <c r="AI23" i="24"/>
  <c r="AH23" i="24"/>
  <c r="AG23" i="24"/>
  <c r="AF23" i="24"/>
  <c r="AE23" i="24"/>
  <c r="AK22" i="24"/>
  <c r="AJ22" i="24"/>
  <c r="AI22" i="24"/>
  <c r="AH22" i="24"/>
  <c r="AG22" i="24"/>
  <c r="AF22" i="24"/>
  <c r="AE22" i="24"/>
  <c r="AK18" i="24"/>
  <c r="AJ18" i="24"/>
  <c r="AI18" i="24"/>
  <c r="AH18" i="24"/>
  <c r="AG18" i="24"/>
  <c r="AF18" i="24"/>
  <c r="AE18" i="24"/>
  <c r="AK17" i="24"/>
  <c r="AJ17" i="24"/>
  <c r="AI17" i="24"/>
  <c r="AH17" i="24"/>
  <c r="AF17" i="24"/>
  <c r="AE17" i="24"/>
  <c r="AK16" i="24"/>
  <c r="AJ16" i="24"/>
  <c r="AI16" i="24"/>
  <c r="AH16" i="24"/>
  <c r="AF16" i="24"/>
  <c r="AE16" i="24"/>
  <c r="AK15" i="24"/>
  <c r="AJ15" i="24"/>
  <c r="AI15" i="24"/>
  <c r="AH15" i="24"/>
  <c r="AF15" i="24"/>
  <c r="AE15" i="24"/>
  <c r="AF8" i="24"/>
  <c r="AG8" i="24"/>
  <c r="AH8" i="24"/>
  <c r="AI8" i="24"/>
  <c r="AJ8" i="24"/>
  <c r="AK8" i="24"/>
  <c r="AF9" i="24"/>
  <c r="AG9" i="24"/>
  <c r="AH9" i="24"/>
  <c r="AI9" i="24"/>
  <c r="AJ9" i="24"/>
  <c r="AK9" i="24"/>
  <c r="AF10" i="24"/>
  <c r="AG10" i="24"/>
  <c r="AH10" i="24"/>
  <c r="AI10" i="24"/>
  <c r="AJ10" i="24"/>
  <c r="AK10" i="24"/>
  <c r="AF11" i="24"/>
  <c r="AG11" i="24"/>
  <c r="AH11" i="24"/>
  <c r="AI11" i="24"/>
  <c r="AJ11" i="24"/>
  <c r="AK11" i="24"/>
  <c r="AE9" i="24"/>
  <c r="AE10" i="24"/>
  <c r="AE11" i="24"/>
  <c r="AA299" i="19" l="1"/>
  <c r="AR299" i="19" s="1"/>
  <c r="Z299" i="19"/>
  <c r="AQ299" i="19" s="1"/>
  <c r="Y299" i="19"/>
  <c r="AP299" i="19" s="1"/>
  <c r="X299" i="19"/>
  <c r="AO299" i="19" s="1"/>
  <c r="W299" i="19"/>
  <c r="AN299" i="19" s="1"/>
  <c r="V299" i="19"/>
  <c r="AM299" i="19" s="1"/>
  <c r="U299" i="19"/>
  <c r="AL299" i="19" s="1"/>
  <c r="T299" i="19"/>
  <c r="AK299" i="19" s="1"/>
</calcChain>
</file>

<file path=xl/sharedStrings.xml><?xml version="1.0" encoding="utf-8"?>
<sst xmlns="http://schemas.openxmlformats.org/spreadsheetml/2006/main" count="6682" uniqueCount="1108">
  <si>
    <t>Kalkylblad</t>
  </si>
  <si>
    <t>Tabell (T) / Diagram (D)</t>
  </si>
  <si>
    <t>Table (T) / Figure (F)</t>
  </si>
  <si>
    <t>2008</t>
  </si>
  <si>
    <t>2009</t>
  </si>
  <si>
    <t>2010</t>
  </si>
  <si>
    <t>2011</t>
  </si>
  <si>
    <t>2012</t>
  </si>
  <si>
    <t>2013</t>
  </si>
  <si>
    <t>2014</t>
  </si>
  <si>
    <t>01</t>
  </si>
  <si>
    <t>A01-F43</t>
  </si>
  <si>
    <t>G45-T98</t>
  </si>
  <si>
    <t>OFMHIO</t>
  </si>
  <si>
    <t>PK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</si>
  <si>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</si>
  <si>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</si>
  <si>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</si>
  <si>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</si>
  <si>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</si>
  <si>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</si>
  <si>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</si>
  <si>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</si>
  <si>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</si>
  <si>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</si>
  <si>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</si>
  <si>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</si>
  <si>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</si>
  <si>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</si>
  <si>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</si>
  <si>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</si>
  <si>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</si>
  <si>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</si>
  <si>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</si>
  <si>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</si>
  <si>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Stockholm</t>
  </si>
  <si>
    <t>Kod</t>
  </si>
  <si>
    <t>Län</t>
  </si>
  <si>
    <t>Bransch (SNI 2007)</t>
  </si>
  <si>
    <t>Code</t>
  </si>
  <si>
    <t>County</t>
  </si>
  <si>
    <t>Economic activity (SNI 2007)</t>
  </si>
  <si>
    <t>Uppsala</t>
  </si>
  <si>
    <t>Södermanland</t>
  </si>
  <si>
    <t>Östergötland</t>
  </si>
  <si>
    <t>Marknadsproduktion, varor (SNI A01-F43)</t>
  </si>
  <si>
    <t>Market production of goods (SNI A01-F43)</t>
  </si>
  <si>
    <t>Marknadsproduktion, tjänster (SNI G45-T98)</t>
  </si>
  <si>
    <t>Market production of services (SNI G45-T98)</t>
  </si>
  <si>
    <t>Offentl. myndigh. samt hushållens icke-vinstdrivande org.</t>
  </si>
  <si>
    <t>Non-market production</t>
  </si>
  <si>
    <t>Privat konsumtion</t>
  </si>
  <si>
    <t>Private consumption</t>
  </si>
  <si>
    <r>
      <t xml:space="preserve">* </t>
    </r>
    <r>
      <rPr>
        <sz val="8"/>
        <rFont val="Arial"/>
        <family val="2"/>
      </rPr>
      <t xml:space="preserve">Offentliga myndigheter samt hushållens icke-vinstdrivande organisationer redovisas som en egen post och ingår ej i Marknadsproduktion, tjänster (SNI G45-T98).  </t>
    </r>
  </si>
  <si>
    <t xml:space="preserve">Non-market production is not accounted for in Market production of services (SNI G45-T98). </t>
  </si>
  <si>
    <t>1) Ej branschfördelade poster omfattar produktskatter netto.</t>
  </si>
  <si>
    <t>Ej branschfördelade poster 1)</t>
  </si>
  <si>
    <t>Not allocated by activity 1)</t>
  </si>
  <si>
    <t>Ej allokerat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</si>
  <si>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</si>
  <si>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</si>
  <si>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</si>
  <si>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</si>
  <si>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</si>
  <si>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</si>
  <si>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</si>
  <si>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</si>
  <si>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</si>
  <si>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</si>
  <si>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</si>
  <si>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</si>
  <si>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</si>
  <si>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</si>
  <si>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</si>
  <si>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</si>
  <si>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</si>
  <si>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99</t>
  </si>
  <si>
    <t>Extra-region</t>
  </si>
  <si>
    <t xml:space="preserve">Riket </t>
  </si>
  <si>
    <t>NACE code</t>
  </si>
  <si>
    <t>SNI kod</t>
  </si>
  <si>
    <t>Total</t>
  </si>
  <si>
    <t>0114</t>
  </si>
  <si>
    <t>0115</t>
  </si>
  <si>
    <t>0117</t>
  </si>
  <si>
    <t>0120</t>
  </si>
  <si>
    <t>0123</t>
  </si>
  <si>
    <t>0125</t>
  </si>
  <si>
    <t>0126</t>
  </si>
  <si>
    <t>0127</t>
  </si>
  <si>
    <t>0128</t>
  </si>
  <si>
    <t>0136</t>
  </si>
  <si>
    <t>0138</t>
  </si>
  <si>
    <t>0139</t>
  </si>
  <si>
    <t>0140</t>
  </si>
  <si>
    <t>0160</t>
  </si>
  <si>
    <t>0162</t>
  </si>
  <si>
    <t>0163</t>
  </si>
  <si>
    <t>0180</t>
  </si>
  <si>
    <t>0181</t>
  </si>
  <si>
    <t>0182</t>
  </si>
  <si>
    <t>0183</t>
  </si>
  <si>
    <t>0184</t>
  </si>
  <si>
    <t>0186</t>
  </si>
  <si>
    <t>0187</t>
  </si>
  <si>
    <t>0188</t>
  </si>
  <si>
    <t>0191</t>
  </si>
  <si>
    <t>0192</t>
  </si>
  <si>
    <t>0305</t>
  </si>
  <si>
    <t>0319</t>
  </si>
  <si>
    <t>0330</t>
  </si>
  <si>
    <t>0331</t>
  </si>
  <si>
    <t>0360</t>
  </si>
  <si>
    <t>0380</t>
  </si>
  <si>
    <t>0381</t>
  </si>
  <si>
    <t>0382</t>
  </si>
  <si>
    <t>0428</t>
  </si>
  <si>
    <t>0461</t>
  </si>
  <si>
    <t>0480</t>
  </si>
  <si>
    <t>0481</t>
  </si>
  <si>
    <t>0482</t>
  </si>
  <si>
    <t>0483</t>
  </si>
  <si>
    <t>0484</t>
  </si>
  <si>
    <t>0486</t>
  </si>
  <si>
    <t>0488</t>
  </si>
  <si>
    <t>0509</t>
  </si>
  <si>
    <t>0512</t>
  </si>
  <si>
    <t>0513</t>
  </si>
  <si>
    <t>0560</t>
  </si>
  <si>
    <t>0561</t>
  </si>
  <si>
    <t>0562</t>
  </si>
  <si>
    <t>0563</t>
  </si>
  <si>
    <t>0580</t>
  </si>
  <si>
    <t>0581</t>
  </si>
  <si>
    <t>0582</t>
  </si>
  <si>
    <t>0583</t>
  </si>
  <si>
    <t>0584</t>
  </si>
  <si>
    <t>0586</t>
  </si>
  <si>
    <t>0604</t>
  </si>
  <si>
    <t>0617</t>
  </si>
  <si>
    <t>0642</t>
  </si>
  <si>
    <t>0643</t>
  </si>
  <si>
    <t>0662</t>
  </si>
  <si>
    <t>0665</t>
  </si>
  <si>
    <t>0680</t>
  </si>
  <si>
    <t>0682</t>
  </si>
  <si>
    <t>0683</t>
  </si>
  <si>
    <t>0684</t>
  </si>
  <si>
    <t>0685</t>
  </si>
  <si>
    <t>0686</t>
  </si>
  <si>
    <t>0687</t>
  </si>
  <si>
    <t>0760</t>
  </si>
  <si>
    <t>0761</t>
  </si>
  <si>
    <t>0763</t>
  </si>
  <si>
    <t>0764</t>
  </si>
  <si>
    <t>0765</t>
  </si>
  <si>
    <t>0767</t>
  </si>
  <si>
    <t>0780</t>
  </si>
  <si>
    <t>0781</t>
  </si>
  <si>
    <t>0821</t>
  </si>
  <si>
    <t>0834</t>
  </si>
  <si>
    <t>0840</t>
  </si>
  <si>
    <t>0860</t>
  </si>
  <si>
    <t>0861</t>
  </si>
  <si>
    <t>0862</t>
  </si>
  <si>
    <t>0880</t>
  </si>
  <si>
    <t>0881</t>
  </si>
  <si>
    <t>0882</t>
  </si>
  <si>
    <t>0883</t>
  </si>
  <si>
    <t>0884</t>
  </si>
  <si>
    <t>0885</t>
  </si>
  <si>
    <t>0980</t>
  </si>
  <si>
    <t>1060</t>
  </si>
  <si>
    <t>1080</t>
  </si>
  <si>
    <t>1081</t>
  </si>
  <si>
    <t>1082</t>
  </si>
  <si>
    <t>1083</t>
  </si>
  <si>
    <t>1214</t>
  </si>
  <si>
    <t>1230</t>
  </si>
  <si>
    <t>1231</t>
  </si>
  <si>
    <t>1233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</si>
  <si>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</si>
  <si>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</si>
  <si>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</si>
  <si>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</si>
  <si>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</si>
  <si>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</si>
  <si>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</si>
  <si>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</si>
  <si>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</si>
  <si>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</si>
  <si>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</si>
  <si>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1272</t>
  </si>
  <si>
    <t>1273</t>
  </si>
  <si>
    <t>1275</t>
  </si>
  <si>
    <t>1276</t>
  </si>
  <si>
    <t>1277</t>
  </si>
  <si>
    <t>1278</t>
  </si>
  <si>
    <t>1280</t>
  </si>
  <si>
    <t>1281</t>
  </si>
  <si>
    <t>1282</t>
  </si>
  <si>
    <t>1283</t>
  </si>
  <si>
    <t>1284</t>
  </si>
  <si>
    <t>1285</t>
  </si>
  <si>
    <t>1286</t>
  </si>
  <si>
    <t>1287</t>
  </si>
  <si>
    <t>1290</t>
  </si>
  <si>
    <t>1291</t>
  </si>
  <si>
    <t>1292</t>
  </si>
  <si>
    <t>1293</t>
  </si>
  <si>
    <t>1315</t>
  </si>
  <si>
    <t>1380</t>
  </si>
  <si>
    <t>1381</t>
  </si>
  <si>
    <t>1382</t>
  </si>
  <si>
    <t>1383</t>
  </si>
  <si>
    <t>1384</t>
  </si>
  <si>
    <t>1401</t>
  </si>
  <si>
    <t>1402</t>
  </si>
  <si>
    <t>1407</t>
  </si>
  <si>
    <t>1415</t>
  </si>
  <si>
    <t>1419</t>
  </si>
  <si>
    <t>1421</t>
  </si>
  <si>
    <t>1427</t>
  </si>
  <si>
    <t>1430</t>
  </si>
  <si>
    <t>1435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</si>
  <si>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</si>
  <si>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</si>
  <si>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</si>
  <si>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</si>
  <si>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</si>
  <si>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</si>
  <si>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</si>
  <si>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</si>
  <si>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</si>
  <si>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</si>
  <si>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1452</t>
  </si>
  <si>
    <t>1460</t>
  </si>
  <si>
    <t>1461</t>
  </si>
  <si>
    <t>1462</t>
  </si>
  <si>
    <t>1463</t>
  </si>
  <si>
    <t>1465</t>
  </si>
  <si>
    <t>1466</t>
  </si>
  <si>
    <t>1470</t>
  </si>
  <si>
    <t>1471</t>
  </si>
  <si>
    <t>1472</t>
  </si>
  <si>
    <t>1473</t>
  </si>
  <si>
    <t>1480</t>
  </si>
  <si>
    <t>1481</t>
  </si>
  <si>
    <t>1482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</si>
  <si>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</si>
  <si>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</si>
  <si>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</si>
  <si>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</si>
  <si>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</si>
  <si>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</si>
  <si>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</si>
  <si>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</si>
  <si>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</si>
  <si>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</si>
  <si>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</si>
  <si>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</si>
  <si>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</si>
  <si>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</si>
  <si>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</si>
  <si>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</si>
  <si>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1715</t>
  </si>
  <si>
    <t>1730</t>
  </si>
  <si>
    <t>1737</t>
  </si>
  <si>
    <t>1760</t>
  </si>
  <si>
    <t>1761</t>
  </si>
  <si>
    <t>1762</t>
  </si>
  <si>
    <t>1763</t>
  </si>
  <si>
    <t>1764</t>
  </si>
  <si>
    <t>1765</t>
  </si>
  <si>
    <t>1766</t>
  </si>
  <si>
    <t>1780</t>
  </si>
  <si>
    <t>1781</t>
  </si>
  <si>
    <t>1782</t>
  </si>
  <si>
    <t>1783</t>
  </si>
  <si>
    <t>1784</t>
  </si>
  <si>
    <t>1785</t>
  </si>
  <si>
    <t>1814</t>
  </si>
  <si>
    <t>1860</t>
  </si>
  <si>
    <t>1861</t>
  </si>
  <si>
    <t>1862</t>
  </si>
  <si>
    <t>1863</t>
  </si>
  <si>
    <t>1864</t>
  </si>
  <si>
    <t>1880</t>
  </si>
  <si>
    <t>1881</t>
  </si>
  <si>
    <t>1882</t>
  </si>
  <si>
    <t>1883</t>
  </si>
  <si>
    <t>1884</t>
  </si>
  <si>
    <t>1885</t>
  </si>
  <si>
    <t>1904</t>
  </si>
  <si>
    <t>1907</t>
  </si>
  <si>
    <t>1960</t>
  </si>
  <si>
    <t>1961</t>
  </si>
  <si>
    <t>1962</t>
  </si>
  <si>
    <t>1980</t>
  </si>
  <si>
    <t>1981</t>
  </si>
  <si>
    <t>1982</t>
  </si>
  <si>
    <t>1983</t>
  </si>
  <si>
    <t>1984</t>
  </si>
  <si>
    <t>2021</t>
  </si>
  <si>
    <t>2023</t>
  </si>
  <si>
    <t>2026</t>
  </si>
  <si>
    <t>2029</t>
  </si>
  <si>
    <t>2031</t>
  </si>
  <si>
    <t>2034</t>
  </si>
  <si>
    <t>2039</t>
  </si>
  <si>
    <t>2061</t>
  </si>
  <si>
    <t>2062</t>
  </si>
  <si>
    <t>2080</t>
  </si>
  <si>
    <t>2081</t>
  </si>
  <si>
    <t>2082</t>
  </si>
  <si>
    <t>2083</t>
  </si>
  <si>
    <t>2084</t>
  </si>
  <si>
    <t>2085</t>
  </si>
  <si>
    <t>2101</t>
  </si>
  <si>
    <t>2104</t>
  </si>
  <si>
    <t>2121</t>
  </si>
  <si>
    <t>2132</t>
  </si>
  <si>
    <t>2161</t>
  </si>
  <si>
    <t>2180</t>
  </si>
  <si>
    <t>2181</t>
  </si>
  <si>
    <t>2182</t>
  </si>
  <si>
    <t>2183</t>
  </si>
  <si>
    <t>2184</t>
  </si>
  <si>
    <t>2260</t>
  </si>
  <si>
    <t>2262</t>
  </si>
  <si>
    <t>2280</t>
  </si>
  <si>
    <t>2281</t>
  </si>
  <si>
    <t>2282</t>
  </si>
  <si>
    <t>2283</t>
  </si>
  <si>
    <t>2284</t>
  </si>
  <si>
    <t>2303</t>
  </si>
  <si>
    <t>2305</t>
  </si>
  <si>
    <t>2309</t>
  </si>
  <si>
    <t>2313</t>
  </si>
  <si>
    <t>2321</t>
  </si>
  <si>
    <t>2326</t>
  </si>
  <si>
    <t>2361</t>
  </si>
  <si>
    <t>2380</t>
  </si>
  <si>
    <t>2401</t>
  </si>
  <si>
    <t>2403</t>
  </si>
  <si>
    <t>2404</t>
  </si>
  <si>
    <t>2409</t>
  </si>
  <si>
    <t>2417</t>
  </si>
  <si>
    <t>2418</t>
  </si>
  <si>
    <t>2421</t>
  </si>
  <si>
    <t>2422</t>
  </si>
  <si>
    <t>2425</t>
  </si>
  <si>
    <t>2460</t>
  </si>
  <si>
    <t>2462</t>
  </si>
  <si>
    <t>2463</t>
  </si>
  <si>
    <t>2480</t>
  </si>
  <si>
    <t>2481</t>
  </si>
  <si>
    <t>2482</t>
  </si>
  <si>
    <t>2505</t>
  </si>
  <si>
    <t>2506</t>
  </si>
  <si>
    <t>2510</t>
  </si>
  <si>
    <t>2513</t>
  </si>
  <si>
    <t>2514</t>
  </si>
  <si>
    <t>2518</t>
  </si>
  <si>
    <t>2521</t>
  </si>
  <si>
    <t>2523</t>
  </si>
  <si>
    <t>2560</t>
  </si>
  <si>
    <t>2580</t>
  </si>
  <si>
    <t>2581</t>
  </si>
  <si>
    <t>2582</t>
  </si>
  <si>
    <t>2583</t>
  </si>
  <si>
    <t>2584</t>
  </si>
  <si>
    <t>Totalsumma</t>
  </si>
  <si>
    <t>Kommunkod</t>
  </si>
  <si>
    <t xml:space="preserve"> Upplands Väsby</t>
  </si>
  <si>
    <t xml:space="preserve"> Vallentuna</t>
  </si>
  <si>
    <t xml:space="preserve"> Österåker</t>
  </si>
  <si>
    <t xml:space="preserve"> Värmdö</t>
  </si>
  <si>
    <t xml:space="preserve"> Järfälla</t>
  </si>
  <si>
    <t xml:space="preserve"> Ekerö</t>
  </si>
  <si>
    <t xml:space="preserve"> Huddinge</t>
  </si>
  <si>
    <t xml:space="preserve"> Botkyrka</t>
  </si>
  <si>
    <t xml:space="preserve"> Salem</t>
  </si>
  <si>
    <t xml:space="preserve"> Haninge</t>
  </si>
  <si>
    <t xml:space="preserve"> Tyresö</t>
  </si>
  <si>
    <t xml:space="preserve"> Upplands-Bro</t>
  </si>
  <si>
    <t xml:space="preserve"> Nykvarn</t>
  </si>
  <si>
    <t xml:space="preserve"> Täby</t>
  </si>
  <si>
    <t xml:space="preserve"> Danderyd</t>
  </si>
  <si>
    <t xml:space="preserve"> Sollentuna</t>
  </si>
  <si>
    <t xml:space="preserve"> Stockholm</t>
  </si>
  <si>
    <t xml:space="preserve"> Södertälje</t>
  </si>
  <si>
    <t xml:space="preserve"> Nacka</t>
  </si>
  <si>
    <t xml:space="preserve"> Sundbyberg</t>
  </si>
  <si>
    <t xml:space="preserve"> Solna</t>
  </si>
  <si>
    <t xml:space="preserve"> Lidingö</t>
  </si>
  <si>
    <t xml:space="preserve"> Vaxholm</t>
  </si>
  <si>
    <t xml:space="preserve"> Norrtälje</t>
  </si>
  <si>
    <t xml:space="preserve"> Sigtuna</t>
  </si>
  <si>
    <t xml:space="preserve"> Nynäshamn</t>
  </si>
  <si>
    <t xml:space="preserve"> Håbo</t>
  </si>
  <si>
    <t xml:space="preserve"> Älvkarleby</t>
  </si>
  <si>
    <t xml:space="preserve"> Knivsta</t>
  </si>
  <si>
    <t xml:space="preserve"> Heby</t>
  </si>
  <si>
    <t xml:space="preserve"> Tierp</t>
  </si>
  <si>
    <t xml:space="preserve"> Uppsala</t>
  </si>
  <si>
    <t xml:space="preserve"> Enköping</t>
  </si>
  <si>
    <t xml:space="preserve"> Östhammar</t>
  </si>
  <si>
    <t xml:space="preserve"> Vingåker</t>
  </si>
  <si>
    <t xml:space="preserve"> Gnesta</t>
  </si>
  <si>
    <t xml:space="preserve"> Nyköping</t>
  </si>
  <si>
    <t xml:space="preserve"> Oxelösund</t>
  </si>
  <si>
    <t xml:space="preserve"> Flen</t>
  </si>
  <si>
    <t xml:space="preserve"> Katrineholm</t>
  </si>
  <si>
    <t xml:space="preserve"> Eskilstuna</t>
  </si>
  <si>
    <t xml:space="preserve"> Strängnäs</t>
  </si>
  <si>
    <t xml:space="preserve"> Trosa</t>
  </si>
  <si>
    <t xml:space="preserve"> Ödeshög</t>
  </si>
  <si>
    <t xml:space="preserve"> Ydre</t>
  </si>
  <si>
    <t xml:space="preserve"> Kinda</t>
  </si>
  <si>
    <t xml:space="preserve"> Boxholm</t>
  </si>
  <si>
    <t xml:space="preserve"> Åtvidaberg</t>
  </si>
  <si>
    <t xml:space="preserve"> Finspång</t>
  </si>
  <si>
    <t xml:space="preserve"> Valdemarsvik</t>
  </si>
  <si>
    <t xml:space="preserve"> Linköping</t>
  </si>
  <si>
    <t xml:space="preserve"> Norrköping</t>
  </si>
  <si>
    <t xml:space="preserve"> Söderköping</t>
  </si>
  <si>
    <t xml:space="preserve"> Motala</t>
  </si>
  <si>
    <t xml:space="preserve"> Vadstena</t>
  </si>
  <si>
    <t xml:space="preserve"> Mjölby</t>
  </si>
  <si>
    <t xml:space="preserve"> Aneby</t>
  </si>
  <si>
    <t xml:space="preserve"> Gnosjö</t>
  </si>
  <si>
    <t xml:space="preserve"> Mullsjö</t>
  </si>
  <si>
    <t xml:space="preserve"> Habo</t>
  </si>
  <si>
    <t xml:space="preserve"> Gislaved</t>
  </si>
  <si>
    <t xml:space="preserve"> Vaggeryd</t>
  </si>
  <si>
    <t xml:space="preserve"> Jönköping</t>
  </si>
  <si>
    <t xml:space="preserve"> Nässjö</t>
  </si>
  <si>
    <t xml:space="preserve"> Värnamo</t>
  </si>
  <si>
    <t xml:space="preserve"> Sävsjö</t>
  </si>
  <si>
    <t xml:space="preserve"> Vetlanda</t>
  </si>
  <si>
    <t xml:space="preserve"> Eksjö</t>
  </si>
  <si>
    <t xml:space="preserve"> Tranås</t>
  </si>
  <si>
    <t xml:space="preserve"> Uppvidinge</t>
  </si>
  <si>
    <t xml:space="preserve"> Lessebo</t>
  </si>
  <si>
    <t xml:space="preserve"> Tingsryd</t>
  </si>
  <si>
    <t xml:space="preserve"> Alvesta</t>
  </si>
  <si>
    <t xml:space="preserve"> Älmhult</t>
  </si>
  <si>
    <t xml:space="preserve"> Markaryd</t>
  </si>
  <si>
    <t xml:space="preserve"> Växjö</t>
  </si>
  <si>
    <t xml:space="preserve"> Ljungby</t>
  </si>
  <si>
    <t xml:space="preserve"> Högsby</t>
  </si>
  <si>
    <t xml:space="preserve"> Torsås</t>
  </si>
  <si>
    <t xml:space="preserve"> Mörbylånga</t>
  </si>
  <si>
    <t xml:space="preserve"> Hultsfred</t>
  </si>
  <si>
    <t xml:space="preserve"> Mönsterås</t>
  </si>
  <si>
    <t xml:space="preserve"> Emmaboda</t>
  </si>
  <si>
    <t xml:space="preserve"> Kalmar</t>
  </si>
  <si>
    <t xml:space="preserve"> Nybro</t>
  </si>
  <si>
    <t xml:space="preserve"> Oskarshamn</t>
  </si>
  <si>
    <t xml:space="preserve"> Västervik</t>
  </si>
  <si>
    <t xml:space="preserve"> Vimmerby</t>
  </si>
  <si>
    <t xml:space="preserve"> Borgholm</t>
  </si>
  <si>
    <t xml:space="preserve"> Gotland</t>
  </si>
  <si>
    <t xml:space="preserve"> Olofström</t>
  </si>
  <si>
    <t xml:space="preserve"> Karlskrona</t>
  </si>
  <si>
    <t xml:space="preserve"> Ronneby</t>
  </si>
  <si>
    <t xml:space="preserve"> Karlshamn</t>
  </si>
  <si>
    <t xml:space="preserve"> Sölvesborg</t>
  </si>
  <si>
    <t xml:space="preserve"> Svalöv</t>
  </si>
  <si>
    <t xml:space="preserve"> Staffanstorp</t>
  </si>
  <si>
    <t xml:space="preserve"> Burlöv</t>
  </si>
  <si>
    <t xml:space="preserve"> Vellinge</t>
  </si>
  <si>
    <t xml:space="preserve"> Östra Göinge</t>
  </si>
  <si>
    <t xml:space="preserve"> Örkelljunga</t>
  </si>
  <si>
    <t xml:space="preserve"> Bjuv</t>
  </si>
  <si>
    <t xml:space="preserve"> Kävlinge</t>
  </si>
  <si>
    <t xml:space="preserve"> Lomma</t>
  </si>
  <si>
    <t xml:space="preserve"> Svedala</t>
  </si>
  <si>
    <t xml:space="preserve"> Skurup</t>
  </si>
  <si>
    <t xml:space="preserve"> Sjöbo</t>
  </si>
  <si>
    <t xml:space="preserve"> Hörby</t>
  </si>
  <si>
    <t xml:space="preserve"> Höör</t>
  </si>
  <si>
    <t xml:space="preserve"> Tomelilla</t>
  </si>
  <si>
    <t xml:space="preserve"> Bromölla</t>
  </si>
  <si>
    <t xml:space="preserve"> Osby</t>
  </si>
  <si>
    <t xml:space="preserve"> Perstorp</t>
  </si>
  <si>
    <t xml:space="preserve"> Klippan</t>
  </si>
  <si>
    <t xml:space="preserve"> Åstorp</t>
  </si>
  <si>
    <t xml:space="preserve"> Båstad</t>
  </si>
  <si>
    <t xml:space="preserve"> Malmö</t>
  </si>
  <si>
    <t xml:space="preserve"> Lund</t>
  </si>
  <si>
    <t xml:space="preserve"> Landskrona</t>
  </si>
  <si>
    <t xml:space="preserve"> Helsingborg</t>
  </si>
  <si>
    <t xml:space="preserve"> Höganäs</t>
  </si>
  <si>
    <t xml:space="preserve"> Eslöv</t>
  </si>
  <si>
    <t xml:space="preserve"> Ystad</t>
  </si>
  <si>
    <t xml:space="preserve"> Trelleborg</t>
  </si>
  <si>
    <t xml:space="preserve"> Kristianstad</t>
  </si>
  <si>
    <t xml:space="preserve"> Simrishamn</t>
  </si>
  <si>
    <t xml:space="preserve"> Ängelholm</t>
  </si>
  <si>
    <t xml:space="preserve"> Hässleholm</t>
  </si>
  <si>
    <t xml:space="preserve"> Hylte</t>
  </si>
  <si>
    <t xml:space="preserve"> Halmstad</t>
  </si>
  <si>
    <t xml:space="preserve"> Laholm</t>
  </si>
  <si>
    <t xml:space="preserve"> Falkenberg</t>
  </si>
  <si>
    <t xml:space="preserve"> Varberg</t>
  </si>
  <si>
    <t xml:space="preserve"> Kungsbacka</t>
  </si>
  <si>
    <t xml:space="preserve"> Härryda</t>
  </si>
  <si>
    <t xml:space="preserve"> Partille</t>
  </si>
  <si>
    <t xml:space="preserve"> Öckerö</t>
  </si>
  <si>
    <t xml:space="preserve"> Stenungsund</t>
  </si>
  <si>
    <t xml:space="preserve"> Tjörn</t>
  </si>
  <si>
    <t xml:space="preserve"> Orust</t>
  </si>
  <si>
    <t xml:space="preserve"> Sotenäs</t>
  </si>
  <si>
    <t xml:space="preserve"> Munkedal</t>
  </si>
  <si>
    <t xml:space="preserve"> Tanum</t>
  </si>
  <si>
    <t xml:space="preserve"> Dals-Ed</t>
  </si>
  <si>
    <t xml:space="preserve"> Färgelanda</t>
  </si>
  <si>
    <t xml:space="preserve"> Ale</t>
  </si>
  <si>
    <t xml:space="preserve"> Lerum</t>
  </si>
  <si>
    <t xml:space="preserve"> Vårgårda</t>
  </si>
  <si>
    <t xml:space="preserve"> Bollebygd</t>
  </si>
  <si>
    <t xml:space="preserve"> Grästorp</t>
  </si>
  <si>
    <t xml:space="preserve"> Essunga</t>
  </si>
  <si>
    <t xml:space="preserve"> Karlsborg</t>
  </si>
  <si>
    <t xml:space="preserve"> Gullspång</t>
  </si>
  <si>
    <t xml:space="preserve"> Tranemo</t>
  </si>
  <si>
    <t xml:space="preserve"> Bengtsfors</t>
  </si>
  <si>
    <t xml:space="preserve"> Mellerud</t>
  </si>
  <si>
    <t xml:space="preserve"> Lilla Edet</t>
  </si>
  <si>
    <t xml:space="preserve"> Mark</t>
  </si>
  <si>
    <t xml:space="preserve"> Svenljunga</t>
  </si>
  <si>
    <t xml:space="preserve"> Herrljunga</t>
  </si>
  <si>
    <t xml:space="preserve"> Vara</t>
  </si>
  <si>
    <t xml:space="preserve"> Götene</t>
  </si>
  <si>
    <t xml:space="preserve"> Tibro</t>
  </si>
  <si>
    <t xml:space="preserve"> Töreboda</t>
  </si>
  <si>
    <t xml:space="preserve"> Göteborg</t>
  </si>
  <si>
    <t xml:space="preserve"> Mölndal</t>
  </si>
  <si>
    <t xml:space="preserve"> Kungälv</t>
  </si>
  <si>
    <t xml:space="preserve"> Lysekil</t>
  </si>
  <si>
    <t xml:space="preserve"> Uddevalla</t>
  </si>
  <si>
    <t xml:space="preserve"> Strömstad</t>
  </si>
  <si>
    <t xml:space="preserve"> Vänersborg</t>
  </si>
  <si>
    <t xml:space="preserve"> Trollhättan</t>
  </si>
  <si>
    <t xml:space="preserve"> Alingsås</t>
  </si>
  <si>
    <t xml:space="preserve"> Borås</t>
  </si>
  <si>
    <t xml:space="preserve"> Ulricehamn</t>
  </si>
  <si>
    <t xml:space="preserve"> Åmål</t>
  </si>
  <si>
    <t xml:space="preserve"> Mariestad</t>
  </si>
  <si>
    <t xml:space="preserve"> Lidköping</t>
  </si>
  <si>
    <t xml:space="preserve"> Skara</t>
  </si>
  <si>
    <t xml:space="preserve"> Skövde</t>
  </si>
  <si>
    <t xml:space="preserve"> Hjo</t>
  </si>
  <si>
    <t xml:space="preserve"> Tidaholm</t>
  </si>
  <si>
    <t xml:space="preserve"> Falköping</t>
  </si>
  <si>
    <t xml:space="preserve"> Kil</t>
  </si>
  <si>
    <t xml:space="preserve"> Eda</t>
  </si>
  <si>
    <t xml:space="preserve"> Torsby</t>
  </si>
  <si>
    <t xml:space="preserve"> Storfors</t>
  </si>
  <si>
    <t xml:space="preserve"> Hammarö</t>
  </si>
  <si>
    <t xml:space="preserve"> Munkfors</t>
  </si>
  <si>
    <t xml:space="preserve"> Forshaga</t>
  </si>
  <si>
    <t xml:space="preserve"> Grums</t>
  </si>
  <si>
    <t xml:space="preserve"> Årjäng</t>
  </si>
  <si>
    <t xml:space="preserve"> Sunne</t>
  </si>
  <si>
    <t xml:space="preserve"> Karlstad</t>
  </si>
  <si>
    <t xml:space="preserve"> Kristinehamn</t>
  </si>
  <si>
    <t xml:space="preserve"> Filipstad</t>
  </si>
  <si>
    <t xml:space="preserve"> Hagfors</t>
  </si>
  <si>
    <t xml:space="preserve"> Arvika</t>
  </si>
  <si>
    <t xml:space="preserve"> Säffle</t>
  </si>
  <si>
    <t xml:space="preserve"> Lekeberg</t>
  </si>
  <si>
    <t xml:space="preserve"> Laxå</t>
  </si>
  <si>
    <t xml:space="preserve"> Hallsberg</t>
  </si>
  <si>
    <t xml:space="preserve"> Degerfors</t>
  </si>
  <si>
    <t xml:space="preserve"> Hällefors</t>
  </si>
  <si>
    <t xml:space="preserve"> Ljusnarsberg</t>
  </si>
  <si>
    <t xml:space="preserve"> Örebro</t>
  </si>
  <si>
    <t xml:space="preserve"> Kumla</t>
  </si>
  <si>
    <t xml:space="preserve"> Askersund</t>
  </si>
  <si>
    <t xml:space="preserve"> Karlskoga</t>
  </si>
  <si>
    <t xml:space="preserve"> Nora</t>
  </si>
  <si>
    <t xml:space="preserve"> Lindesberg</t>
  </si>
  <si>
    <t xml:space="preserve"> Skinnskatteberg</t>
  </si>
  <si>
    <t xml:space="preserve"> Surahammar</t>
  </si>
  <si>
    <t xml:space="preserve"> Kungsör</t>
  </si>
  <si>
    <t xml:space="preserve"> Hallstahammar</t>
  </si>
  <si>
    <t xml:space="preserve"> Norberg</t>
  </si>
  <si>
    <t xml:space="preserve"> Västerås</t>
  </si>
  <si>
    <t xml:space="preserve"> Sala</t>
  </si>
  <si>
    <t xml:space="preserve"> Fagersta</t>
  </si>
  <si>
    <t xml:space="preserve"> Köping</t>
  </si>
  <si>
    <t xml:space="preserve"> Arboga</t>
  </si>
  <si>
    <t xml:space="preserve"> Vansbro</t>
  </si>
  <si>
    <t xml:space="preserve"> Malung-Sälen</t>
  </si>
  <si>
    <t xml:space="preserve"> Gagnef</t>
  </si>
  <si>
    <t xml:space="preserve"> Leksand</t>
  </si>
  <si>
    <t xml:space="preserve"> Rättvik</t>
  </si>
  <si>
    <t xml:space="preserve"> Orsa</t>
  </si>
  <si>
    <t xml:space="preserve"> Älvdalen</t>
  </si>
  <si>
    <t xml:space="preserve"> Smedjebacken</t>
  </si>
  <si>
    <t xml:space="preserve"> Mora</t>
  </si>
  <si>
    <t xml:space="preserve"> Falun</t>
  </si>
  <si>
    <t xml:space="preserve"> Borlänge</t>
  </si>
  <si>
    <t xml:space="preserve"> Säter</t>
  </si>
  <si>
    <t xml:space="preserve"> Hedemora</t>
  </si>
  <si>
    <t xml:space="preserve"> Avesta</t>
  </si>
  <si>
    <t xml:space="preserve"> Ludvika</t>
  </si>
  <si>
    <t xml:space="preserve"> Ockelbo</t>
  </si>
  <si>
    <t xml:space="preserve"> Hofors</t>
  </si>
  <si>
    <t xml:space="preserve"> Ovanåker</t>
  </si>
  <si>
    <t xml:space="preserve"> Nordanstig</t>
  </si>
  <si>
    <t xml:space="preserve"> Ljusdal</t>
  </si>
  <si>
    <t xml:space="preserve"> Gävle</t>
  </si>
  <si>
    <t xml:space="preserve"> Sandviken</t>
  </si>
  <si>
    <t xml:space="preserve"> Söderhamn</t>
  </si>
  <si>
    <t xml:space="preserve"> Bollnäs</t>
  </si>
  <si>
    <t xml:space="preserve"> Hudiksvall</t>
  </si>
  <si>
    <t xml:space="preserve"> Ånge</t>
  </si>
  <si>
    <t xml:space="preserve"> Timrå</t>
  </si>
  <si>
    <t xml:space="preserve"> Härnösand</t>
  </si>
  <si>
    <t xml:space="preserve"> Sundsvall</t>
  </si>
  <si>
    <t xml:space="preserve"> Kramfors</t>
  </si>
  <si>
    <t xml:space="preserve"> Sollefteå</t>
  </si>
  <si>
    <t xml:space="preserve"> Örnsköldsvik</t>
  </si>
  <si>
    <t xml:space="preserve"> Ragunda</t>
  </si>
  <si>
    <t xml:space="preserve"> Bräcke</t>
  </si>
  <si>
    <t xml:space="preserve"> Krokom</t>
  </si>
  <si>
    <t xml:space="preserve"> Strömsund</t>
  </si>
  <si>
    <t xml:space="preserve"> Åre</t>
  </si>
  <si>
    <t xml:space="preserve"> Berg</t>
  </si>
  <si>
    <t xml:space="preserve"> Härjedalen</t>
  </si>
  <si>
    <t xml:space="preserve"> Östersund</t>
  </si>
  <si>
    <t xml:space="preserve"> Nordmaling</t>
  </si>
  <si>
    <t xml:space="preserve"> Bjurholm</t>
  </si>
  <si>
    <t xml:space="preserve"> Vindeln</t>
  </si>
  <si>
    <t xml:space="preserve"> Robertsfors</t>
  </si>
  <si>
    <t xml:space="preserve"> Norsjö</t>
  </si>
  <si>
    <t xml:space="preserve"> Malå</t>
  </si>
  <si>
    <t xml:space="preserve"> Storuman</t>
  </si>
  <si>
    <t xml:space="preserve"> Sorsele</t>
  </si>
  <si>
    <t xml:space="preserve"> Dorotea</t>
  </si>
  <si>
    <t xml:space="preserve"> Vännäs</t>
  </si>
  <si>
    <t xml:space="preserve"> Vilhelmina</t>
  </si>
  <si>
    <t xml:space="preserve"> Åsele</t>
  </si>
  <si>
    <t xml:space="preserve"> Umeå</t>
  </si>
  <si>
    <t xml:space="preserve"> Lycksele</t>
  </si>
  <si>
    <t xml:space="preserve"> Skellefteå</t>
  </si>
  <si>
    <t xml:space="preserve"> Arvidsjaur</t>
  </si>
  <si>
    <t xml:space="preserve"> Arjeplog</t>
  </si>
  <si>
    <t xml:space="preserve"> Jokkmokk</t>
  </si>
  <si>
    <t xml:space="preserve"> Överkalix</t>
  </si>
  <si>
    <t xml:space="preserve"> Kalix</t>
  </si>
  <si>
    <t xml:space="preserve"> Övertorneå</t>
  </si>
  <si>
    <t xml:space="preserve"> Pajala</t>
  </si>
  <si>
    <t xml:space="preserve"> Gällivare</t>
  </si>
  <si>
    <t xml:space="preserve"> Älvsbyn</t>
  </si>
  <si>
    <t xml:space="preserve"> Luleå</t>
  </si>
  <si>
    <t xml:space="preserve"> Piteå</t>
  </si>
  <si>
    <t xml:space="preserve"> Boden</t>
  </si>
  <si>
    <t xml:space="preserve"> Haparanda</t>
  </si>
  <si>
    <t xml:space="preserve"> Kiruna</t>
  </si>
  <si>
    <t>Kommunnamn</t>
  </si>
  <si>
    <t>Municipality</t>
  </si>
  <si>
    <t>SE11</t>
  </si>
  <si>
    <t>SE12</t>
  </si>
  <si>
    <t>SE21</t>
  </si>
  <si>
    <t>SE22</t>
  </si>
  <si>
    <t>SE23</t>
  </si>
  <si>
    <t>SE31</t>
  </si>
  <si>
    <t>SE32</t>
  </si>
  <si>
    <t>SE33</t>
  </si>
  <si>
    <t>9900</t>
  </si>
  <si>
    <t>Riket</t>
  </si>
  <si>
    <t>..</t>
  </si>
  <si>
    <t>Genomsnitt alla branscher</t>
  </si>
  <si>
    <t>Regional Gross Domestic Product by region (NUTS 3) and activity, 
current prices, SEK millions</t>
  </si>
  <si>
    <t>Average number of employed by region (NUTS 3) and activity, 
thousand persons</t>
  </si>
  <si>
    <t>Greenhouse gases by region (NUTS3) and activity, 
Kilotonnes carbon dioxide equivalents</t>
  </si>
  <si>
    <t>Greenhouse gases by municipality, Kilotonnes carbon dioxide equivalents</t>
  </si>
  <si>
    <t>Genomsnitt för riket</t>
  </si>
  <si>
    <t>Folkmängden i Sveriges kommuner</t>
  </si>
  <si>
    <t>Greenhouse gases by municipality, 
Kilotonnes carbon dioxide equivalents</t>
  </si>
  <si>
    <t>Källa:</t>
  </si>
  <si>
    <t>Miljöräkenskaperna, Statistiska centralbyrån (SCB)</t>
  </si>
  <si>
    <t>Andel sysselsatta*</t>
  </si>
  <si>
    <t>Kontakt:</t>
  </si>
  <si>
    <t>Worksheet</t>
  </si>
  <si>
    <t>Emissions of Greenhouse gases, Gross Regional Product and employment, by industry (NACE rev 2) and county (T)</t>
  </si>
  <si>
    <t>Senaste 
uppdatering:</t>
  </si>
  <si>
    <t>Tillbaka till innehåll - Back to content</t>
  </si>
  <si>
    <t>Emissions of Greenhouse gases per Gross Regional Product, by industry (NACE rev 2) and county (T)(F)</t>
  </si>
  <si>
    <t>Emission intensity: greenhouse gas emissions per regional gross domestic product, by industry (NACE rev 2) and county. Tonne carbon dioxide equivalents per million SEK.</t>
  </si>
  <si>
    <t>Emissions of Greenhouse gases per employment, by industry (NACE rev 2) and county (NUTS 3) (T)(F)</t>
  </si>
  <si>
    <t>Växthusgaser per kommun, tusen ton koldioxidekvivalenter</t>
  </si>
  <si>
    <t>Växthusgaser per kommun, 
tusen ton koldioxidekvivalenter</t>
  </si>
  <si>
    <t>Regional Gross Domestic Product by county (NUTS 3), current prices, million SEK</t>
  </si>
  <si>
    <t>Ton koldioxidekvivalenter per miljoner kronor</t>
  </si>
  <si>
    <t>Tonnes carbon dioxide equivalents per million SEK</t>
  </si>
  <si>
    <t>Emissions of Greenhouse gases per Gross Regional Product, by county (NUTS3) (T)(F)</t>
  </si>
  <si>
    <t>Environmental economic profiles by county (NUTS3) (T)(D)</t>
  </si>
  <si>
    <t>Regional Gross Domestic Product by region (NUTS 3), current prices, SEK millions</t>
  </si>
  <si>
    <t>Average number of employed by region (NUTS 3), thousand persons</t>
  </si>
  <si>
    <t>Andel utsläpp av växthusgaser</t>
  </si>
  <si>
    <t>Share of greenhouse gas emissions</t>
  </si>
  <si>
    <t>Andel av BNP*</t>
  </si>
  <si>
    <t>Share of GDP*</t>
  </si>
  <si>
    <t>Share of employees*</t>
  </si>
  <si>
    <t>Bruttoregionprodukt per kommun,
löpande priser miljoner kronor</t>
  </si>
  <si>
    <t>Gross regional produkt by municipality, 
current prices, million SEK</t>
  </si>
  <si>
    <t>Not: Tidsserien börjar 2012 då ny serie har beräknats för kommuners bruttoregionprodukt</t>
  </si>
  <si>
    <t>Hushåll</t>
  </si>
  <si>
    <t>Näringsliv</t>
  </si>
  <si>
    <t>Offentliga myndigheter och HIO</t>
  </si>
  <si>
    <t>Name</t>
  </si>
  <si>
    <t>Riksområde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</si>
  <si>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</si>
  <si>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</si>
  <si>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</si>
  <si>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</si>
  <si>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</si>
  <si>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</si>
  <si>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</si>
  <si>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NACE aggregates</t>
  </si>
  <si>
    <t>Economic activities</t>
  </si>
  <si>
    <t>Greenhouse gas emissions from road transport, 
kilotonnes carbon dioxide equivalent</t>
  </si>
  <si>
    <t>Intensity: Greenhouse gas emissions from road transport, kilogram carbon dioxide equivalent per 10 Km driven</t>
  </si>
  <si>
    <t>Utsläpp av växthusgaser från vägtrafik, 
tusen ton koldioxidekvivalenter</t>
  </si>
  <si>
    <t>Total/Average NUTS2 region</t>
  </si>
  <si>
    <t>Utsläpp av växthusgaser från vägtrafik per körda mil, per bransch (SNI 2007) och riksområde (NUTS 2), 
kilo koldioxidekvivalenter per körda mil</t>
  </si>
  <si>
    <t>Greenhouse gas emissions from road transport per 10 km driven, by industry (NACE rev 2) and region (NUTS 2). 
Kilogram carbon dioxide equivalent per 10 Km driven</t>
  </si>
  <si>
    <t>Notering:</t>
  </si>
  <si>
    <t xml:space="preserve">Körsträckor redovisar hur mycket de svenskregistrerade fordonen kör oavsett var, med andra ord både i Sverige och utomlands. Körsträckan är registrerad på en specifik bil med en given ägare. Det innebär inte att bilen nödvändigtvis körs i det område som bilen är registrerad. Det är samma avgränsning som görs för national-och miljöräkenskaperna. T.ex. avspeglar utsläppen av växthusgaserna per riksområde vem som äger utsläppen, inte att utsläppen specifikt har genomförts i regionen. </t>
  </si>
  <si>
    <t>Utsläpp av växthusgaser från vägtrafik per körd Km, per bransch (SNI 2007) och riksområde (NUTS 2) (T)(D)</t>
  </si>
  <si>
    <t>Greenhouse gas emissions from road transport per Km driven, by industry (NACE rev 2) and region (NUTS 2) (T)(D)</t>
  </si>
  <si>
    <t>Intensitet: Utsläpp av växthusgaser från vägtrafik, Kilo koldioxidekvivalenter per körda mil</t>
  </si>
  <si>
    <t>Utsläppsintensitet: växthusgaser per BRP
ton koldioxidekvivalenter per miljoner kronor</t>
  </si>
  <si>
    <t>Emission intensity: greenhouse gas emissions by GRP
tonnes carbon dioxide equivalents per million SEK</t>
  </si>
  <si>
    <t>Utsläppsintensitet: Växthusgaser per capita, ton koldioxidekvivalenter, per kommun</t>
  </si>
  <si>
    <t>Emission intensity: Greenhouse gas emissions per capita, tonnes carbon dioxide equivalents</t>
  </si>
  <si>
    <t>Utsläpp av växthusgaser per capita, per kommun (T)</t>
  </si>
  <si>
    <t>Emissions of Greenhouse gases per capita, by municipality (T)</t>
  </si>
  <si>
    <t>Utsläpp av växthusgaser per bruttoregionprodukt, per kommun (T)</t>
  </si>
  <si>
    <t>Emissions of Greenhouse gases per Gross Regional Product, by municipality (T)</t>
  </si>
  <si>
    <t>Körsträcka vägtrafik, mil</t>
  </si>
  <si>
    <t>10 Kilometers driven, road transport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</si>
  <si>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</si>
  <si>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</si>
  <si>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</si>
  <si>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</si>
  <si>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</si>
  <si>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</si>
  <si>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</si>
  <si>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</si>
  <si>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</si>
  <si>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</si>
  <si>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</si>
  <si>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</si>
  <si>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</si>
  <si>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</si>
  <si>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</si>
  <si>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</si>
  <si>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</si>
  <si>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</si>
  <si>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</si>
  <si>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</si>
  <si>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</si>
  <si>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</si>
  <si>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</si>
  <si>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</si>
  <si>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</si>
  <si>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</si>
  <si>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</si>
  <si>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</si>
  <si>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</si>
  <si>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</si>
  <si>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</si>
  <si>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</si>
  <si>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</si>
  <si>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</si>
  <si>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</si>
  <si>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</si>
  <si>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</si>
  <si>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</si>
  <si>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</si>
  <si>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</si>
  <si>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</si>
  <si>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</si>
  <si>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</si>
  <si>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</si>
  <si>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</si>
  <si>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</si>
  <si>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</si>
  <si>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</si>
  <si>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</si>
  <si>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</si>
  <si>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</si>
  <si>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</si>
  <si>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</si>
  <si>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</si>
  <si>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</si>
  <si>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</si>
  <si>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</si>
  <si>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</si>
  <si>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</si>
  <si>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</si>
  <si>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</si>
  <si>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</si>
  <si>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</si>
  <si>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</si>
  <si>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</si>
  <si>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</si>
  <si>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</si>
  <si>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</si>
  <si>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</si>
  <si>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</si>
  <si>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</si>
  <si>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</si>
  <si>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</si>
  <si>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</si>
  <si>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</si>
  <si>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</si>
  <si>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</si>
  <si>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</si>
  <si>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</si>
  <si>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</si>
  <si>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Nybro</t>
  </si>
  <si>
    <t>Oskarshamn</t>
  </si>
  <si>
    <t>Västervik</t>
  </si>
  <si>
    <t>Vimmerby</t>
  </si>
  <si>
    <t>Borgholm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</si>
  <si>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</si>
  <si>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</si>
  <si>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</si>
  <si>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</si>
  <si>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</si>
  <si>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</si>
  <si>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</si>
  <si>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</si>
  <si>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</si>
  <si>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</si>
  <si>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</si>
  <si>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</si>
  <si>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</si>
  <si>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</si>
  <si>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</si>
  <si>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</si>
  <si>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</si>
  <si>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</si>
  <si>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</si>
  <si>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</si>
  <si>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</si>
  <si>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</si>
  <si>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</si>
  <si>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</si>
  <si>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</si>
  <si>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</si>
  <si>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</si>
  <si>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</si>
  <si>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</si>
  <si>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</si>
  <si>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</si>
  <si>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</si>
  <si>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</si>
  <si>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</si>
  <si>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</si>
  <si>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</si>
  <si>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</si>
  <si>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</si>
  <si>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</si>
  <si>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</si>
  <si>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</si>
  <si>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</si>
  <si>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</si>
  <si>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</si>
  <si>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</si>
  <si>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</si>
  <si>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</si>
  <si>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</si>
  <si>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</si>
  <si>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</si>
  <si>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</si>
  <si>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</si>
  <si>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</si>
  <si>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</si>
  <si>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</si>
  <si>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</si>
  <si>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</si>
  <si>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</si>
  <si>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</si>
  <si>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</si>
  <si>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</si>
  <si>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</si>
  <si>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</si>
  <si>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</si>
  <si>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</si>
  <si>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</si>
  <si>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</si>
  <si>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</si>
  <si>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</si>
  <si>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</si>
  <si>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</si>
  <si>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</si>
  <si>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</si>
  <si>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</si>
  <si>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</si>
  <si>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</si>
  <si>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</si>
  <si>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</si>
  <si>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</si>
  <si>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</si>
  <si>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</si>
  <si>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</si>
  <si>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</si>
  <si>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</si>
  <si>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</si>
  <si>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</si>
  <si>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</si>
  <si>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</si>
  <si>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</si>
  <si>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</si>
  <si>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</si>
  <si>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</si>
  <si>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</si>
  <si>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</si>
  <si>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</si>
  <si>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</si>
  <si>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</si>
  <si>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</si>
  <si>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</si>
  <si>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</si>
  <si>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</si>
  <si>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</si>
  <si>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</si>
  <si>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</si>
  <si>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</si>
  <si>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</si>
  <si>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</si>
  <si>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</si>
  <si>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</si>
  <si>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</si>
  <si>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</si>
  <si>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</si>
  <si>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</si>
  <si>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</si>
  <si>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</si>
  <si>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</si>
  <si>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</si>
  <si>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</si>
  <si>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</si>
  <si>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</si>
  <si>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</si>
  <si>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</si>
  <si>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</si>
  <si>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</si>
  <si>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</si>
  <si>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</si>
  <si>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</si>
  <si>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</si>
  <si>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</si>
  <si>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</si>
  <si>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</si>
  <si>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</si>
  <si>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</si>
  <si>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</si>
  <si>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</si>
  <si>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</si>
  <si>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</si>
  <si>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</si>
  <si>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</si>
  <si>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</si>
  <si>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</si>
  <si>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</si>
  <si>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</si>
  <si>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</si>
  <si>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</si>
  <si>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</si>
  <si>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</si>
  <si>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</si>
  <si>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</si>
  <si>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</si>
  <si>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</si>
  <si>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</si>
  <si>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</si>
  <si>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</si>
  <si>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</si>
  <si>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</si>
  <si>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</si>
  <si>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</si>
  <si>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</si>
  <si>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</si>
  <si>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</si>
  <si>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</si>
  <si>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</si>
  <si>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</si>
  <si>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</si>
  <si>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</si>
  <si>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</si>
  <si>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</si>
  <si>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</si>
  <si>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</si>
  <si>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</si>
  <si>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</si>
  <si>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</si>
  <si>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</si>
  <si>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</si>
  <si>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</si>
  <si>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</si>
  <si>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</si>
  <si>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</si>
  <si>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</si>
  <si>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</si>
  <si>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</si>
  <si>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</si>
  <si>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</si>
  <si>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</si>
  <si>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</si>
  <si>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</si>
  <si>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</si>
  <si>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</si>
  <si>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</si>
  <si>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</si>
  <si>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</si>
  <si>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</si>
  <si>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</si>
  <si>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</si>
  <si>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</si>
  <si>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</si>
  <si>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</si>
  <si>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</si>
  <si>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SE</t>
  </si>
  <si>
    <t>Extra-region 1)</t>
  </si>
  <si>
    <t xml:space="preserve">1) Delar av det ekonomiska territoriet vilka inte direkt kan knytas till en enskild region, t.ex. ambassader och konsulat.  </t>
  </si>
  <si>
    <t>Riket totalt</t>
  </si>
  <si>
    <t>Genomsnitt alla branscher för riksområdet</t>
  </si>
  <si>
    <r>
      <t>*</t>
    </r>
    <r>
      <rPr>
        <sz val="8"/>
        <rFont val="Arial"/>
        <family val="2"/>
      </rPr>
      <t xml:space="preserve">Offentliga myndigheter samt hushållens icke-vinstdrivande organisationer redovisas som en egen post och ingår ej i Marknadsproduktion, tjänster (SNI G45-T98).  </t>
    </r>
  </si>
  <si>
    <t xml:space="preserve">*Non-market production is not accounted for in Market production of services (SNI G45-T98). </t>
  </si>
  <si>
    <t xml:space="preserve">* Non-market production is not accounted for in Market production of services (SNI G45-T98). </t>
  </si>
  <si>
    <t>Emission intensity: greenhouse gas emissions per regional gross domestic product, by industry (NACE rev 2) and county. Tonne carbon dioxide equivalents per million SEK*</t>
  </si>
  <si>
    <t xml:space="preserve">1)Taxes on products net. </t>
  </si>
  <si>
    <t/>
  </si>
  <si>
    <t>2016*</t>
  </si>
  <si>
    <t xml:space="preserve">Observera även att för t.ex. tunga lastbilar är jämförelsen körsträckor med utsläpp inte helt korrekt då utsläppen för tunga lastbilar beror på hur tungt lastade fordonen är. </t>
  </si>
  <si>
    <t>**År 2016 har reviderats i samband med SCBs allmänna översyn av nationalräkenskaperna i september 2019. År före 2016 är inte jämförbara med senare år utan kommer att revideras vid ett senare tillfälle.</t>
  </si>
  <si>
    <t>**Values for 2016 have been revised in september 2019. Years before 2016 are not comparable with later years, which will be revised at a later date.</t>
  </si>
  <si>
    <t>2016**</t>
  </si>
  <si>
    <t>*BRP år 2016 har reviderats i samband med SCBs allmänna översyn av nationalräkenskaperna i september 2019. År före 2016 är inte jämförbara med senare år utan kommer att revideras vid ett senare tillfälle.</t>
  </si>
  <si>
    <t>*GRP values for 2016 have been revised in september 2019. Years before 2016 are not comparable with later years, which will be revised at a later date.</t>
  </si>
  <si>
    <t>**BRP år 2016 har reviderats i samband med SCBs allmänna översyn av nationalräkenskaperna i september 2019. År före 2016 är inte jämförbara med senare år utan kommer att revideras vid ett senare tillfälle.</t>
  </si>
  <si>
    <t>**GRP values for 2016 have been revised in september 2019. Years before 2016 are not comparable with later years, which will be revised at a later date.</t>
  </si>
  <si>
    <t>Values for 2016 have been revised in september 2019. Years before 2016 are not comparable with later years, which will be revised at a later date.</t>
  </si>
  <si>
    <t>Växthusgaser per län och bransch, 
Tusen ton koldioxidekvivalenter*</t>
  </si>
  <si>
    <t>Bruttoregionprodukt per län och bransch, löpande priser, 
miljoner kr *</t>
  </si>
  <si>
    <t>Antal sysselsatta per län och bransch, 
tusen personer *</t>
  </si>
  <si>
    <t>Extra region</t>
  </si>
  <si>
    <t>Utsläppsintensitet: utsläpp av växthusgaser per bruttoregionprodukt, per bransch (SNI2007) och län. Ton koldioxidekvivalenter per miljoner kronor.</t>
  </si>
  <si>
    <t>Utsläppsintensitet: utsläpp av växthusgaser per bruttoregionprodukt, per bransch (SNI2007) och län. Ton koldioxidekvivalenter per miljoner kronor*</t>
  </si>
  <si>
    <t>Utsläppsintensitet: utsläpp av växthusgaser per sysselsatt, per bransch (SNI2007) och län. Ton koldioxidekvivalenter per sysselsatt.</t>
  </si>
  <si>
    <t>Utsläppsintensitet: utsläpp av växthusgaser per sysselsatt, per bransch (SNI2007) och län. Ton koldioxidekvivalenter per sysselsatt*</t>
  </si>
  <si>
    <t>Utsläppsintensitet: Utsläpp av växthusgaser per BRP, per län</t>
  </si>
  <si>
    <t>Utsläpp av växthusgaser per län, tusen ton koldioxidekvivalenter</t>
  </si>
  <si>
    <t xml:space="preserve">Bruttoregionprodukt per län, löpande priser, miljoner kr </t>
  </si>
  <si>
    <t>Utsläppsintensitet: Utsläpp av växthusgaser per BRP, per län. Ton koldioxidekvivalenter per miljoner kronor</t>
  </si>
  <si>
    <t>Utsläpp av växthusgaser per län, tusen ton</t>
  </si>
  <si>
    <t>Bruttoregionprodukt per län, löpande priser, miljoner kr *</t>
  </si>
  <si>
    <t>Medelantal sysselsatta per län, tusen personer *</t>
  </si>
  <si>
    <t>Utsläpp av växthusgaser, bruttoregionprodukt och sysselsättning, per bransch (SNI 2007) och län (T)</t>
  </si>
  <si>
    <t>Utsläpp av växthusgaser per bruttoregionprodukt, per bransch (SNI2007) och län (T)(D)</t>
  </si>
  <si>
    <t>Utsläpp av växthusgaser per sysselsatt, per bransch (SNI 2007) och län (T)(D)</t>
  </si>
  <si>
    <t>Utsläpp av växthusgaser per bruttoregionprodukt, per län (T)(D)</t>
  </si>
  <si>
    <t>Miljöekonomisk profil per län (T)(D)</t>
  </si>
  <si>
    <t>*År 2016 har reviderats i samband med SCBs allmänna översyn av nationalräkenskaperna i september 2019. År före 2016 är inte jämförbara med senare år utan kommer att revideras vid ett senare tillfälle.</t>
  </si>
  <si>
    <t>*Values for 2016 have been revised in september 2019. Years before 2016 are not comparable with later years, which will be revised at a later date.</t>
  </si>
  <si>
    <t>Enligt indelningen 1 januari 2021</t>
  </si>
  <si>
    <t>Population in Sweden's municipalities in accordance with distribution 1 January 2021</t>
  </si>
  <si>
    <t>1) Extra territorial organisations and bodies, e.g. embassies and consulates</t>
  </si>
  <si>
    <t>Emissions of greenhouse gases by county (NUTS 3), Kilotonnes carbon dioxide equivalents</t>
  </si>
  <si>
    <t>Emission intensity: greenhouse gas emissions by GRP by county (NUTS 3). Tonnes carbon dioxide equivalents per million SEK</t>
  </si>
  <si>
    <t>Greenhouse gases by region (NUTS 3) and activity, Kilotonnes</t>
  </si>
  <si>
    <t>Emission intensity: greenhouse gas emissions per employee, by industry (NACE rev 2) and county (NUTS 3). Tonne carbon dioxide equivalents per employee.</t>
  </si>
  <si>
    <t>Emission intensity: greenhouse gas emissions per employee, by industry (NACE rev 2) and county (NUTS 3). Tonne carbon dioxide equivalents per employee*</t>
  </si>
  <si>
    <t xml:space="preserve">Emission intensity: greenhouse gas emissions by GRP by county (NUTS 3) </t>
  </si>
  <si>
    <t>Change 2020-2019</t>
  </si>
  <si>
    <t>Förändring 2020-2019</t>
  </si>
  <si>
    <t>Dimitra Kopidou, Statistiska centralbyrån (SCB)</t>
  </si>
  <si>
    <t>e-post: dimitra.kopidou@scb.se</t>
  </si>
  <si>
    <t>Telefon: 010 479 41 99</t>
  </si>
  <si>
    <t>Sweden</t>
  </si>
  <si>
    <t>Miljöekonomisk profil per län 2021</t>
  </si>
  <si>
    <t>Environmental economic profiles by county (NUTS3) 2021 (T)(D)</t>
  </si>
  <si>
    <t>* 2021 är preliminära</t>
  </si>
  <si>
    <t>* 2021 GRP is preliminary</t>
  </si>
  <si>
    <t>Andel av riket 2021</t>
  </si>
  <si>
    <t>2021**</t>
  </si>
  <si>
    <t>**Uppgifterna avseende 2021 är preliminära.</t>
  </si>
  <si>
    <t>**The figures for 2021 are preliminary.</t>
  </si>
  <si>
    <t>* 2021 BRP är preliminära</t>
  </si>
  <si>
    <t>2021*</t>
  </si>
  <si>
    <t>Change 2021-2020</t>
  </si>
  <si>
    <t>Förändring 2021-2020</t>
  </si>
  <si>
    <t>2021***</t>
  </si>
  <si>
    <t>***Uppgifterna avseende 2021 är preliminära.</t>
  </si>
  <si>
    <t>***The figures for 2021 are preliminary.</t>
  </si>
  <si>
    <t>**2021 not available at the time of reporting. Will be published by the national accounts in December 2023.</t>
  </si>
  <si>
    <t xml:space="preserve">**2021 ej tillgängligt vid tidpunkten för denna sammanställning. Publiceras av Nationalräkenskaperna i december 2023. </t>
  </si>
  <si>
    <t>2023-11-23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</si>
</sst>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4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Arial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/>
      <sz val="10"/>
      <color theme="10"/>
      <name val="MS Sans Serif"/>
      <family val="2"/>
    </font>
    <font>
      <b/>
      <sz val="11"/>
      <name val="Arial"/>
      <family val="2"/>
    </font>
    <font>
      <b/>
      <u/>
      <sz val="12"/>
      <color theme="10"/>
      <name val="Arial"/>
      <family val="2"/>
      <scheme val="minor"/>
    </font>
    <font>
      <i/>
      <u/>
      <sz val="12"/>
      <color theme="10"/>
      <name val="Arial"/>
      <family val="2"/>
      <scheme val="minor"/>
    </font>
    <font>
      <i/>
      <sz val="1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1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  <scheme val="minor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2"/>
      <name val="Arial"/>
      <family val="2"/>
      <scheme val="minor"/>
    </font>
    <font>
      <i/>
      <u/>
      <sz val="12"/>
      <name val="Arial"/>
      <family val="2"/>
      <scheme val="minor"/>
    </font>
    <font>
      <b/>
      <sz val="10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rgb="FF333333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  <scheme val="minor"/>
    </font>
    <font>
      <sz val="9.5"/>
      <color theme="1"/>
      <name val="Arial"/>
      <family val="2"/>
    </font>
    <font>
      <sz val="9.5"/>
      <name val="Arial"/>
      <family val="2"/>
    </font>
    <font>
      <b/>
      <sz val="9.5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  <scheme val="minor"/>
    </font>
    <font>
      <b/>
      <sz val="8"/>
      <name val="Arial"/>
      <family val="2"/>
      <scheme val="minor"/>
    </font>
    <font>
      <i/>
      <sz val="8"/>
      <name val="Arial"/>
      <family val="2"/>
      <scheme val="minor"/>
    </font>
    <font>
      <sz val="8"/>
      <color rgb="FFFF0000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66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4" fillId="0" borderId="0" applyNumberFormat="0" applyBorder="0" applyAlignment="0"/>
    <xf numFmtId="0" fontId="25" fillId="0" borderId="0"/>
    <xf numFmtId="0" fontId="5" fillId="0" borderId="0"/>
    <xf numFmtId="0" fontId="5" fillId="0" borderId="0"/>
    <xf numFmtId="0" fontId="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9" fillId="0" borderId="0"/>
    <xf numFmtId="0" fontId="23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0" borderId="0"/>
    <xf numFmtId="0" fontId="6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6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328">
    <xf numFmtId="0" fontId="0" fillId="0" borderId="0" xfId="0"/>
    <xf numFmtId="0" fontId="40" fillId="0" borderId="0" xfId="0" applyFont="1"/>
    <xf numFmtId="0" fontId="26" fillId="34" borderId="13" xfId="47" applyFont="1" applyFill="1" applyBorder="1" applyAlignment="1" applyProtection="1">
      <alignment horizontal="center"/>
    </xf>
    <xf numFmtId="0" fontId="36" fillId="34" borderId="15" xfId="48" applyFont="1" applyFill="1" applyBorder="1" applyAlignment="1" applyProtection="1"/>
    <xf numFmtId="0" fontId="38" fillId="34" borderId="13" xfId="47" applyFont="1" applyFill="1" applyBorder="1" applyAlignment="1" applyProtection="1">
      <alignment horizontal="center"/>
    </xf>
    <xf numFmtId="0" fontId="37" fillId="34" borderId="15" xfId="48" applyFont="1" applyFill="1" applyBorder="1" applyAlignment="1" applyProtection="1"/>
    <xf numFmtId="0" fontId="21" fillId="34" borderId="13" xfId="46" applyFont="1" applyFill="1" applyBorder="1" applyAlignment="1">
      <alignment horizontal="center"/>
    </xf>
    <xf numFmtId="49" fontId="32" fillId="34" borderId="15" xfId="46" applyNumberFormat="1" applyFont="1" applyFill="1" applyBorder="1" applyAlignment="1">
      <alignment horizontal="left"/>
    </xf>
    <xf numFmtId="0" fontId="33" fillId="34" borderId="13" xfId="47" applyFont="1" applyFill="1" applyBorder="1" applyAlignment="1" applyProtection="1">
      <alignment horizontal="center"/>
    </xf>
    <xf numFmtId="0" fontId="30" fillId="34" borderId="15" xfId="47" applyFont="1" applyFill="1" applyBorder="1" applyAlignment="1" applyProtection="1"/>
    <xf numFmtId="0" fontId="27" fillId="33" borderId="12" xfId="46" applyFont="1" applyFill="1" applyBorder="1" applyAlignment="1">
      <alignment horizontal="center"/>
    </xf>
    <xf numFmtId="0" fontId="27" fillId="33" borderId="10" xfId="46" applyFont="1" applyFill="1" applyBorder="1"/>
    <xf numFmtId="0" fontId="28" fillId="33" borderId="14" xfId="46" applyFont="1" applyFill="1" applyBorder="1" applyAlignment="1">
      <alignment horizontal="center"/>
    </xf>
    <xf numFmtId="0" fontId="28" fillId="33" borderId="11" xfId="46" applyFont="1" applyFill="1" applyBorder="1"/>
    <xf numFmtId="3" fontId="45" fillId="0" borderId="0" xfId="55" applyNumberFormat="1" applyFont="1" applyBorder="1"/>
    <xf numFmtId="3" fontId="45" fillId="0" borderId="0" xfId="85" applyNumberFormat="1" applyFont="1" applyBorder="1"/>
    <xf numFmtId="49" fontId="45" fillId="0" borderId="0" xfId="85" applyNumberFormat="1" applyFont="1" applyAlignment="1">
      <alignment horizontal="right"/>
    </xf>
    <xf numFmtId="3" fontId="45" fillId="0" borderId="0" xfId="85" applyNumberFormat="1" applyFont="1" applyBorder="1"/>
    <xf numFmtId="49" fontId="45" fillId="0" borderId="0" xfId="85" applyNumberFormat="1" applyFont="1" applyAlignment="1">
      <alignment horizontal="right"/>
    </xf>
    <xf numFmtId="3" fontId="45" fillId="0" borderId="0" xfId="85" applyNumberFormat="1" applyFont="1" applyBorder="1"/>
    <xf numFmtId="49" fontId="45" fillId="0" borderId="0" xfId="85" applyNumberFormat="1" applyFont="1" applyAlignment="1">
      <alignment horizontal="right"/>
    </xf>
    <xf numFmtId="0" fontId="32" fillId="0" borderId="0" xfId="85" applyFont="1"/>
    <xf numFmtId="0" fontId="42" fillId="0" borderId="0" xfId="85" applyFont="1"/>
    <xf numFmtId="0" fontId="32" fillId="0" borderId="0" xfId="85" applyFont="1"/>
    <xf numFmtId="0" fontId="42" fillId="0" borderId="0" xfId="85" applyFont="1"/>
    <xf numFmtId="0" fontId="32" fillId="0" borderId="0" xfId="85" applyFont="1"/>
    <xf numFmtId="0" fontId="32" fillId="0" borderId="0" xfId="85" applyFont="1"/>
    <xf numFmtId="0" fontId="42" fillId="0" borderId="0" xfId="85" applyFont="1"/>
    <xf numFmtId="0" fontId="32" fillId="0" borderId="0" xfId="85" applyFont="1" applyFill="1"/>
    <xf numFmtId="0" fontId="42" fillId="0" borderId="0" xfId="85" applyFont="1" applyFill="1"/>
    <xf numFmtId="0" fontId="32" fillId="0" borderId="0" xfId="85" applyFont="1"/>
    <xf numFmtId="0" fontId="42" fillId="0" borderId="0" xfId="85" applyFont="1"/>
    <xf numFmtId="0" fontId="32" fillId="0" borderId="0" xfId="95" applyFont="1"/>
    <xf numFmtId="0" fontId="42" fillId="0" borderId="0" xfId="95" applyFont="1"/>
    <xf numFmtId="49" fontId="45" fillId="0" borderId="0" xfId="99" applyNumberFormat="1" applyFont="1" applyAlignment="1">
      <alignment horizontal="right"/>
    </xf>
    <xf numFmtId="3" fontId="45" fillId="0" borderId="0" xfId="99" applyNumberFormat="1" applyFont="1" applyBorder="1"/>
    <xf numFmtId="3" fontId="0" fillId="0" borderId="0" xfId="0" applyNumberFormat="1"/>
    <xf numFmtId="0" fontId="42" fillId="0" borderId="16" xfId="95" applyFont="1" applyBorder="1"/>
    <xf numFmtId="0" fontId="0" fillId="0" borderId="0" xfId="0" applyFont="1"/>
    <xf numFmtId="3" fontId="32" fillId="0" borderId="0" xfId="99" applyNumberFormat="1" applyFont="1" applyBorder="1"/>
    <xf numFmtId="0" fontId="41" fillId="0" borderId="16" xfId="104" applyFont="1" applyBorder="1"/>
    <xf numFmtId="0" fontId="41" fillId="0" borderId="16" xfId="85" applyFont="1" applyBorder="1"/>
    <xf numFmtId="0" fontId="43" fillId="0" borderId="16" xfId="85" applyFont="1" applyBorder="1" applyAlignment="1">
      <alignment horizontal="left" wrapText="1"/>
    </xf>
    <xf numFmtId="0" fontId="0" fillId="0" borderId="16" xfId="0" applyBorder="1"/>
    <xf numFmtId="0" fontId="0" fillId="0" borderId="0" xfId="0" applyBorder="1"/>
    <xf numFmtId="3" fontId="45" fillId="0" borderId="0" xfId="85" applyNumberFormat="1" applyFont="1" applyBorder="1"/>
    <xf numFmtId="49" fontId="45" fillId="0" borderId="0" xfId="98" applyNumberFormat="1" applyFont="1" applyAlignment="1">
      <alignment horizontal="right"/>
    </xf>
    <xf numFmtId="0" fontId="32" fillId="0" borderId="0" xfId="85" applyFont="1"/>
    <xf numFmtId="0" fontId="45" fillId="0" borderId="0" xfId="85" applyFont="1"/>
    <xf numFmtId="0" fontId="35" fillId="0" borderId="0" xfId="85" applyFont="1"/>
    <xf numFmtId="0" fontId="41" fillId="0" borderId="0" xfId="85" applyFont="1"/>
    <xf numFmtId="0" fontId="32" fillId="0" borderId="0" xfId="85" applyFont="1"/>
    <xf numFmtId="0" fontId="42" fillId="0" borderId="0" xfId="85" applyFont="1"/>
    <xf numFmtId="0" fontId="44" fillId="0" borderId="16" xfId="85" applyFont="1" applyBorder="1" applyAlignment="1">
      <alignment horizontal="left" wrapText="1"/>
    </xf>
    <xf numFmtId="0" fontId="32" fillId="0" borderId="0" xfId="85" applyFont="1" applyFill="1"/>
    <xf numFmtId="0" fontId="45" fillId="0" borderId="0" xfId="85" applyFont="1"/>
    <xf numFmtId="3" fontId="45" fillId="0" borderId="0" xfId="85" applyNumberFormat="1" applyFont="1" applyBorder="1"/>
    <xf numFmtId="0" fontId="42" fillId="0" borderId="0" xfId="85" applyFont="1" applyFill="1"/>
    <xf numFmtId="0" fontId="44" fillId="0" borderId="16" xfId="85" applyFont="1" applyFill="1" applyBorder="1" applyAlignment="1">
      <alignment horizontal="left" wrapText="1"/>
    </xf>
    <xf numFmtId="0" fontId="32" fillId="0" borderId="0" xfId="95" applyFont="1"/>
    <xf numFmtId="0" fontId="42" fillId="0" borderId="0" xfId="95" applyFont="1"/>
    <xf numFmtId="3" fontId="45" fillId="0" borderId="0" xfId="99" applyNumberFormat="1" applyFont="1" applyBorder="1"/>
    <xf numFmtId="0" fontId="42" fillId="0" borderId="0" xfId="95" applyFont="1" applyBorder="1"/>
    <xf numFmtId="0" fontId="43" fillId="0" borderId="0" xfId="85" applyFont="1" applyBorder="1" applyAlignment="1">
      <alignment horizontal="left" wrapText="1"/>
    </xf>
    <xf numFmtId="0" fontId="45" fillId="0" borderId="0" xfId="95" applyFont="1" applyBorder="1"/>
    <xf numFmtId="3" fontId="32" fillId="0" borderId="0" xfId="85" applyNumberFormat="1" applyFont="1"/>
    <xf numFmtId="3" fontId="45" fillId="0" borderId="0" xfId="85" applyNumberFormat="1" applyFont="1"/>
    <xf numFmtId="0" fontId="32" fillId="0" borderId="0" xfId="85" applyFont="1"/>
    <xf numFmtId="0" fontId="32" fillId="0" borderId="0" xfId="85" applyFont="1" applyFill="1"/>
    <xf numFmtId="0" fontId="45" fillId="0" borderId="0" xfId="85" applyFont="1"/>
    <xf numFmtId="0" fontId="32" fillId="0" borderId="0" xfId="85" applyFont="1"/>
    <xf numFmtId="3" fontId="32" fillId="0" borderId="16" xfId="85" applyNumberFormat="1" applyFont="1" applyBorder="1"/>
    <xf numFmtId="0" fontId="32" fillId="0" borderId="16" xfId="85" applyFont="1" applyBorder="1"/>
    <xf numFmtId="0" fontId="32" fillId="0" borderId="0" xfId="95" applyFont="1"/>
    <xf numFmtId="3" fontId="32" fillId="0" borderId="0" xfId="95" applyNumberFormat="1" applyFont="1" applyFill="1"/>
    <xf numFmtId="0" fontId="42" fillId="0" borderId="0" xfId="95" applyFont="1"/>
    <xf numFmtId="0" fontId="32" fillId="0" borderId="16" xfId="95" applyFont="1" applyBorder="1"/>
    <xf numFmtId="3" fontId="32" fillId="0" borderId="0" xfId="85" applyNumberFormat="1" applyFont="1"/>
    <xf numFmtId="3" fontId="45" fillId="0" borderId="0" xfId="85" applyNumberFormat="1" applyFont="1"/>
    <xf numFmtId="0" fontId="47" fillId="0" borderId="0" xfId="0" applyFont="1"/>
    <xf numFmtId="0" fontId="48" fillId="0" borderId="0" xfId="85" applyFont="1" applyBorder="1" applyAlignment="1">
      <alignment horizontal="left" wrapText="1"/>
    </xf>
    <xf numFmtId="0" fontId="47" fillId="0" borderId="0" xfId="0" applyFont="1" applyBorder="1"/>
    <xf numFmtId="0" fontId="49" fillId="0" borderId="16" xfId="85" applyFont="1" applyBorder="1" applyAlignment="1">
      <alignment horizontal="left" wrapText="1"/>
    </xf>
    <xf numFmtId="0" fontId="49" fillId="0" borderId="16" xfId="85" applyFont="1" applyFill="1" applyBorder="1" applyAlignment="1">
      <alignment horizontal="left" wrapText="1"/>
    </xf>
    <xf numFmtId="0" fontId="31" fillId="0" borderId="0" xfId="0" applyFont="1"/>
    <xf numFmtId="0" fontId="32" fillId="0" borderId="0" xfId="85" applyFont="1" applyBorder="1"/>
    <xf numFmtId="0" fontId="32" fillId="0" borderId="16" xfId="85" applyFont="1" applyBorder="1" applyAlignment="1">
      <alignment horizontal="center"/>
    </xf>
    <xf numFmtId="0" fontId="32" fillId="0" borderId="16" xfId="85" applyFont="1" applyBorder="1" applyAlignment="1">
      <alignment horizontal="left"/>
    </xf>
    <xf numFmtId="0" fontId="32" fillId="0" borderId="0" xfId="85" applyFont="1" applyBorder="1" applyAlignment="1">
      <alignment horizontal="center"/>
    </xf>
    <xf numFmtId="3" fontId="32" fillId="0" borderId="0" xfId="85" applyNumberFormat="1" applyFont="1" applyBorder="1"/>
    <xf numFmtId="3" fontId="51" fillId="0" borderId="0" xfId="0" applyNumberFormat="1" applyFont="1" applyBorder="1"/>
    <xf numFmtId="3" fontId="47" fillId="0" borderId="0" xfId="0" applyNumberFormat="1" applyFont="1" applyBorder="1"/>
    <xf numFmtId="0" fontId="0" fillId="0" borderId="0" xfId="0" applyFill="1" applyProtection="1"/>
    <xf numFmtId="0" fontId="52" fillId="0" borderId="0" xfId="0" applyFont="1"/>
    <xf numFmtId="0" fontId="52" fillId="0" borderId="0" xfId="0" applyFont="1" applyBorder="1"/>
    <xf numFmtId="0" fontId="32" fillId="0" borderId="0" xfId="85" applyFont="1" applyBorder="1" applyAlignment="1">
      <alignment horizontal="left" wrapText="1"/>
    </xf>
    <xf numFmtId="0" fontId="45" fillId="0" borderId="0" xfId="85" applyFont="1" applyBorder="1"/>
    <xf numFmtId="0" fontId="52" fillId="0" borderId="16" xfId="0" applyFont="1" applyBorder="1"/>
    <xf numFmtId="0" fontId="5" fillId="34" borderId="12" xfId="46" applyFill="1" applyBorder="1" applyAlignment="1">
      <alignment horizontal="center"/>
    </xf>
    <xf numFmtId="0" fontId="5" fillId="34" borderId="10" xfId="46" applyFill="1" applyBorder="1"/>
    <xf numFmtId="0" fontId="0" fillId="34" borderId="11" xfId="0" applyFill="1" applyBorder="1"/>
    <xf numFmtId="0" fontId="24" fillId="0" borderId="0" xfId="42" applyFill="1" applyProtection="1"/>
    <xf numFmtId="0" fontId="25" fillId="0" borderId="0" xfId="0" applyFont="1" applyFill="1" applyBorder="1"/>
    <xf numFmtId="0" fontId="52" fillId="34" borderId="0" xfId="0" applyFont="1" applyFill="1" applyBorder="1"/>
    <xf numFmtId="0" fontId="35" fillId="34" borderId="0" xfId="104" applyFont="1" applyFill="1" applyBorder="1"/>
    <xf numFmtId="0" fontId="41" fillId="34" borderId="0" xfId="104" applyFont="1" applyFill="1" applyBorder="1"/>
    <xf numFmtId="0" fontId="55" fillId="34" borderId="0" xfId="0" applyFont="1" applyFill="1" applyBorder="1"/>
    <xf numFmtId="0" fontId="32" fillId="34" borderId="0" xfId="85" applyFont="1" applyFill="1" applyBorder="1" applyAlignment="1">
      <alignment horizontal="left" wrapText="1"/>
    </xf>
    <xf numFmtId="0" fontId="42" fillId="34" borderId="0" xfId="85" applyFont="1" applyFill="1" applyBorder="1" applyAlignment="1">
      <alignment horizontal="left" wrapText="1"/>
    </xf>
    <xf numFmtId="3" fontId="45" fillId="34" borderId="0" xfId="85" applyNumberFormat="1" applyFont="1" applyFill="1" applyBorder="1"/>
    <xf numFmtId="3" fontId="45" fillId="34" borderId="0" xfId="55" applyNumberFormat="1" applyFont="1" applyFill="1" applyBorder="1"/>
    <xf numFmtId="0" fontId="45" fillId="34" borderId="0" xfId="85" applyFont="1" applyFill="1" applyBorder="1"/>
    <xf numFmtId="4" fontId="45" fillId="34" borderId="0" xfId="85" applyNumberFormat="1" applyFont="1" applyFill="1" applyBorder="1"/>
    <xf numFmtId="0" fontId="32" fillId="34" borderId="0" xfId="85" applyFont="1" applyFill="1" applyBorder="1"/>
    <xf numFmtId="0" fontId="42" fillId="34" borderId="0" xfId="85" applyFont="1" applyFill="1" applyBorder="1"/>
    <xf numFmtId="0" fontId="32" fillId="34" borderId="0" xfId="95" applyFont="1" applyFill="1" applyBorder="1"/>
    <xf numFmtId="0" fontId="42" fillId="34" borderId="0" xfId="95" applyFont="1" applyFill="1" applyBorder="1"/>
    <xf numFmtId="49" fontId="45" fillId="34" borderId="0" xfId="85" applyNumberFormat="1" applyFont="1" applyFill="1" applyBorder="1" applyAlignment="1">
      <alignment horizontal="right"/>
    </xf>
    <xf numFmtId="49" fontId="45" fillId="34" borderId="0" xfId="99" applyNumberFormat="1" applyFont="1" applyFill="1" applyBorder="1" applyAlignment="1">
      <alignment horizontal="right"/>
    </xf>
    <xf numFmtId="3" fontId="45" fillId="34" borderId="0" xfId="99" applyNumberFormat="1" applyFont="1" applyFill="1" applyBorder="1"/>
    <xf numFmtId="3" fontId="32" fillId="34" borderId="0" xfId="99" applyNumberFormat="1" applyFont="1" applyFill="1" applyBorder="1"/>
    <xf numFmtId="49" fontId="45" fillId="34" borderId="0" xfId="98" applyNumberFormat="1" applyFont="1" applyFill="1" applyBorder="1" applyAlignment="1">
      <alignment horizontal="right"/>
    </xf>
    <xf numFmtId="1" fontId="56" fillId="0" borderId="0" xfId="0" applyNumberFormat="1" applyFont="1"/>
    <xf numFmtId="0" fontId="35" fillId="0" borderId="0" xfId="154" applyFont="1"/>
    <xf numFmtId="0" fontId="41" fillId="0" borderId="0" xfId="154" applyFont="1"/>
    <xf numFmtId="0" fontId="41" fillId="0" borderId="16" xfId="154" applyFont="1" applyBorder="1"/>
    <xf numFmtId="3" fontId="45" fillId="0" borderId="0" xfId="99" applyNumberFormat="1" applyFont="1" applyFill="1" applyBorder="1"/>
    <xf numFmtId="0" fontId="0" fillId="0" borderId="0" xfId="0" applyAlignment="1"/>
    <xf numFmtId="0" fontId="35" fillId="0" borderId="0" xfId="85" applyFont="1" applyAlignment="1"/>
    <xf numFmtId="0" fontId="41" fillId="0" borderId="0" xfId="85" applyFont="1" applyAlignment="1"/>
    <xf numFmtId="0" fontId="32" fillId="0" borderId="0" xfId="85" applyFont="1" applyFill="1" applyBorder="1" applyAlignment="1">
      <alignment horizontal="left" wrapText="1"/>
    </xf>
    <xf numFmtId="0" fontId="42" fillId="0" borderId="0" xfId="95" applyFont="1" applyFill="1"/>
    <xf numFmtId="3" fontId="32" fillId="0" borderId="0" xfId="99" applyNumberFormat="1" applyFont="1" applyFill="1" applyBorder="1"/>
    <xf numFmtId="0" fontId="0" fillId="34" borderId="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4" fillId="0" borderId="0" xfId="42" applyFill="1" applyAlignment="1" applyProtection="1">
      <alignment wrapText="1"/>
    </xf>
    <xf numFmtId="0" fontId="34" fillId="0" borderId="0" xfId="48" applyAlignment="1" applyProtection="1">
      <alignment horizontal="left"/>
    </xf>
    <xf numFmtId="0" fontId="34" fillId="34" borderId="0" xfId="48" applyFill="1" applyAlignment="1" applyProtection="1">
      <alignment horizontal="left"/>
    </xf>
    <xf numFmtId="0" fontId="0" fillId="34" borderId="0" xfId="0" applyFill="1"/>
    <xf numFmtId="0" fontId="35" fillId="0" borderId="0" xfId="104" applyFont="1" applyFill="1" applyBorder="1"/>
    <xf numFmtId="0" fontId="41" fillId="0" borderId="0" xfId="104" applyFont="1" applyFill="1" applyBorder="1"/>
    <xf numFmtId="49" fontId="32" fillId="0" borderId="0" xfId="85" applyNumberFormat="1" applyFont="1" applyAlignment="1">
      <alignment horizontal="right"/>
    </xf>
    <xf numFmtId="3" fontId="32" fillId="0" borderId="0" xfId="55" applyNumberFormat="1" applyFont="1" applyBorder="1"/>
    <xf numFmtId="49" fontId="32" fillId="0" borderId="0" xfId="99" applyNumberFormat="1" applyFont="1" applyAlignment="1">
      <alignment horizontal="right"/>
    </xf>
    <xf numFmtId="9" fontId="56" fillId="0" borderId="0" xfId="0" applyNumberFormat="1" applyFont="1"/>
    <xf numFmtId="9" fontId="32" fillId="0" borderId="0" xfId="85" applyNumberFormat="1" applyFont="1"/>
    <xf numFmtId="0" fontId="57" fillId="0" borderId="0" xfId="0" applyFont="1"/>
    <xf numFmtId="0" fontId="58" fillId="0" borderId="0" xfId="0" applyFont="1"/>
    <xf numFmtId="0" fontId="49" fillId="0" borderId="0" xfId="85" quotePrefix="1" applyFont="1" applyFill="1" applyBorder="1" applyAlignment="1">
      <alignment horizontal="left" wrapText="1"/>
    </xf>
    <xf numFmtId="3" fontId="48" fillId="0" borderId="0" xfId="85" applyNumberFormat="1" applyFont="1" applyBorder="1"/>
    <xf numFmtId="0" fontId="42" fillId="0" borderId="0" xfId="85" applyFont="1" applyBorder="1"/>
    <xf numFmtId="0" fontId="48" fillId="0" borderId="0" xfId="85" applyFont="1" applyBorder="1"/>
    <xf numFmtId="0" fontId="49" fillId="0" borderId="0" xfId="85" applyFont="1" applyBorder="1"/>
    <xf numFmtId="0" fontId="51" fillId="0" borderId="0" xfId="0" applyFont="1" applyBorder="1"/>
    <xf numFmtId="0" fontId="50" fillId="0" borderId="0" xfId="85" applyFont="1" applyBorder="1"/>
    <xf numFmtId="0" fontId="59" fillId="0" borderId="16" xfId="0" applyFont="1" applyBorder="1"/>
    <xf numFmtId="0" fontId="42" fillId="0" borderId="16" xfId="85" applyFont="1" applyFill="1" applyBorder="1" applyAlignment="1">
      <alignment horizontal="left" wrapText="1"/>
    </xf>
    <xf numFmtId="3" fontId="42" fillId="0" borderId="0" xfId="99" applyNumberFormat="1" applyFont="1" applyBorder="1"/>
    <xf numFmtId="164" fontId="32" fillId="0" borderId="0" xfId="85" applyNumberFormat="1" applyFont="1"/>
    <xf numFmtId="0" fontId="60" fillId="0" borderId="0" xfId="0" applyFont="1" applyBorder="1"/>
    <xf numFmtId="0" fontId="60" fillId="0" borderId="0" xfId="0" applyFont="1"/>
    <xf numFmtId="0" fontId="61" fillId="0" borderId="0" xfId="85" quotePrefix="1" applyFont="1" applyFill="1" applyBorder="1" applyAlignment="1">
      <alignment horizontal="left" wrapText="1"/>
    </xf>
    <xf numFmtId="3" fontId="63" fillId="0" borderId="0" xfId="0" applyNumberFormat="1" applyFont="1" applyBorder="1"/>
    <xf numFmtId="3" fontId="62" fillId="0" borderId="0" xfId="85" applyNumberFormat="1" applyFont="1" applyBorder="1"/>
    <xf numFmtId="3" fontId="60" fillId="0" borderId="0" xfId="0" applyNumberFormat="1" applyFont="1" applyBorder="1"/>
    <xf numFmtId="0" fontId="32" fillId="0" borderId="16" xfId="85" applyFont="1" applyBorder="1" applyAlignment="1">
      <alignment horizontal="left" wrapText="1"/>
    </xf>
    <xf numFmtId="3" fontId="55" fillId="0" borderId="0" xfId="0" applyNumberFormat="1" applyFont="1" applyBorder="1"/>
    <xf numFmtId="3" fontId="52" fillId="0" borderId="0" xfId="0" applyNumberFormat="1" applyFont="1"/>
    <xf numFmtId="0" fontId="2" fillId="0" borderId="0" xfId="258"/>
    <xf numFmtId="0" fontId="66" fillId="0" borderId="0" xfId="0" applyFont="1" applyAlignment="1">
      <alignment vertical="center"/>
    </xf>
    <xf numFmtId="0" fontId="34" fillId="34" borderId="15" xfId="48" applyFill="1" applyBorder="1" applyAlignment="1" applyProtection="1"/>
    <xf numFmtId="3" fontId="32" fillId="0" borderId="0" xfId="85" applyNumberFormat="1" applyFont="1" applyFill="1"/>
    <xf numFmtId="0" fontId="47" fillId="0" borderId="0" xfId="0" applyFont="1" applyFill="1"/>
    <xf numFmtId="3" fontId="32" fillId="0" borderId="0" xfId="85" applyNumberFormat="1" applyFont="1" applyFill="1" applyBorder="1"/>
    <xf numFmtId="0" fontId="2" fillId="0" borderId="0" xfId="258" applyFill="1"/>
    <xf numFmtId="0" fontId="0" fillId="0" borderId="0" xfId="0" applyAlignment="1">
      <alignment wrapText="1"/>
    </xf>
    <xf numFmtId="0" fontId="0" fillId="0" borderId="16" xfId="0" applyBorder="1" applyAlignment="1"/>
    <xf numFmtId="0" fontId="52" fillId="0" borderId="0" xfId="0" applyFont="1" applyAlignment="1">
      <alignment wrapText="1"/>
    </xf>
    <xf numFmtId="0" fontId="32" fillId="0" borderId="18" xfId="0" quotePrefix="1" applyFont="1" applyBorder="1" applyAlignment="1">
      <alignment horizontal="left"/>
    </xf>
    <xf numFmtId="0" fontId="32" fillId="0" borderId="18" xfId="0" applyFont="1" applyBorder="1"/>
    <xf numFmtId="3" fontId="32" fillId="0" borderId="0" xfId="0" applyNumberFormat="1" applyFont="1"/>
    <xf numFmtId="0" fontId="32" fillId="0" borderId="0" xfId="0" quotePrefix="1" applyFont="1" applyBorder="1" applyAlignment="1">
      <alignment horizontal="left"/>
    </xf>
    <xf numFmtId="0" fontId="32" fillId="0" borderId="0" xfId="0" applyFont="1" applyBorder="1"/>
    <xf numFmtId="0" fontId="32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Fill="1" applyAlignment="1">
      <alignment horizontal="left"/>
    </xf>
    <xf numFmtId="0" fontId="32" fillId="0" borderId="0" xfId="0" applyFont="1" applyFill="1"/>
    <xf numFmtId="3" fontId="32" fillId="0" borderId="0" xfId="0" applyNumberFormat="1" applyFont="1" applyFill="1"/>
    <xf numFmtId="0" fontId="45" fillId="0" borderId="0" xfId="0" applyFont="1" applyAlignment="1">
      <alignment horizontal="left"/>
    </xf>
    <xf numFmtId="0" fontId="45" fillId="0" borderId="0" xfId="0" applyFont="1"/>
    <xf numFmtId="3" fontId="45" fillId="0" borderId="0" xfId="0" applyNumberFormat="1" applyFont="1"/>
    <xf numFmtId="3" fontId="45" fillId="0" borderId="16" xfId="0" applyNumberFormat="1" applyFont="1" applyBorder="1"/>
    <xf numFmtId="0" fontId="32" fillId="0" borderId="0" xfId="0" applyFont="1" applyBorder="1" applyAlignment="1">
      <alignment horizontal="left"/>
    </xf>
    <xf numFmtId="3" fontId="45" fillId="0" borderId="0" xfId="85" applyNumberFormat="1" applyFont="1" applyBorder="1" applyAlignment="1">
      <alignment horizontal="right"/>
    </xf>
    <xf numFmtId="0" fontId="42" fillId="0" borderId="0" xfId="0" applyFont="1"/>
    <xf numFmtId="0" fontId="0" fillId="0" borderId="0" xfId="0" applyAlignment="1"/>
    <xf numFmtId="0" fontId="52" fillId="0" borderId="0" xfId="0" applyFont="1" applyAlignment="1"/>
    <xf numFmtId="3" fontId="32" fillId="34" borderId="0" xfId="85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16" xfId="0" applyBorder="1" applyAlignment="1"/>
    <xf numFmtId="0" fontId="52" fillId="0" borderId="0" xfId="0" applyFont="1" applyAlignment="1">
      <alignment wrapText="1"/>
    </xf>
    <xf numFmtId="3" fontId="67" fillId="0" borderId="0" xfId="83" applyNumberFormat="1" applyFont="1"/>
    <xf numFmtId="0" fontId="32" fillId="0" borderId="0" xfId="95" applyFont="1" applyBorder="1" applyAlignment="1">
      <alignment horizontal="right"/>
    </xf>
    <xf numFmtId="3" fontId="32" fillId="0" borderId="0" xfId="0" applyNumberFormat="1" applyFont="1" applyBorder="1"/>
    <xf numFmtId="0" fontId="68" fillId="0" borderId="0" xfId="48" applyFont="1" applyAlignment="1" applyProtection="1">
      <alignment horizontal="left"/>
    </xf>
    <xf numFmtId="0" fontId="56" fillId="0" borderId="0" xfId="0" applyFont="1" applyAlignment="1"/>
    <xf numFmtId="0" fontId="69" fillId="0" borderId="0" xfId="85" applyFont="1" applyAlignment="1"/>
    <xf numFmtId="0" fontId="70" fillId="0" borderId="0" xfId="85" applyFont="1" applyAlignment="1"/>
    <xf numFmtId="0" fontId="56" fillId="0" borderId="0" xfId="0" applyFont="1" applyBorder="1" applyAlignment="1"/>
    <xf numFmtId="0" fontId="56" fillId="0" borderId="0" xfId="0" applyFont="1" applyAlignment="1">
      <alignment wrapText="1"/>
    </xf>
    <xf numFmtId="0" fontId="56" fillId="0" borderId="0" xfId="0" applyFont="1"/>
    <xf numFmtId="0" fontId="56" fillId="0" borderId="0" xfId="0" applyFont="1" applyAlignment="1">
      <alignment wrapText="1"/>
    </xf>
    <xf numFmtId="0" fontId="56" fillId="0" borderId="0" xfId="0" applyFont="1" applyAlignment="1"/>
    <xf numFmtId="0" fontId="0" fillId="0" borderId="0" xfId="0" applyAlignment="1"/>
    <xf numFmtId="0" fontId="0" fillId="0" borderId="16" xfId="0" applyBorder="1" applyAlignment="1"/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18" xfId="85" applyFont="1" applyBorder="1"/>
    <xf numFmtId="0" fontId="0" fillId="0" borderId="18" xfId="0" applyBorder="1"/>
    <xf numFmtId="0" fontId="43" fillId="0" borderId="18" xfId="85" applyFont="1" applyBorder="1" applyAlignment="1">
      <alignment horizontal="left" wrapText="1"/>
    </xf>
    <xf numFmtId="0" fontId="52" fillId="0" borderId="18" xfId="0" applyFont="1" applyBorder="1"/>
    <xf numFmtId="164" fontId="32" fillId="0" borderId="0" xfId="0" applyNumberFormat="1" applyFont="1"/>
    <xf numFmtId="164" fontId="45" fillId="0" borderId="0" xfId="85" applyNumberFormat="1" applyFont="1"/>
    <xf numFmtId="9" fontId="0" fillId="0" borderId="0" xfId="465" applyFont="1"/>
    <xf numFmtId="0" fontId="56" fillId="0" borderId="0" xfId="0" applyFont="1" applyAlignment="1">
      <alignment wrapText="1"/>
    </xf>
    <xf numFmtId="0" fontId="56" fillId="0" borderId="0" xfId="0" applyFont="1" applyAlignment="1"/>
    <xf numFmtId="0" fontId="71" fillId="0" borderId="0" xfId="0" applyFont="1" applyFill="1" applyAlignment="1" applyProtection="1">
      <alignment horizontal="center" wrapText="1"/>
    </xf>
    <xf numFmtId="0" fontId="0" fillId="0" borderId="0" xfId="0" applyAlignment="1"/>
    <xf numFmtId="0" fontId="0" fillId="0" borderId="16" xfId="0" applyBorder="1" applyAlignment="1"/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64" fillId="0" borderId="0" xfId="0" applyFont="1" applyAlignment="1">
      <alignment vertical="center" wrapText="1"/>
    </xf>
    <xf numFmtId="0" fontId="71" fillId="0" borderId="0" xfId="0" applyFont="1" applyFill="1" applyAlignment="1" applyProtection="1">
      <alignment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49" fontId="24" fillId="0" borderId="0" xfId="42" applyNumberFormat="1" applyFill="1" applyAlignment="1" applyProtection="1"/>
    <xf numFmtId="0" fontId="25" fillId="0" borderId="0" xfId="0" applyFont="1" applyFill="1" applyBorder="1" applyAlignment="1">
      <alignment wrapText="1"/>
    </xf>
    <xf numFmtId="0" fontId="56" fillId="0" borderId="0" xfId="0" applyFont="1" applyAlignment="1"/>
    <xf numFmtId="0" fontId="56" fillId="0" borderId="0" xfId="0" applyFont="1" applyAlignment="1">
      <alignment wrapText="1"/>
    </xf>
    <xf numFmtId="0" fontId="56" fillId="0" borderId="0" xfId="0" applyFont="1" applyAlignment="1"/>
    <xf numFmtId="3" fontId="45" fillId="0" borderId="0" xfId="95" applyNumberFormat="1" applyFont="1" applyFill="1"/>
    <xf numFmtId="1" fontId="73" fillId="0" borderId="0" xfId="0" applyNumberFormat="1" applyFont="1"/>
    <xf numFmtId="0" fontId="0" fillId="0" borderId="0" xfId="0" applyAlignment="1">
      <alignment wrapText="1"/>
    </xf>
    <xf numFmtId="0" fontId="0" fillId="0" borderId="16" xfId="0" applyBorder="1" applyAlignment="1"/>
    <xf numFmtId="0" fontId="0" fillId="0" borderId="0" xfId="0" applyAlignment="1"/>
    <xf numFmtId="0" fontId="52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Alignment="1"/>
    <xf numFmtId="3" fontId="45" fillId="0" borderId="0" xfId="0" applyNumberFormat="1" applyFont="1" applyBorder="1"/>
    <xf numFmtId="164" fontId="45" fillId="0" borderId="16" xfId="85" applyNumberFormat="1" applyFont="1" applyBorder="1"/>
    <xf numFmtId="0" fontId="0" fillId="0" borderId="0" xfId="0" applyAlignment="1"/>
    <xf numFmtId="0" fontId="0" fillId="0" borderId="16" xfId="0" applyBorder="1" applyAlignment="1"/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165" fontId="56" fillId="0" borderId="0" xfId="0" applyNumberFormat="1" applyFont="1"/>
    <xf numFmtId="3" fontId="45" fillId="0" borderId="0" xfId="85" applyNumberFormat="1" applyFont="1" applyFill="1"/>
    <xf numFmtId="0" fontId="0" fillId="0" borderId="0" xfId="0" applyFill="1"/>
    <xf numFmtId="3" fontId="0" fillId="0" borderId="0" xfId="0" applyNumberFormat="1" applyFill="1"/>
    <xf numFmtId="4" fontId="60" fillId="0" borderId="0" xfId="0" applyNumberFormat="1" applyFont="1"/>
    <xf numFmtId="0" fontId="52" fillId="34" borderId="0" xfId="0" applyFont="1" applyFill="1"/>
    <xf numFmtId="0" fontId="53" fillId="34" borderId="0" xfId="48" applyFont="1" applyFill="1" applyBorder="1" applyAlignment="1" applyProtection="1"/>
    <xf numFmtId="0" fontId="26" fillId="34" borderId="0" xfId="47" applyFont="1" applyFill="1" applyBorder="1" applyAlignment="1" applyProtection="1">
      <alignment horizontal="center"/>
    </xf>
    <xf numFmtId="0" fontId="54" fillId="34" borderId="0" xfId="48" applyFont="1" applyFill="1" applyBorder="1" applyAlignment="1" applyProtection="1"/>
    <xf numFmtId="0" fontId="38" fillId="34" borderId="0" xfId="47" applyFont="1" applyFill="1" applyBorder="1" applyAlignment="1" applyProtection="1">
      <alignment horizontal="center"/>
    </xf>
    <xf numFmtId="0" fontId="32" fillId="34" borderId="0" xfId="85" applyFont="1" applyFill="1"/>
    <xf numFmtId="0" fontId="42" fillId="34" borderId="0" xfId="85" applyFont="1" applyFill="1"/>
    <xf numFmtId="3" fontId="45" fillId="34" borderId="0" xfId="85" applyNumberFormat="1" applyFont="1" applyFill="1"/>
    <xf numFmtId="0" fontId="32" fillId="34" borderId="0" xfId="95" applyFont="1" applyFill="1"/>
    <xf numFmtId="0" fontId="42" fillId="34" borderId="0" xfId="95" applyFont="1" applyFill="1"/>
    <xf numFmtId="49" fontId="45" fillId="34" borderId="0" xfId="85" applyNumberFormat="1" applyFont="1" applyFill="1" applyAlignment="1">
      <alignment horizontal="right"/>
    </xf>
    <xf numFmtId="0" fontId="45" fillId="34" borderId="0" xfId="85" applyFont="1" applyFill="1"/>
    <xf numFmtId="49" fontId="45" fillId="34" borderId="0" xfId="99" applyNumberFormat="1" applyFont="1" applyFill="1" applyAlignment="1">
      <alignment horizontal="right"/>
    </xf>
    <xf numFmtId="0" fontId="55" fillId="34" borderId="0" xfId="0" applyFont="1" applyFill="1"/>
    <xf numFmtId="49" fontId="45" fillId="34" borderId="0" xfId="98" applyNumberFormat="1" applyFont="1" applyFill="1" applyAlignment="1">
      <alignment horizontal="right"/>
    </xf>
    <xf numFmtId="4" fontId="45" fillId="34" borderId="0" xfId="85" applyNumberFormat="1" applyFont="1" applyFill="1"/>
    <xf numFmtId="0" fontId="52" fillId="34" borderId="16" xfId="0" applyFont="1" applyFill="1" applyBorder="1"/>
    <xf numFmtId="0" fontId="32" fillId="34" borderId="16" xfId="95" applyFont="1" applyFill="1" applyBorder="1"/>
    <xf numFmtId="0" fontId="42" fillId="34" borderId="16" xfId="95" applyFont="1" applyFill="1" applyBorder="1"/>
    <xf numFmtId="0" fontId="32" fillId="34" borderId="16" xfId="85" applyFont="1" applyFill="1" applyBorder="1"/>
    <xf numFmtId="4" fontId="45" fillId="34" borderId="16" xfId="85" applyNumberFormat="1" applyFont="1" applyFill="1" applyBorder="1"/>
    <xf numFmtId="0" fontId="45" fillId="34" borderId="0" xfId="95" applyFont="1" applyFill="1" applyBorder="1"/>
    <xf numFmtId="0" fontId="56" fillId="34" borderId="0" xfId="0" applyFont="1" applyFill="1" applyAlignment="1">
      <alignment vertical="center"/>
    </xf>
    <xf numFmtId="0" fontId="72" fillId="34" borderId="0" xfId="0" applyFont="1" applyFill="1" applyAlignment="1">
      <alignment vertical="center"/>
    </xf>
    <xf numFmtId="0" fontId="32" fillId="34" borderId="0" xfId="0" applyFont="1" applyFill="1"/>
    <xf numFmtId="0" fontId="42" fillId="34" borderId="0" xfId="0" applyFont="1" applyFill="1"/>
    <xf numFmtId="2" fontId="56" fillId="0" borderId="0" xfId="0" applyNumberFormat="1" applyFont="1"/>
    <xf numFmtId="0" fontId="44" fillId="0" borderId="0" xfId="85" applyFont="1" applyBorder="1" applyAlignment="1">
      <alignment horizontal="left" wrapText="1"/>
    </xf>
    <xf numFmtId="9" fontId="45" fillId="0" borderId="16" xfId="465" applyFont="1" applyBorder="1"/>
    <xf numFmtId="9" fontId="32" fillId="0" borderId="0" xfId="85" applyNumberFormat="1" applyFont="1" applyFill="1"/>
    <xf numFmtId="165" fontId="45" fillId="0" borderId="0" xfId="85" applyNumberFormat="1" applyFont="1"/>
    <xf numFmtId="165" fontId="73" fillId="0" borderId="0" xfId="0" applyNumberFormat="1" applyFont="1"/>
    <xf numFmtId="0" fontId="73" fillId="0" borderId="0" xfId="0" applyFont="1"/>
    <xf numFmtId="0" fontId="56" fillId="0" borderId="0" xfId="0" applyFont="1" applyAlignment="1">
      <alignment wrapText="1"/>
    </xf>
    <xf numFmtId="0" fontId="56" fillId="0" borderId="0" xfId="0" applyFont="1" applyAlignment="1"/>
    <xf numFmtId="0" fontId="0" fillId="0" borderId="0" xfId="0" applyAlignment="1">
      <alignment wrapText="1"/>
    </xf>
    <xf numFmtId="0" fontId="0" fillId="0" borderId="16" xfId="0" applyBorder="1" applyAlignment="1"/>
    <xf numFmtId="0" fontId="0" fillId="0" borderId="0" xfId="0" applyAlignment="1"/>
    <xf numFmtId="0" fontId="52" fillId="0" borderId="0" xfId="0" applyFont="1" applyAlignment="1">
      <alignment wrapText="1"/>
    </xf>
    <xf numFmtId="1" fontId="5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18" xfId="85" applyFont="1" applyBorder="1" applyAlignment="1">
      <alignment horizontal="center"/>
    </xf>
    <xf numFmtId="3" fontId="32" fillId="0" borderId="0" xfId="85" applyNumberFormat="1" applyFont="1" applyBorder="1" applyAlignment="1">
      <alignment horizontal="center"/>
    </xf>
    <xf numFmtId="3" fontId="32" fillId="0" borderId="0" xfId="85" applyNumberFormat="1" applyFont="1" applyAlignment="1">
      <alignment horizontal="center"/>
    </xf>
    <xf numFmtId="3" fontId="45" fillId="0" borderId="0" xfId="85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3" fontId="32" fillId="0" borderId="0" xfId="85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5" fillId="0" borderId="0" xfId="85" applyFont="1" applyAlignment="1">
      <alignment horizontal="center"/>
    </xf>
    <xf numFmtId="0" fontId="41" fillId="0" borderId="0" xfId="85" applyFont="1" applyAlignment="1">
      <alignment horizontal="center"/>
    </xf>
    <xf numFmtId="4" fontId="32" fillId="0" borderId="0" xfId="85" applyNumberFormat="1" applyFont="1" applyAlignment="1">
      <alignment horizontal="center"/>
    </xf>
    <xf numFmtId="4" fontId="45" fillId="0" borderId="0" xfId="85" applyNumberFormat="1" applyFont="1" applyAlignment="1">
      <alignment horizontal="center"/>
    </xf>
    <xf numFmtId="0" fontId="69" fillId="0" borderId="0" xfId="85" applyFont="1" applyAlignment="1">
      <alignment wrapText="1"/>
    </xf>
    <xf numFmtId="0" fontId="56" fillId="0" borderId="0" xfId="0" applyFont="1" applyAlignment="1">
      <alignment wrapText="1"/>
    </xf>
    <xf numFmtId="0" fontId="70" fillId="0" borderId="0" xfId="85" applyFont="1" applyAlignment="1">
      <alignment wrapText="1"/>
    </xf>
    <xf numFmtId="0" fontId="56" fillId="0" borderId="0" xfId="0" applyFont="1" applyAlignment="1"/>
    <xf numFmtId="0" fontId="64" fillId="0" borderId="0" xfId="0" applyFont="1" applyAlignment="1">
      <alignment horizontal="left" vertical="center" wrapText="1"/>
    </xf>
    <xf numFmtId="0" fontId="35" fillId="0" borderId="0" xfId="85" applyFont="1" applyAlignment="1">
      <alignment wrapText="1"/>
    </xf>
    <xf numFmtId="0" fontId="0" fillId="0" borderId="0" xfId="0" applyAlignment="1"/>
    <xf numFmtId="0" fontId="41" fillId="0" borderId="16" xfId="85" applyFont="1" applyBorder="1" applyAlignment="1">
      <alignment wrapText="1"/>
    </xf>
    <xf numFmtId="0" fontId="0" fillId="0" borderId="16" xfId="0" applyBorder="1" applyAlignment="1"/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65" fillId="0" borderId="0" xfId="0" applyFont="1" applyAlignment="1">
      <alignment horizontal="left" vertical="center" wrapText="1"/>
    </xf>
  </cellXfs>
  <cellStyles count="466">
    <cellStyle name="20 % - Dekorfärg1" xfId="18" builtinId="30" customBuiltin="1"/>
    <cellStyle name="20 % - Dekorfärg2" xfId="22" builtinId="34" customBuiltin="1"/>
    <cellStyle name="20 % - Dekorfärg3" xfId="26" builtinId="38" customBuiltin="1"/>
    <cellStyle name="20 % - Dekorfärg4" xfId="30" builtinId="42" customBuiltin="1"/>
    <cellStyle name="20 % - Dekorfärg5" xfId="34" builtinId="46" customBuiltin="1"/>
    <cellStyle name="20 % - Dekorfärg6" xfId="38" builtinId="50" customBuiltin="1"/>
    <cellStyle name="20% - Dekorfärg1 2" xfId="105" xr:uid="{00000000-0005-0000-0000-000006000000}"/>
    <cellStyle name="20% - Dekorfärg1 2 2" xfId="155" xr:uid="{00000000-0005-0000-0000-000007000000}"/>
    <cellStyle name="20% - Dekorfärg1 2 2 2" xfId="362" xr:uid="{00000000-0005-0000-0000-000008000000}"/>
    <cellStyle name="20% - Dekorfärg1 2 3" xfId="313" xr:uid="{00000000-0005-0000-0000-000009000000}"/>
    <cellStyle name="20% - Dekorfärg1 3" xfId="156" xr:uid="{00000000-0005-0000-0000-00000A000000}"/>
    <cellStyle name="20% - Dekorfärg1 3 2" xfId="363" xr:uid="{00000000-0005-0000-0000-00000B000000}"/>
    <cellStyle name="20% - Dekorfärg1 4" xfId="259" xr:uid="{00000000-0005-0000-0000-00000C000000}"/>
    <cellStyle name="20% - Dekorfärg2 2" xfId="106" xr:uid="{00000000-0005-0000-0000-00000D000000}"/>
    <cellStyle name="20% - Dekorfärg2 2 2" xfId="157" xr:uid="{00000000-0005-0000-0000-00000E000000}"/>
    <cellStyle name="20% - Dekorfärg2 2 2 2" xfId="364" xr:uid="{00000000-0005-0000-0000-00000F000000}"/>
    <cellStyle name="20% - Dekorfärg2 2 3" xfId="314" xr:uid="{00000000-0005-0000-0000-000010000000}"/>
    <cellStyle name="20% - Dekorfärg2 3" xfId="158" xr:uid="{00000000-0005-0000-0000-000011000000}"/>
    <cellStyle name="20% - Dekorfärg2 3 2" xfId="365" xr:uid="{00000000-0005-0000-0000-000012000000}"/>
    <cellStyle name="20% - Dekorfärg2 4" xfId="261" xr:uid="{00000000-0005-0000-0000-000013000000}"/>
    <cellStyle name="20% - Dekorfärg3 2" xfId="107" xr:uid="{00000000-0005-0000-0000-000014000000}"/>
    <cellStyle name="20% - Dekorfärg3 2 2" xfId="159" xr:uid="{00000000-0005-0000-0000-000015000000}"/>
    <cellStyle name="20% - Dekorfärg3 2 2 2" xfId="366" xr:uid="{00000000-0005-0000-0000-000016000000}"/>
    <cellStyle name="20% - Dekorfärg3 2 3" xfId="315" xr:uid="{00000000-0005-0000-0000-000017000000}"/>
    <cellStyle name="20% - Dekorfärg3 3" xfId="160" xr:uid="{00000000-0005-0000-0000-000018000000}"/>
    <cellStyle name="20% - Dekorfärg3 3 2" xfId="367" xr:uid="{00000000-0005-0000-0000-000019000000}"/>
    <cellStyle name="20% - Dekorfärg3 4" xfId="263" xr:uid="{00000000-0005-0000-0000-00001A000000}"/>
    <cellStyle name="20% - Dekorfärg4 2" xfId="108" xr:uid="{00000000-0005-0000-0000-00001B000000}"/>
    <cellStyle name="20% - Dekorfärg4 2 2" xfId="161" xr:uid="{00000000-0005-0000-0000-00001C000000}"/>
    <cellStyle name="20% - Dekorfärg4 2 2 2" xfId="368" xr:uid="{00000000-0005-0000-0000-00001D000000}"/>
    <cellStyle name="20% - Dekorfärg4 2 3" xfId="316" xr:uid="{00000000-0005-0000-0000-00001E000000}"/>
    <cellStyle name="20% - Dekorfärg4 3" xfId="162" xr:uid="{00000000-0005-0000-0000-00001F000000}"/>
    <cellStyle name="20% - Dekorfärg4 3 2" xfId="369" xr:uid="{00000000-0005-0000-0000-000020000000}"/>
    <cellStyle name="20% - Dekorfärg4 4" xfId="265" xr:uid="{00000000-0005-0000-0000-000021000000}"/>
    <cellStyle name="20% - Dekorfärg5 2" xfId="109" xr:uid="{00000000-0005-0000-0000-000022000000}"/>
    <cellStyle name="20% - Dekorfärg5 2 2" xfId="163" xr:uid="{00000000-0005-0000-0000-000023000000}"/>
    <cellStyle name="20% - Dekorfärg5 2 2 2" xfId="370" xr:uid="{00000000-0005-0000-0000-000024000000}"/>
    <cellStyle name="20% - Dekorfärg5 2 3" xfId="317" xr:uid="{00000000-0005-0000-0000-000025000000}"/>
    <cellStyle name="20% - Dekorfärg5 3" xfId="164" xr:uid="{00000000-0005-0000-0000-000026000000}"/>
    <cellStyle name="20% - Dekorfärg5 3 2" xfId="371" xr:uid="{00000000-0005-0000-0000-000027000000}"/>
    <cellStyle name="20% - Dekorfärg5 4" xfId="267" xr:uid="{00000000-0005-0000-0000-000028000000}"/>
    <cellStyle name="20% - Dekorfärg6 2" xfId="110" xr:uid="{00000000-0005-0000-0000-000029000000}"/>
    <cellStyle name="20% - Dekorfärg6 2 2" xfId="165" xr:uid="{00000000-0005-0000-0000-00002A000000}"/>
    <cellStyle name="20% - Dekorfärg6 2 2 2" xfId="372" xr:uid="{00000000-0005-0000-0000-00002B000000}"/>
    <cellStyle name="20% - Dekorfärg6 2 3" xfId="318" xr:uid="{00000000-0005-0000-0000-00002C000000}"/>
    <cellStyle name="20% - Dekorfärg6 3" xfId="166" xr:uid="{00000000-0005-0000-0000-00002D000000}"/>
    <cellStyle name="20% - Dekorfärg6 3 2" xfId="373" xr:uid="{00000000-0005-0000-0000-00002E000000}"/>
    <cellStyle name="20% - Dekorfärg6 4" xfId="269" xr:uid="{00000000-0005-0000-0000-00002F000000}"/>
    <cellStyle name="40 % - Dekorfärg1" xfId="19" builtinId="31" customBuiltin="1"/>
    <cellStyle name="40 % - Dekorfärg2" xfId="23" builtinId="35" customBuiltin="1"/>
    <cellStyle name="40 % - Dekorfärg3" xfId="27" builtinId="39" customBuiltin="1"/>
    <cellStyle name="40 % - Dekorfärg4" xfId="31" builtinId="43" customBuiltin="1"/>
    <cellStyle name="40 % - Dekorfärg5" xfId="35" builtinId="47" customBuiltin="1"/>
    <cellStyle name="40 % - Dekorfärg6" xfId="39" builtinId="51" customBuiltin="1"/>
    <cellStyle name="40% - Dekorfärg1 2" xfId="111" xr:uid="{00000000-0005-0000-0000-000036000000}"/>
    <cellStyle name="40% - Dekorfärg1 2 2" xfId="167" xr:uid="{00000000-0005-0000-0000-000037000000}"/>
    <cellStyle name="40% - Dekorfärg1 2 2 2" xfId="374" xr:uid="{00000000-0005-0000-0000-000038000000}"/>
    <cellStyle name="40% - Dekorfärg1 2 3" xfId="319" xr:uid="{00000000-0005-0000-0000-000039000000}"/>
    <cellStyle name="40% - Dekorfärg1 3" xfId="168" xr:uid="{00000000-0005-0000-0000-00003A000000}"/>
    <cellStyle name="40% - Dekorfärg1 3 2" xfId="375" xr:uid="{00000000-0005-0000-0000-00003B000000}"/>
    <cellStyle name="40% - Dekorfärg1 4" xfId="260" xr:uid="{00000000-0005-0000-0000-00003C000000}"/>
    <cellStyle name="40% - Dekorfärg2 2" xfId="112" xr:uid="{00000000-0005-0000-0000-00003D000000}"/>
    <cellStyle name="40% - Dekorfärg2 2 2" xfId="169" xr:uid="{00000000-0005-0000-0000-00003E000000}"/>
    <cellStyle name="40% - Dekorfärg2 2 2 2" xfId="376" xr:uid="{00000000-0005-0000-0000-00003F000000}"/>
    <cellStyle name="40% - Dekorfärg2 2 3" xfId="320" xr:uid="{00000000-0005-0000-0000-000040000000}"/>
    <cellStyle name="40% - Dekorfärg2 3" xfId="170" xr:uid="{00000000-0005-0000-0000-000041000000}"/>
    <cellStyle name="40% - Dekorfärg2 3 2" xfId="377" xr:uid="{00000000-0005-0000-0000-000042000000}"/>
    <cellStyle name="40% - Dekorfärg2 4" xfId="262" xr:uid="{00000000-0005-0000-0000-000043000000}"/>
    <cellStyle name="40% - Dekorfärg3 2" xfId="113" xr:uid="{00000000-0005-0000-0000-000044000000}"/>
    <cellStyle name="40% - Dekorfärg3 2 2" xfId="171" xr:uid="{00000000-0005-0000-0000-000045000000}"/>
    <cellStyle name="40% - Dekorfärg3 2 2 2" xfId="378" xr:uid="{00000000-0005-0000-0000-000046000000}"/>
    <cellStyle name="40% - Dekorfärg3 2 3" xfId="321" xr:uid="{00000000-0005-0000-0000-000047000000}"/>
    <cellStyle name="40% - Dekorfärg3 3" xfId="172" xr:uid="{00000000-0005-0000-0000-000048000000}"/>
    <cellStyle name="40% - Dekorfärg3 3 2" xfId="379" xr:uid="{00000000-0005-0000-0000-000049000000}"/>
    <cellStyle name="40% - Dekorfärg3 4" xfId="264" xr:uid="{00000000-0005-0000-0000-00004A000000}"/>
    <cellStyle name="40% - Dekorfärg4 2" xfId="114" xr:uid="{00000000-0005-0000-0000-00004B000000}"/>
    <cellStyle name="40% - Dekorfärg4 2 2" xfId="173" xr:uid="{00000000-0005-0000-0000-00004C000000}"/>
    <cellStyle name="40% - Dekorfärg4 2 2 2" xfId="380" xr:uid="{00000000-0005-0000-0000-00004D000000}"/>
    <cellStyle name="40% - Dekorfärg4 2 3" xfId="322" xr:uid="{00000000-0005-0000-0000-00004E000000}"/>
    <cellStyle name="40% - Dekorfärg4 3" xfId="174" xr:uid="{00000000-0005-0000-0000-00004F000000}"/>
    <cellStyle name="40% - Dekorfärg4 3 2" xfId="381" xr:uid="{00000000-0005-0000-0000-000050000000}"/>
    <cellStyle name="40% - Dekorfärg4 4" xfId="266" xr:uid="{00000000-0005-0000-0000-000051000000}"/>
    <cellStyle name="40% - Dekorfärg5 2" xfId="115" xr:uid="{00000000-0005-0000-0000-000052000000}"/>
    <cellStyle name="40% - Dekorfärg5 2 2" xfId="175" xr:uid="{00000000-0005-0000-0000-000053000000}"/>
    <cellStyle name="40% - Dekorfärg5 2 2 2" xfId="382" xr:uid="{00000000-0005-0000-0000-000054000000}"/>
    <cellStyle name="40% - Dekorfärg5 2 3" xfId="323" xr:uid="{00000000-0005-0000-0000-000055000000}"/>
    <cellStyle name="40% - Dekorfärg5 3" xfId="176" xr:uid="{00000000-0005-0000-0000-000056000000}"/>
    <cellStyle name="40% - Dekorfärg5 3 2" xfId="383" xr:uid="{00000000-0005-0000-0000-000057000000}"/>
    <cellStyle name="40% - Dekorfärg5 4" xfId="268" xr:uid="{00000000-0005-0000-0000-000058000000}"/>
    <cellStyle name="40% - Dekorfärg6 2" xfId="116" xr:uid="{00000000-0005-0000-0000-000059000000}"/>
    <cellStyle name="40% - Dekorfärg6 2 2" xfId="177" xr:uid="{00000000-0005-0000-0000-00005A000000}"/>
    <cellStyle name="40% - Dekorfärg6 2 2 2" xfId="384" xr:uid="{00000000-0005-0000-0000-00005B000000}"/>
    <cellStyle name="40% - Dekorfärg6 2 3" xfId="324" xr:uid="{00000000-0005-0000-0000-00005C000000}"/>
    <cellStyle name="40% - Dekorfärg6 3" xfId="178" xr:uid="{00000000-0005-0000-0000-00005D000000}"/>
    <cellStyle name="40% - Dekorfärg6 3 2" xfId="385" xr:uid="{00000000-0005-0000-0000-00005E000000}"/>
    <cellStyle name="40% - Dekorfärg6 4" xfId="270" xr:uid="{00000000-0005-0000-0000-00005F000000}"/>
    <cellStyle name="60 % - Dekorfärg1" xfId="20" builtinId="32" customBuiltin="1"/>
    <cellStyle name="60 % - Dekorfärg2" xfId="24" builtinId="36" customBuiltin="1"/>
    <cellStyle name="60 % - Dekorfärg3" xfId="28" builtinId="40" customBuiltin="1"/>
    <cellStyle name="60 % - Dekorfärg4" xfId="32" builtinId="44" customBuiltin="1"/>
    <cellStyle name="60 % - Dekorfärg5" xfId="36" builtinId="48" customBuiltin="1"/>
    <cellStyle name="60 % - Dekorfärg6" xfId="40" builtinId="52" customBuiltin="1"/>
    <cellStyle name="Anteckning 10" xfId="56" xr:uid="{00000000-0005-0000-0000-000066000000}"/>
    <cellStyle name="Anteckning 10 2" xfId="117" xr:uid="{00000000-0005-0000-0000-000067000000}"/>
    <cellStyle name="Anteckning 10 2 2" xfId="179" xr:uid="{00000000-0005-0000-0000-000068000000}"/>
    <cellStyle name="Anteckning 10 2 2 2" xfId="386" xr:uid="{00000000-0005-0000-0000-000069000000}"/>
    <cellStyle name="Anteckning 10 2 3" xfId="325" xr:uid="{00000000-0005-0000-0000-00006A000000}"/>
    <cellStyle name="Anteckning 10 3" xfId="180" xr:uid="{00000000-0005-0000-0000-00006B000000}"/>
    <cellStyle name="Anteckning 10 3 2" xfId="387" xr:uid="{00000000-0005-0000-0000-00006C000000}"/>
    <cellStyle name="Anteckning 10 4" xfId="277" xr:uid="{00000000-0005-0000-0000-00006D000000}"/>
    <cellStyle name="Anteckning 11" xfId="57" xr:uid="{00000000-0005-0000-0000-00006E000000}"/>
    <cellStyle name="Anteckning 11 2" xfId="118" xr:uid="{00000000-0005-0000-0000-00006F000000}"/>
    <cellStyle name="Anteckning 11 2 2" xfId="181" xr:uid="{00000000-0005-0000-0000-000070000000}"/>
    <cellStyle name="Anteckning 11 2 2 2" xfId="388" xr:uid="{00000000-0005-0000-0000-000071000000}"/>
    <cellStyle name="Anteckning 11 2 3" xfId="326" xr:uid="{00000000-0005-0000-0000-000072000000}"/>
    <cellStyle name="Anteckning 11 3" xfId="182" xr:uid="{00000000-0005-0000-0000-000073000000}"/>
    <cellStyle name="Anteckning 11 3 2" xfId="389" xr:uid="{00000000-0005-0000-0000-000074000000}"/>
    <cellStyle name="Anteckning 11 4" xfId="278" xr:uid="{00000000-0005-0000-0000-000075000000}"/>
    <cellStyle name="Anteckning 12" xfId="58" xr:uid="{00000000-0005-0000-0000-000076000000}"/>
    <cellStyle name="Anteckning 12 2" xfId="119" xr:uid="{00000000-0005-0000-0000-000077000000}"/>
    <cellStyle name="Anteckning 12 2 2" xfId="183" xr:uid="{00000000-0005-0000-0000-000078000000}"/>
    <cellStyle name="Anteckning 12 2 2 2" xfId="390" xr:uid="{00000000-0005-0000-0000-000079000000}"/>
    <cellStyle name="Anteckning 12 2 3" xfId="327" xr:uid="{00000000-0005-0000-0000-00007A000000}"/>
    <cellStyle name="Anteckning 12 3" xfId="184" xr:uid="{00000000-0005-0000-0000-00007B000000}"/>
    <cellStyle name="Anteckning 12 3 2" xfId="391" xr:uid="{00000000-0005-0000-0000-00007C000000}"/>
    <cellStyle name="Anteckning 12 4" xfId="279" xr:uid="{00000000-0005-0000-0000-00007D000000}"/>
    <cellStyle name="Anteckning 13" xfId="59" xr:uid="{00000000-0005-0000-0000-00007E000000}"/>
    <cellStyle name="Anteckning 13 2" xfId="120" xr:uid="{00000000-0005-0000-0000-00007F000000}"/>
    <cellStyle name="Anteckning 13 2 2" xfId="185" xr:uid="{00000000-0005-0000-0000-000080000000}"/>
    <cellStyle name="Anteckning 13 2 2 2" xfId="392" xr:uid="{00000000-0005-0000-0000-000081000000}"/>
    <cellStyle name="Anteckning 13 2 3" xfId="328" xr:uid="{00000000-0005-0000-0000-000082000000}"/>
    <cellStyle name="Anteckning 13 3" xfId="186" xr:uid="{00000000-0005-0000-0000-000083000000}"/>
    <cellStyle name="Anteckning 13 3 2" xfId="393" xr:uid="{00000000-0005-0000-0000-000084000000}"/>
    <cellStyle name="Anteckning 13 4" xfId="280" xr:uid="{00000000-0005-0000-0000-000085000000}"/>
    <cellStyle name="Anteckning 14" xfId="60" xr:uid="{00000000-0005-0000-0000-000086000000}"/>
    <cellStyle name="Anteckning 14 2" xfId="121" xr:uid="{00000000-0005-0000-0000-000087000000}"/>
    <cellStyle name="Anteckning 14 2 2" xfId="187" xr:uid="{00000000-0005-0000-0000-000088000000}"/>
    <cellStyle name="Anteckning 14 2 2 2" xfId="394" xr:uid="{00000000-0005-0000-0000-000089000000}"/>
    <cellStyle name="Anteckning 14 2 3" xfId="329" xr:uid="{00000000-0005-0000-0000-00008A000000}"/>
    <cellStyle name="Anteckning 14 3" xfId="188" xr:uid="{00000000-0005-0000-0000-00008B000000}"/>
    <cellStyle name="Anteckning 14 3 2" xfId="395" xr:uid="{00000000-0005-0000-0000-00008C000000}"/>
    <cellStyle name="Anteckning 14 4" xfId="281" xr:uid="{00000000-0005-0000-0000-00008D000000}"/>
    <cellStyle name="Anteckning 15" xfId="61" xr:uid="{00000000-0005-0000-0000-00008E000000}"/>
    <cellStyle name="Anteckning 15 2" xfId="122" xr:uid="{00000000-0005-0000-0000-00008F000000}"/>
    <cellStyle name="Anteckning 15 2 2" xfId="189" xr:uid="{00000000-0005-0000-0000-000090000000}"/>
    <cellStyle name="Anteckning 15 2 2 2" xfId="396" xr:uid="{00000000-0005-0000-0000-000091000000}"/>
    <cellStyle name="Anteckning 15 2 3" xfId="330" xr:uid="{00000000-0005-0000-0000-000092000000}"/>
    <cellStyle name="Anteckning 15 3" xfId="190" xr:uid="{00000000-0005-0000-0000-000093000000}"/>
    <cellStyle name="Anteckning 15 3 2" xfId="397" xr:uid="{00000000-0005-0000-0000-000094000000}"/>
    <cellStyle name="Anteckning 15 4" xfId="282" xr:uid="{00000000-0005-0000-0000-000095000000}"/>
    <cellStyle name="Anteckning 16" xfId="62" xr:uid="{00000000-0005-0000-0000-000096000000}"/>
    <cellStyle name="Anteckning 16 2" xfId="123" xr:uid="{00000000-0005-0000-0000-000097000000}"/>
    <cellStyle name="Anteckning 16 2 2" xfId="191" xr:uid="{00000000-0005-0000-0000-000098000000}"/>
    <cellStyle name="Anteckning 16 2 2 2" xfId="398" xr:uid="{00000000-0005-0000-0000-000099000000}"/>
    <cellStyle name="Anteckning 16 2 3" xfId="331" xr:uid="{00000000-0005-0000-0000-00009A000000}"/>
    <cellStyle name="Anteckning 16 3" xfId="192" xr:uid="{00000000-0005-0000-0000-00009B000000}"/>
    <cellStyle name="Anteckning 16 3 2" xfId="399" xr:uid="{00000000-0005-0000-0000-00009C000000}"/>
    <cellStyle name="Anteckning 16 4" xfId="283" xr:uid="{00000000-0005-0000-0000-00009D000000}"/>
    <cellStyle name="Anteckning 17" xfId="63" xr:uid="{00000000-0005-0000-0000-00009E000000}"/>
    <cellStyle name="Anteckning 17 2" xfId="124" xr:uid="{00000000-0005-0000-0000-00009F000000}"/>
    <cellStyle name="Anteckning 17 2 2" xfId="193" xr:uid="{00000000-0005-0000-0000-0000A0000000}"/>
    <cellStyle name="Anteckning 17 2 2 2" xfId="400" xr:uid="{00000000-0005-0000-0000-0000A1000000}"/>
    <cellStyle name="Anteckning 17 2 3" xfId="332" xr:uid="{00000000-0005-0000-0000-0000A2000000}"/>
    <cellStyle name="Anteckning 17 3" xfId="194" xr:uid="{00000000-0005-0000-0000-0000A3000000}"/>
    <cellStyle name="Anteckning 17 3 2" xfId="401" xr:uid="{00000000-0005-0000-0000-0000A4000000}"/>
    <cellStyle name="Anteckning 17 4" xfId="284" xr:uid="{00000000-0005-0000-0000-0000A5000000}"/>
    <cellStyle name="Anteckning 18" xfId="64" xr:uid="{00000000-0005-0000-0000-0000A6000000}"/>
    <cellStyle name="Anteckning 18 2" xfId="125" xr:uid="{00000000-0005-0000-0000-0000A7000000}"/>
    <cellStyle name="Anteckning 18 2 2" xfId="195" xr:uid="{00000000-0005-0000-0000-0000A8000000}"/>
    <cellStyle name="Anteckning 18 2 2 2" xfId="402" xr:uid="{00000000-0005-0000-0000-0000A9000000}"/>
    <cellStyle name="Anteckning 18 2 3" xfId="333" xr:uid="{00000000-0005-0000-0000-0000AA000000}"/>
    <cellStyle name="Anteckning 18 3" xfId="196" xr:uid="{00000000-0005-0000-0000-0000AB000000}"/>
    <cellStyle name="Anteckning 18 3 2" xfId="403" xr:uid="{00000000-0005-0000-0000-0000AC000000}"/>
    <cellStyle name="Anteckning 18 4" xfId="285" xr:uid="{00000000-0005-0000-0000-0000AD000000}"/>
    <cellStyle name="Anteckning 19" xfId="65" xr:uid="{00000000-0005-0000-0000-0000AE000000}"/>
    <cellStyle name="Anteckning 19 2" xfId="126" xr:uid="{00000000-0005-0000-0000-0000AF000000}"/>
    <cellStyle name="Anteckning 19 2 2" xfId="197" xr:uid="{00000000-0005-0000-0000-0000B0000000}"/>
    <cellStyle name="Anteckning 19 2 2 2" xfId="404" xr:uid="{00000000-0005-0000-0000-0000B1000000}"/>
    <cellStyle name="Anteckning 19 2 3" xfId="334" xr:uid="{00000000-0005-0000-0000-0000B2000000}"/>
    <cellStyle name="Anteckning 19 3" xfId="198" xr:uid="{00000000-0005-0000-0000-0000B3000000}"/>
    <cellStyle name="Anteckning 19 3 2" xfId="405" xr:uid="{00000000-0005-0000-0000-0000B4000000}"/>
    <cellStyle name="Anteckning 19 4" xfId="286" xr:uid="{00000000-0005-0000-0000-0000B5000000}"/>
    <cellStyle name="Anteckning 2" xfId="66" xr:uid="{00000000-0005-0000-0000-0000B6000000}"/>
    <cellStyle name="Anteckning 2 2" xfId="127" xr:uid="{00000000-0005-0000-0000-0000B7000000}"/>
    <cellStyle name="Anteckning 2 2 2" xfId="199" xr:uid="{00000000-0005-0000-0000-0000B8000000}"/>
    <cellStyle name="Anteckning 2 2 2 2" xfId="406" xr:uid="{00000000-0005-0000-0000-0000B9000000}"/>
    <cellStyle name="Anteckning 2 2 3" xfId="335" xr:uid="{00000000-0005-0000-0000-0000BA000000}"/>
    <cellStyle name="Anteckning 2 3" xfId="200" xr:uid="{00000000-0005-0000-0000-0000BB000000}"/>
    <cellStyle name="Anteckning 2 3 2" xfId="407" xr:uid="{00000000-0005-0000-0000-0000BC000000}"/>
    <cellStyle name="Anteckning 2 4" xfId="287" xr:uid="{00000000-0005-0000-0000-0000BD000000}"/>
    <cellStyle name="Anteckning 20" xfId="67" xr:uid="{00000000-0005-0000-0000-0000BE000000}"/>
    <cellStyle name="Anteckning 20 2" xfId="128" xr:uid="{00000000-0005-0000-0000-0000BF000000}"/>
    <cellStyle name="Anteckning 20 2 2" xfId="201" xr:uid="{00000000-0005-0000-0000-0000C0000000}"/>
    <cellStyle name="Anteckning 20 2 2 2" xfId="408" xr:uid="{00000000-0005-0000-0000-0000C1000000}"/>
    <cellStyle name="Anteckning 20 2 3" xfId="336" xr:uid="{00000000-0005-0000-0000-0000C2000000}"/>
    <cellStyle name="Anteckning 20 3" xfId="202" xr:uid="{00000000-0005-0000-0000-0000C3000000}"/>
    <cellStyle name="Anteckning 20 3 2" xfId="409" xr:uid="{00000000-0005-0000-0000-0000C4000000}"/>
    <cellStyle name="Anteckning 20 4" xfId="288" xr:uid="{00000000-0005-0000-0000-0000C5000000}"/>
    <cellStyle name="Anteckning 21" xfId="68" xr:uid="{00000000-0005-0000-0000-0000C6000000}"/>
    <cellStyle name="Anteckning 21 2" xfId="129" xr:uid="{00000000-0005-0000-0000-0000C7000000}"/>
    <cellStyle name="Anteckning 21 2 2" xfId="203" xr:uid="{00000000-0005-0000-0000-0000C8000000}"/>
    <cellStyle name="Anteckning 21 2 2 2" xfId="410" xr:uid="{00000000-0005-0000-0000-0000C9000000}"/>
    <cellStyle name="Anteckning 21 2 3" xfId="337" xr:uid="{00000000-0005-0000-0000-0000CA000000}"/>
    <cellStyle name="Anteckning 21 3" xfId="204" xr:uid="{00000000-0005-0000-0000-0000CB000000}"/>
    <cellStyle name="Anteckning 21 3 2" xfId="411" xr:uid="{00000000-0005-0000-0000-0000CC000000}"/>
    <cellStyle name="Anteckning 21 4" xfId="289" xr:uid="{00000000-0005-0000-0000-0000CD000000}"/>
    <cellStyle name="Anteckning 22" xfId="69" xr:uid="{00000000-0005-0000-0000-0000CE000000}"/>
    <cellStyle name="Anteckning 22 2" xfId="130" xr:uid="{00000000-0005-0000-0000-0000CF000000}"/>
    <cellStyle name="Anteckning 22 2 2" xfId="205" xr:uid="{00000000-0005-0000-0000-0000D0000000}"/>
    <cellStyle name="Anteckning 22 2 2 2" xfId="412" xr:uid="{00000000-0005-0000-0000-0000D1000000}"/>
    <cellStyle name="Anteckning 22 2 3" xfId="338" xr:uid="{00000000-0005-0000-0000-0000D2000000}"/>
    <cellStyle name="Anteckning 22 3" xfId="206" xr:uid="{00000000-0005-0000-0000-0000D3000000}"/>
    <cellStyle name="Anteckning 22 3 2" xfId="413" xr:uid="{00000000-0005-0000-0000-0000D4000000}"/>
    <cellStyle name="Anteckning 22 4" xfId="290" xr:uid="{00000000-0005-0000-0000-0000D5000000}"/>
    <cellStyle name="Anteckning 23" xfId="70" xr:uid="{00000000-0005-0000-0000-0000D6000000}"/>
    <cellStyle name="Anteckning 23 2" xfId="131" xr:uid="{00000000-0005-0000-0000-0000D7000000}"/>
    <cellStyle name="Anteckning 23 2 2" xfId="207" xr:uid="{00000000-0005-0000-0000-0000D8000000}"/>
    <cellStyle name="Anteckning 23 2 2 2" xfId="414" xr:uid="{00000000-0005-0000-0000-0000D9000000}"/>
    <cellStyle name="Anteckning 23 2 3" xfId="339" xr:uid="{00000000-0005-0000-0000-0000DA000000}"/>
    <cellStyle name="Anteckning 23 3" xfId="208" xr:uid="{00000000-0005-0000-0000-0000DB000000}"/>
    <cellStyle name="Anteckning 23 3 2" xfId="415" xr:uid="{00000000-0005-0000-0000-0000DC000000}"/>
    <cellStyle name="Anteckning 23 4" xfId="291" xr:uid="{00000000-0005-0000-0000-0000DD000000}"/>
    <cellStyle name="Anteckning 24" xfId="71" xr:uid="{00000000-0005-0000-0000-0000DE000000}"/>
    <cellStyle name="Anteckning 24 2" xfId="132" xr:uid="{00000000-0005-0000-0000-0000DF000000}"/>
    <cellStyle name="Anteckning 24 2 2" xfId="209" xr:uid="{00000000-0005-0000-0000-0000E0000000}"/>
    <cellStyle name="Anteckning 24 2 2 2" xfId="416" xr:uid="{00000000-0005-0000-0000-0000E1000000}"/>
    <cellStyle name="Anteckning 24 2 3" xfId="340" xr:uid="{00000000-0005-0000-0000-0000E2000000}"/>
    <cellStyle name="Anteckning 24 3" xfId="210" xr:uid="{00000000-0005-0000-0000-0000E3000000}"/>
    <cellStyle name="Anteckning 24 3 2" xfId="417" xr:uid="{00000000-0005-0000-0000-0000E4000000}"/>
    <cellStyle name="Anteckning 24 4" xfId="292" xr:uid="{00000000-0005-0000-0000-0000E5000000}"/>
    <cellStyle name="Anteckning 25" xfId="72" xr:uid="{00000000-0005-0000-0000-0000E6000000}"/>
    <cellStyle name="Anteckning 25 2" xfId="133" xr:uid="{00000000-0005-0000-0000-0000E7000000}"/>
    <cellStyle name="Anteckning 25 2 2" xfId="211" xr:uid="{00000000-0005-0000-0000-0000E8000000}"/>
    <cellStyle name="Anteckning 25 2 2 2" xfId="418" xr:uid="{00000000-0005-0000-0000-0000E9000000}"/>
    <cellStyle name="Anteckning 25 2 3" xfId="341" xr:uid="{00000000-0005-0000-0000-0000EA000000}"/>
    <cellStyle name="Anteckning 25 3" xfId="212" xr:uid="{00000000-0005-0000-0000-0000EB000000}"/>
    <cellStyle name="Anteckning 25 3 2" xfId="419" xr:uid="{00000000-0005-0000-0000-0000EC000000}"/>
    <cellStyle name="Anteckning 25 4" xfId="293" xr:uid="{00000000-0005-0000-0000-0000ED000000}"/>
    <cellStyle name="Anteckning 26" xfId="73" xr:uid="{00000000-0005-0000-0000-0000EE000000}"/>
    <cellStyle name="Anteckning 26 2" xfId="134" xr:uid="{00000000-0005-0000-0000-0000EF000000}"/>
    <cellStyle name="Anteckning 26 2 2" xfId="213" xr:uid="{00000000-0005-0000-0000-0000F0000000}"/>
    <cellStyle name="Anteckning 26 2 2 2" xfId="420" xr:uid="{00000000-0005-0000-0000-0000F1000000}"/>
    <cellStyle name="Anteckning 26 2 3" xfId="342" xr:uid="{00000000-0005-0000-0000-0000F2000000}"/>
    <cellStyle name="Anteckning 26 3" xfId="214" xr:uid="{00000000-0005-0000-0000-0000F3000000}"/>
    <cellStyle name="Anteckning 26 3 2" xfId="421" xr:uid="{00000000-0005-0000-0000-0000F4000000}"/>
    <cellStyle name="Anteckning 26 4" xfId="294" xr:uid="{00000000-0005-0000-0000-0000F5000000}"/>
    <cellStyle name="Anteckning 27" xfId="74" xr:uid="{00000000-0005-0000-0000-0000F6000000}"/>
    <cellStyle name="Anteckning 27 2" xfId="135" xr:uid="{00000000-0005-0000-0000-0000F7000000}"/>
    <cellStyle name="Anteckning 27 2 2" xfId="215" xr:uid="{00000000-0005-0000-0000-0000F8000000}"/>
    <cellStyle name="Anteckning 27 2 2 2" xfId="422" xr:uid="{00000000-0005-0000-0000-0000F9000000}"/>
    <cellStyle name="Anteckning 27 2 3" xfId="343" xr:uid="{00000000-0005-0000-0000-0000FA000000}"/>
    <cellStyle name="Anteckning 27 3" xfId="216" xr:uid="{00000000-0005-0000-0000-0000FB000000}"/>
    <cellStyle name="Anteckning 27 3 2" xfId="423" xr:uid="{00000000-0005-0000-0000-0000FC000000}"/>
    <cellStyle name="Anteckning 27 4" xfId="295" xr:uid="{00000000-0005-0000-0000-0000FD000000}"/>
    <cellStyle name="Anteckning 28" xfId="75" xr:uid="{00000000-0005-0000-0000-0000FE000000}"/>
    <cellStyle name="Anteckning 28 2" xfId="136" xr:uid="{00000000-0005-0000-0000-0000FF000000}"/>
    <cellStyle name="Anteckning 28 2 2" xfId="217" xr:uid="{00000000-0005-0000-0000-000000010000}"/>
    <cellStyle name="Anteckning 28 2 2 2" xfId="424" xr:uid="{00000000-0005-0000-0000-000001010000}"/>
    <cellStyle name="Anteckning 28 2 3" xfId="344" xr:uid="{00000000-0005-0000-0000-000002010000}"/>
    <cellStyle name="Anteckning 28 3" xfId="218" xr:uid="{00000000-0005-0000-0000-000003010000}"/>
    <cellStyle name="Anteckning 28 3 2" xfId="425" xr:uid="{00000000-0005-0000-0000-000004010000}"/>
    <cellStyle name="Anteckning 28 4" xfId="296" xr:uid="{00000000-0005-0000-0000-000005010000}"/>
    <cellStyle name="Anteckning 3" xfId="76" xr:uid="{00000000-0005-0000-0000-000006010000}"/>
    <cellStyle name="Anteckning 3 2" xfId="137" xr:uid="{00000000-0005-0000-0000-000007010000}"/>
    <cellStyle name="Anteckning 3 2 2" xfId="219" xr:uid="{00000000-0005-0000-0000-000008010000}"/>
    <cellStyle name="Anteckning 3 2 2 2" xfId="426" xr:uid="{00000000-0005-0000-0000-000009010000}"/>
    <cellStyle name="Anteckning 3 2 3" xfId="345" xr:uid="{00000000-0005-0000-0000-00000A010000}"/>
    <cellStyle name="Anteckning 3 3" xfId="220" xr:uid="{00000000-0005-0000-0000-00000B010000}"/>
    <cellStyle name="Anteckning 3 3 2" xfId="427" xr:uid="{00000000-0005-0000-0000-00000C010000}"/>
    <cellStyle name="Anteckning 3 4" xfId="297" xr:uid="{00000000-0005-0000-0000-00000D010000}"/>
    <cellStyle name="Anteckning 4" xfId="77" xr:uid="{00000000-0005-0000-0000-00000E010000}"/>
    <cellStyle name="Anteckning 4 2" xfId="138" xr:uid="{00000000-0005-0000-0000-00000F010000}"/>
    <cellStyle name="Anteckning 4 2 2" xfId="221" xr:uid="{00000000-0005-0000-0000-000010010000}"/>
    <cellStyle name="Anteckning 4 2 2 2" xfId="428" xr:uid="{00000000-0005-0000-0000-000011010000}"/>
    <cellStyle name="Anteckning 4 2 3" xfId="346" xr:uid="{00000000-0005-0000-0000-000012010000}"/>
    <cellStyle name="Anteckning 4 3" xfId="222" xr:uid="{00000000-0005-0000-0000-000013010000}"/>
    <cellStyle name="Anteckning 4 3 2" xfId="429" xr:uid="{00000000-0005-0000-0000-000014010000}"/>
    <cellStyle name="Anteckning 4 4" xfId="298" xr:uid="{00000000-0005-0000-0000-000015010000}"/>
    <cellStyle name="Anteckning 5" xfId="78" xr:uid="{00000000-0005-0000-0000-000016010000}"/>
    <cellStyle name="Anteckning 5 2" xfId="139" xr:uid="{00000000-0005-0000-0000-000017010000}"/>
    <cellStyle name="Anteckning 5 2 2" xfId="223" xr:uid="{00000000-0005-0000-0000-000018010000}"/>
    <cellStyle name="Anteckning 5 2 2 2" xfId="430" xr:uid="{00000000-0005-0000-0000-000019010000}"/>
    <cellStyle name="Anteckning 5 2 3" xfId="347" xr:uid="{00000000-0005-0000-0000-00001A010000}"/>
    <cellStyle name="Anteckning 5 3" xfId="224" xr:uid="{00000000-0005-0000-0000-00001B010000}"/>
    <cellStyle name="Anteckning 5 3 2" xfId="431" xr:uid="{00000000-0005-0000-0000-00001C010000}"/>
    <cellStyle name="Anteckning 5 4" xfId="299" xr:uid="{00000000-0005-0000-0000-00001D010000}"/>
    <cellStyle name="Anteckning 6" xfId="79" xr:uid="{00000000-0005-0000-0000-00001E010000}"/>
    <cellStyle name="Anteckning 6 2" xfId="140" xr:uid="{00000000-0005-0000-0000-00001F010000}"/>
    <cellStyle name="Anteckning 6 2 2" xfId="225" xr:uid="{00000000-0005-0000-0000-000020010000}"/>
    <cellStyle name="Anteckning 6 2 2 2" xfId="432" xr:uid="{00000000-0005-0000-0000-000021010000}"/>
    <cellStyle name="Anteckning 6 2 3" xfId="348" xr:uid="{00000000-0005-0000-0000-000022010000}"/>
    <cellStyle name="Anteckning 6 3" xfId="226" xr:uid="{00000000-0005-0000-0000-000023010000}"/>
    <cellStyle name="Anteckning 6 3 2" xfId="433" xr:uid="{00000000-0005-0000-0000-000024010000}"/>
    <cellStyle name="Anteckning 6 4" xfId="300" xr:uid="{00000000-0005-0000-0000-000025010000}"/>
    <cellStyle name="Anteckning 7" xfId="80" xr:uid="{00000000-0005-0000-0000-000026010000}"/>
    <cellStyle name="Anteckning 7 2" xfId="141" xr:uid="{00000000-0005-0000-0000-000027010000}"/>
    <cellStyle name="Anteckning 7 2 2" xfId="227" xr:uid="{00000000-0005-0000-0000-000028010000}"/>
    <cellStyle name="Anteckning 7 2 2 2" xfId="434" xr:uid="{00000000-0005-0000-0000-000029010000}"/>
    <cellStyle name="Anteckning 7 2 3" xfId="349" xr:uid="{00000000-0005-0000-0000-00002A010000}"/>
    <cellStyle name="Anteckning 7 3" xfId="228" xr:uid="{00000000-0005-0000-0000-00002B010000}"/>
    <cellStyle name="Anteckning 7 3 2" xfId="435" xr:uid="{00000000-0005-0000-0000-00002C010000}"/>
    <cellStyle name="Anteckning 7 4" xfId="301" xr:uid="{00000000-0005-0000-0000-00002D010000}"/>
    <cellStyle name="Anteckning 8" xfId="81" xr:uid="{00000000-0005-0000-0000-00002E010000}"/>
    <cellStyle name="Anteckning 8 2" xfId="142" xr:uid="{00000000-0005-0000-0000-00002F010000}"/>
    <cellStyle name="Anteckning 8 2 2" xfId="229" xr:uid="{00000000-0005-0000-0000-000030010000}"/>
    <cellStyle name="Anteckning 8 2 2 2" xfId="436" xr:uid="{00000000-0005-0000-0000-000031010000}"/>
    <cellStyle name="Anteckning 8 2 3" xfId="350" xr:uid="{00000000-0005-0000-0000-000032010000}"/>
    <cellStyle name="Anteckning 8 3" xfId="230" xr:uid="{00000000-0005-0000-0000-000033010000}"/>
    <cellStyle name="Anteckning 8 3 2" xfId="437" xr:uid="{00000000-0005-0000-0000-000034010000}"/>
    <cellStyle name="Anteckning 8 4" xfId="302" xr:uid="{00000000-0005-0000-0000-000035010000}"/>
    <cellStyle name="Anteckning 9" xfId="82" xr:uid="{00000000-0005-0000-0000-000036010000}"/>
    <cellStyle name="Anteckning 9 2" xfId="143" xr:uid="{00000000-0005-0000-0000-000037010000}"/>
    <cellStyle name="Anteckning 9 2 2" xfId="231" xr:uid="{00000000-0005-0000-0000-000038010000}"/>
    <cellStyle name="Anteckning 9 2 2 2" xfId="438" xr:uid="{00000000-0005-0000-0000-000039010000}"/>
    <cellStyle name="Anteckning 9 2 3" xfId="351" xr:uid="{00000000-0005-0000-0000-00003A010000}"/>
    <cellStyle name="Anteckning 9 3" xfId="232" xr:uid="{00000000-0005-0000-0000-00003B010000}"/>
    <cellStyle name="Anteckning 9 3 2" xfId="439" xr:uid="{00000000-0005-0000-0000-00003C010000}"/>
    <cellStyle name="Anteckning 9 4" xfId="303" xr:uid="{00000000-0005-0000-0000-00003D010000}"/>
    <cellStyle name="Beräkning" xfId="11" builtinId="22" customBuiltin="1"/>
    <cellStyle name="Bra" xfId="6" builtinId="26" customBuiltin="1"/>
    <cellStyle name="Dekorfärg1" xfId="17" builtinId="29" customBuiltin="1"/>
    <cellStyle name="Dekorfärg2" xfId="21" builtinId="33" customBuiltin="1"/>
    <cellStyle name="Dekorfärg3" xfId="25" builtinId="37" customBuiltin="1"/>
    <cellStyle name="Dekorfärg4" xfId="29" builtinId="41" customBuiltin="1"/>
    <cellStyle name="Dekorfärg5" xfId="33" builtinId="45" customBuiltin="1"/>
    <cellStyle name="Dekorfärg6" xfId="37" builtinId="49" customBuiltin="1"/>
    <cellStyle name="Dålig" xfId="7" builtinId="27" customBuiltin="1"/>
    <cellStyle name="Förklarande text" xfId="15" builtinId="53" customBuiltin="1"/>
    <cellStyle name="Hyperlänk" xfId="48" builtinId="8"/>
    <cellStyle name="Hyperlänk 2" xfId="47" xr:uid="{00000000-0005-0000-0000-000049010000}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Normal 10" xfId="83" xr:uid="{00000000-0005-0000-0000-00004F010000}"/>
    <cellStyle name="Normal 10 2" xfId="144" xr:uid="{00000000-0005-0000-0000-000050010000}"/>
    <cellStyle name="Normal 10 2 2" xfId="233" xr:uid="{00000000-0005-0000-0000-000051010000}"/>
    <cellStyle name="Normal 10 2 2 2" xfId="440" xr:uid="{00000000-0005-0000-0000-000052010000}"/>
    <cellStyle name="Normal 10 2 3" xfId="352" xr:uid="{00000000-0005-0000-0000-000053010000}"/>
    <cellStyle name="Normal 10 3" xfId="234" xr:uid="{00000000-0005-0000-0000-000054010000}"/>
    <cellStyle name="Normal 10 3 2" xfId="441" xr:uid="{00000000-0005-0000-0000-000055010000}"/>
    <cellStyle name="Normal 10 4" xfId="304" xr:uid="{00000000-0005-0000-0000-000056010000}"/>
    <cellStyle name="Normal 11" xfId="84" xr:uid="{00000000-0005-0000-0000-000057010000}"/>
    <cellStyle name="Normal 12" xfId="85" xr:uid="{00000000-0005-0000-0000-000058010000}"/>
    <cellStyle name="Normal 12 2" xfId="86" xr:uid="{00000000-0005-0000-0000-000059010000}"/>
    <cellStyle name="Normal 13" xfId="55" xr:uid="{00000000-0005-0000-0000-00005A010000}"/>
    <cellStyle name="Normal 14" xfId="104" xr:uid="{00000000-0005-0000-0000-00005B010000}"/>
    <cellStyle name="Normal 14 2" xfId="154" xr:uid="{00000000-0005-0000-0000-00005C010000}"/>
    <cellStyle name="Normal 15" xfId="258" xr:uid="{00000000-0005-0000-0000-00005D010000}"/>
    <cellStyle name="Normal 17" xfId="87" xr:uid="{00000000-0005-0000-0000-00005E010000}"/>
    <cellStyle name="Normal 17 2" xfId="145" xr:uid="{00000000-0005-0000-0000-00005F010000}"/>
    <cellStyle name="Normal 17 2 2" xfId="235" xr:uid="{00000000-0005-0000-0000-000060010000}"/>
    <cellStyle name="Normal 17 2 2 2" xfId="442" xr:uid="{00000000-0005-0000-0000-000061010000}"/>
    <cellStyle name="Normal 17 2 3" xfId="353" xr:uid="{00000000-0005-0000-0000-000062010000}"/>
    <cellStyle name="Normal 17 3" xfId="236" xr:uid="{00000000-0005-0000-0000-000063010000}"/>
    <cellStyle name="Normal 17 3 2" xfId="443" xr:uid="{00000000-0005-0000-0000-000064010000}"/>
    <cellStyle name="Normal 17 4" xfId="305" xr:uid="{00000000-0005-0000-0000-000065010000}"/>
    <cellStyle name="Normal 18" xfId="88" xr:uid="{00000000-0005-0000-0000-000066010000}"/>
    <cellStyle name="Normal 18 2" xfId="146" xr:uid="{00000000-0005-0000-0000-000067010000}"/>
    <cellStyle name="Normal 18 2 2" xfId="237" xr:uid="{00000000-0005-0000-0000-000068010000}"/>
    <cellStyle name="Normal 18 2 2 2" xfId="444" xr:uid="{00000000-0005-0000-0000-000069010000}"/>
    <cellStyle name="Normal 18 2 3" xfId="354" xr:uid="{00000000-0005-0000-0000-00006A010000}"/>
    <cellStyle name="Normal 18 3" xfId="238" xr:uid="{00000000-0005-0000-0000-00006B010000}"/>
    <cellStyle name="Normal 18 3 2" xfId="445" xr:uid="{00000000-0005-0000-0000-00006C010000}"/>
    <cellStyle name="Normal 18 4" xfId="306" xr:uid="{00000000-0005-0000-0000-00006D010000}"/>
    <cellStyle name="Normal 19" xfId="89" xr:uid="{00000000-0005-0000-0000-00006E010000}"/>
    <cellStyle name="Normal 19 2" xfId="147" xr:uid="{00000000-0005-0000-0000-00006F010000}"/>
    <cellStyle name="Normal 19 2 2" xfId="239" xr:uid="{00000000-0005-0000-0000-000070010000}"/>
    <cellStyle name="Normal 19 2 2 2" xfId="446" xr:uid="{00000000-0005-0000-0000-000071010000}"/>
    <cellStyle name="Normal 19 2 3" xfId="355" xr:uid="{00000000-0005-0000-0000-000072010000}"/>
    <cellStyle name="Normal 19 3" xfId="240" xr:uid="{00000000-0005-0000-0000-000073010000}"/>
    <cellStyle name="Normal 19 3 2" xfId="447" xr:uid="{00000000-0005-0000-0000-000074010000}"/>
    <cellStyle name="Normal 19 4" xfId="307" xr:uid="{00000000-0005-0000-0000-000075010000}"/>
    <cellStyle name="Normal 2" xfId="42" xr:uid="{00000000-0005-0000-0000-000076010000}"/>
    <cellStyle name="Normal 2 2" xfId="90" xr:uid="{00000000-0005-0000-0000-000077010000}"/>
    <cellStyle name="Normal 2 2 2" xfId="241" xr:uid="{00000000-0005-0000-0000-000078010000}"/>
    <cellStyle name="Normal 2 2 2 2" xfId="448" xr:uid="{00000000-0005-0000-0000-000079010000}"/>
    <cellStyle name="Normal 2 2 3" xfId="308" xr:uid="{00000000-0005-0000-0000-00007A010000}"/>
    <cellStyle name="Normal 2 3" xfId="148" xr:uid="{00000000-0005-0000-0000-00007B010000}"/>
    <cellStyle name="Normal 2 3 2" xfId="242" xr:uid="{00000000-0005-0000-0000-00007C010000}"/>
    <cellStyle name="Normal 2 3 2 2" xfId="449" xr:uid="{00000000-0005-0000-0000-00007D010000}"/>
    <cellStyle name="Normal 2 3 3" xfId="356" xr:uid="{00000000-0005-0000-0000-00007E010000}"/>
    <cellStyle name="Normal 20" xfId="91" xr:uid="{00000000-0005-0000-0000-00007F010000}"/>
    <cellStyle name="Normal 20 2" xfId="149" xr:uid="{00000000-0005-0000-0000-000080010000}"/>
    <cellStyle name="Normal 20 2 2" xfId="243" xr:uid="{00000000-0005-0000-0000-000081010000}"/>
    <cellStyle name="Normal 20 2 2 2" xfId="450" xr:uid="{00000000-0005-0000-0000-000082010000}"/>
    <cellStyle name="Normal 20 2 3" xfId="357" xr:uid="{00000000-0005-0000-0000-000083010000}"/>
    <cellStyle name="Normal 20 3" xfId="244" xr:uid="{00000000-0005-0000-0000-000084010000}"/>
    <cellStyle name="Normal 20 3 2" xfId="451" xr:uid="{00000000-0005-0000-0000-000085010000}"/>
    <cellStyle name="Normal 20 4" xfId="309" xr:uid="{00000000-0005-0000-0000-000086010000}"/>
    <cellStyle name="Normal 21" xfId="92" xr:uid="{00000000-0005-0000-0000-000087010000}"/>
    <cellStyle name="Normal 21 2" xfId="150" xr:uid="{00000000-0005-0000-0000-000088010000}"/>
    <cellStyle name="Normal 21 2 2" xfId="245" xr:uid="{00000000-0005-0000-0000-000089010000}"/>
    <cellStyle name="Normal 21 2 2 2" xfId="452" xr:uid="{00000000-0005-0000-0000-00008A010000}"/>
    <cellStyle name="Normal 21 2 3" xfId="358" xr:uid="{00000000-0005-0000-0000-00008B010000}"/>
    <cellStyle name="Normal 21 3" xfId="246" xr:uid="{00000000-0005-0000-0000-00008C010000}"/>
    <cellStyle name="Normal 21 3 2" xfId="453" xr:uid="{00000000-0005-0000-0000-00008D010000}"/>
    <cellStyle name="Normal 21 4" xfId="310" xr:uid="{00000000-0005-0000-0000-00008E010000}"/>
    <cellStyle name="Normal 22" xfId="93" xr:uid="{00000000-0005-0000-0000-00008F010000}"/>
    <cellStyle name="Normal 22 2" xfId="151" xr:uid="{00000000-0005-0000-0000-000090010000}"/>
    <cellStyle name="Normal 22 2 2" xfId="247" xr:uid="{00000000-0005-0000-0000-000091010000}"/>
    <cellStyle name="Normal 22 2 2 2" xfId="454" xr:uid="{00000000-0005-0000-0000-000092010000}"/>
    <cellStyle name="Normal 22 2 3" xfId="359" xr:uid="{00000000-0005-0000-0000-000093010000}"/>
    <cellStyle name="Normal 22 3" xfId="248" xr:uid="{00000000-0005-0000-0000-000094010000}"/>
    <cellStyle name="Normal 22 3 2" xfId="455" xr:uid="{00000000-0005-0000-0000-000095010000}"/>
    <cellStyle name="Normal 22 4" xfId="311" xr:uid="{00000000-0005-0000-0000-000096010000}"/>
    <cellStyle name="Normal 29" xfId="94" xr:uid="{00000000-0005-0000-0000-000097010000}"/>
    <cellStyle name="Normal 29 2" xfId="152" xr:uid="{00000000-0005-0000-0000-000098010000}"/>
    <cellStyle name="Normal 29 2 2" xfId="249" xr:uid="{00000000-0005-0000-0000-000099010000}"/>
    <cellStyle name="Normal 29 2 2 2" xfId="456" xr:uid="{00000000-0005-0000-0000-00009A010000}"/>
    <cellStyle name="Normal 29 2 3" xfId="360" xr:uid="{00000000-0005-0000-0000-00009B010000}"/>
    <cellStyle name="Normal 29 3" xfId="250" xr:uid="{00000000-0005-0000-0000-00009C010000}"/>
    <cellStyle name="Normal 29 3 2" xfId="457" xr:uid="{00000000-0005-0000-0000-00009D010000}"/>
    <cellStyle name="Normal 29 4" xfId="312" xr:uid="{00000000-0005-0000-0000-00009E010000}"/>
    <cellStyle name="Normal 3" xfId="43" xr:uid="{00000000-0005-0000-0000-00009F010000}"/>
    <cellStyle name="Normal 3 2" xfId="51" xr:uid="{00000000-0005-0000-0000-0000A0010000}"/>
    <cellStyle name="Normal 3 3" xfId="95" xr:uid="{00000000-0005-0000-0000-0000A1010000}"/>
    <cellStyle name="Normal 4" xfId="44" xr:uid="{00000000-0005-0000-0000-0000A2010000}"/>
    <cellStyle name="Normal 4 2" xfId="52" xr:uid="{00000000-0005-0000-0000-0000A3010000}"/>
    <cellStyle name="Normal 4 2 2" xfId="251" xr:uid="{00000000-0005-0000-0000-0000A4010000}"/>
    <cellStyle name="Normal 4 2 2 2" xfId="458" xr:uid="{00000000-0005-0000-0000-0000A5010000}"/>
    <cellStyle name="Normal 4 2 3" xfId="274" xr:uid="{00000000-0005-0000-0000-0000A6010000}"/>
    <cellStyle name="Normal 4 3" xfId="153" xr:uid="{00000000-0005-0000-0000-0000A7010000}"/>
    <cellStyle name="Normal 4 3 2" xfId="252" xr:uid="{00000000-0005-0000-0000-0000A8010000}"/>
    <cellStyle name="Normal 4 3 2 2" xfId="459" xr:uid="{00000000-0005-0000-0000-0000A9010000}"/>
    <cellStyle name="Normal 4 3 3" xfId="361" xr:uid="{00000000-0005-0000-0000-0000AA010000}"/>
    <cellStyle name="Normal 4 4" xfId="253" xr:uid="{00000000-0005-0000-0000-0000AB010000}"/>
    <cellStyle name="Normal 4 4 2" xfId="460" xr:uid="{00000000-0005-0000-0000-0000AC010000}"/>
    <cellStyle name="Normal 4 5" xfId="271" xr:uid="{00000000-0005-0000-0000-0000AD010000}"/>
    <cellStyle name="Normal 5" xfId="45" xr:uid="{00000000-0005-0000-0000-0000AE010000}"/>
    <cellStyle name="Normal 5 2" xfId="53" xr:uid="{00000000-0005-0000-0000-0000AF010000}"/>
    <cellStyle name="Normal 5 2 2" xfId="97" xr:uid="{00000000-0005-0000-0000-0000B0010000}"/>
    <cellStyle name="Normal 5 2 3" xfId="254" xr:uid="{00000000-0005-0000-0000-0000B1010000}"/>
    <cellStyle name="Normal 5 2 3 2" xfId="461" xr:uid="{00000000-0005-0000-0000-0000B2010000}"/>
    <cellStyle name="Normal 5 2 4" xfId="275" xr:uid="{00000000-0005-0000-0000-0000B3010000}"/>
    <cellStyle name="Normal 5 3" xfId="96" xr:uid="{00000000-0005-0000-0000-0000B4010000}"/>
    <cellStyle name="Normal 5 4" xfId="255" xr:uid="{00000000-0005-0000-0000-0000B5010000}"/>
    <cellStyle name="Normal 5 4 2" xfId="462" xr:uid="{00000000-0005-0000-0000-0000B6010000}"/>
    <cellStyle name="Normal 5 5" xfId="272" xr:uid="{00000000-0005-0000-0000-0000B7010000}"/>
    <cellStyle name="Normal 6" xfId="46" xr:uid="{00000000-0005-0000-0000-0000B8010000}"/>
    <cellStyle name="Normal 6 2" xfId="54" xr:uid="{00000000-0005-0000-0000-0000B9010000}"/>
    <cellStyle name="Normal 6 2 2" xfId="256" xr:uid="{00000000-0005-0000-0000-0000BA010000}"/>
    <cellStyle name="Normal 6 2 2 2" xfId="463" xr:uid="{00000000-0005-0000-0000-0000BB010000}"/>
    <cellStyle name="Normal 6 2 3" xfId="276" xr:uid="{00000000-0005-0000-0000-0000BC010000}"/>
    <cellStyle name="Normal 6 3" xfId="98" xr:uid="{00000000-0005-0000-0000-0000BD010000}"/>
    <cellStyle name="Normal 6 4" xfId="257" xr:uid="{00000000-0005-0000-0000-0000BE010000}"/>
    <cellStyle name="Normal 6 4 2" xfId="464" xr:uid="{00000000-0005-0000-0000-0000BF010000}"/>
    <cellStyle name="Normal 6 5" xfId="273" xr:uid="{00000000-0005-0000-0000-0000C0010000}"/>
    <cellStyle name="Normal 7" xfId="50" xr:uid="{00000000-0005-0000-0000-0000C1010000}"/>
    <cellStyle name="Normal 7 2" xfId="99" xr:uid="{00000000-0005-0000-0000-0000C2010000}"/>
    <cellStyle name="Normal 8" xfId="49" xr:uid="{00000000-0005-0000-0000-0000C3010000}"/>
    <cellStyle name="Normal 8 2" xfId="101" xr:uid="{00000000-0005-0000-0000-0000C4010000}"/>
    <cellStyle name="Normal 8 3" xfId="100" xr:uid="{00000000-0005-0000-0000-0000C5010000}"/>
    <cellStyle name="Normal 9" xfId="41" xr:uid="{00000000-0005-0000-0000-0000C6010000}"/>
    <cellStyle name="Normal 9 2" xfId="103" xr:uid="{00000000-0005-0000-0000-0000C7010000}"/>
    <cellStyle name="Normal 9 3" xfId="102" xr:uid="{00000000-0005-0000-0000-0000C8010000}"/>
    <cellStyle name="Procent" xfId="465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6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8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9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1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Stockholm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'4'!$AB$8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'4'!$AE$8:$AR$8</c:f>
              <c:numCache>
                <c:formatCode>#,##0</c:formatCode>
                <c:ptCount val="14"/>
                <c:pt idx="0">
                  <c:v>9.5126541304648082</c:v>
                </c:pt>
                <c:pt idx="1">
                  <c:v>8.5764722191472824</c:v>
                </c:pt>
                <c:pt idx="2">
                  <c:v>8.4117533082053466</c:v>
                </c:pt>
                <c:pt idx="3">
                  <c:v>7.3312095394693984</c:v>
                </c:pt>
                <c:pt idx="4">
                  <c:v>6.79994338036951</c:v>
                </c:pt>
                <c:pt idx="5">
                  <c:v>6.7183017613525804</c:v>
                </c:pt>
                <c:pt idx="6">
                  <c:v>6.2988423856103788</c:v>
                </c:pt>
                <c:pt idx="7">
                  <c:v>5.975460353396004</c:v>
                </c:pt>
                <c:pt idx="8">
                  <c:v>6.1183850626060821</c:v>
                </c:pt>
                <c:pt idx="9">
                  <c:v>5.7915739882418107</c:v>
                </c:pt>
                <c:pt idx="10">
                  <c:v>5.430794756054075</c:v>
                </c:pt>
                <c:pt idx="11">
                  <c:v>4.7577529117935065</c:v>
                </c:pt>
                <c:pt idx="12">
                  <c:v>3.6275467590964676</c:v>
                </c:pt>
                <c:pt idx="13">
                  <c:v>3.4121885136517225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A-4EDD-91BB-7FC755BB6DF5}"/>
            </c:ext>
          </c:extLst>
        </c:ser>
        <c:ser>
          <c:idx val="1"/>
          <c:order val="1"/>
          <c:tx>
            <c:strRef>
              <c:f>'4'!$AB$9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'4'!$AE$9:$AQ$9</c:f>
              <c:numCache>
                <c:formatCode>#,##0</c:formatCode>
                <c:ptCount val="13"/>
                <c:pt idx="0">
                  <c:v>19.528500536673327</c:v>
                </c:pt>
                <c:pt idx="1">
                  <c:v>18.25007497622666</c:v>
                </c:pt>
                <c:pt idx="2">
                  <c:v>19.586179952848386</c:v>
                </c:pt>
                <c:pt idx="3">
                  <c:v>15.681695134982892</c:v>
                </c:pt>
                <c:pt idx="4">
                  <c:v>13.655182798351809</c:v>
                </c:pt>
                <c:pt idx="5">
                  <c:v>14.902556540947849</c:v>
                </c:pt>
                <c:pt idx="6">
                  <c:v>14.015196944257255</c:v>
                </c:pt>
                <c:pt idx="7">
                  <c:v>13.204911641060557</c:v>
                </c:pt>
                <c:pt idx="8">
                  <c:v>11.717688001084452</c:v>
                </c:pt>
                <c:pt idx="9">
                  <c:v>10.879787138460809</c:v>
                </c:pt>
                <c:pt idx="10">
                  <c:v>10.417615888756023</c:v>
                </c:pt>
                <c:pt idx="11">
                  <c:v>8.4050049021489031</c:v>
                </c:pt>
                <c:pt idx="12">
                  <c:v>7.5832457182407547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A-4EDD-91BB-7FC755BB6DF5}"/>
            </c:ext>
          </c:extLst>
        </c:ser>
        <c:ser>
          <c:idx val="2"/>
          <c:order val="2"/>
          <c:tx>
            <c:strRef>
              <c:f>'4'!$AB$10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'4'!$AE$10:$AQ$10</c:f>
              <c:numCache>
                <c:formatCode>#,##0</c:formatCode>
                <c:ptCount val="13"/>
                <c:pt idx="0">
                  <c:v>7.9591401687577594</c:v>
                </c:pt>
                <c:pt idx="1">
                  <c:v>6.8598982852864108</c:v>
                </c:pt>
                <c:pt idx="2">
                  <c:v>6.5271581219509436</c:v>
                </c:pt>
                <c:pt idx="3">
                  <c:v>5.9395575752559679</c:v>
                </c:pt>
                <c:pt idx="4">
                  <c:v>5.5798450646326661</c:v>
                </c:pt>
                <c:pt idx="5">
                  <c:v>5.4570601509377159</c:v>
                </c:pt>
                <c:pt idx="6">
                  <c:v>5.1014798755888027</c:v>
                </c:pt>
                <c:pt idx="7">
                  <c:v>4.8200116717246102</c:v>
                </c:pt>
                <c:pt idx="8">
                  <c:v>5.5435110075765701</c:v>
                </c:pt>
                <c:pt idx="9">
                  <c:v>5.3155808727034142</c:v>
                </c:pt>
                <c:pt idx="10">
                  <c:v>4.9841408689545696</c:v>
                </c:pt>
                <c:pt idx="11">
                  <c:v>4.3885496392260031</c:v>
                </c:pt>
                <c:pt idx="12">
                  <c:v>2.814108395684308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AA-4EDD-91BB-7FC755BB6DF5}"/>
            </c:ext>
          </c:extLst>
        </c:ser>
        <c:ser>
          <c:idx val="3"/>
          <c:order val="3"/>
          <c:tx>
            <c:strRef>
              <c:f>'4'!$AB$11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'4'!$AE$11:$AQ$11</c:f>
              <c:numCache>
                <c:formatCode>#,##0</c:formatCode>
                <c:ptCount val="13"/>
                <c:pt idx="0">
                  <c:v>0.56617259377323048</c:v>
                </c:pt>
                <c:pt idx="1">
                  <c:v>0.58145500758558277</c:v>
                </c:pt>
                <c:pt idx="2">
                  <c:v>0.54790491016005849</c:v>
                </c:pt>
                <c:pt idx="3">
                  <c:v>0.48812632957108909</c:v>
                </c:pt>
                <c:pt idx="4">
                  <c:v>0.51089455332648692</c:v>
                </c:pt>
                <c:pt idx="5">
                  <c:v>0.40385907795667692</c:v>
                </c:pt>
                <c:pt idx="6">
                  <c:v>0.36547452670599573</c:v>
                </c:pt>
                <c:pt idx="7">
                  <c:v>0.34558097372910074</c:v>
                </c:pt>
                <c:pt idx="8">
                  <c:v>0.31685150345449292</c:v>
                </c:pt>
                <c:pt idx="9">
                  <c:v>0.29173398326568001</c:v>
                </c:pt>
                <c:pt idx="10">
                  <c:v>0.25162291929358904</c:v>
                </c:pt>
                <c:pt idx="11">
                  <c:v>0.25449961755116746</c:v>
                </c:pt>
                <c:pt idx="12">
                  <c:v>0.24340408643850781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AA-4EDD-91BB-7FC755BB6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09728"/>
        <c:axId val="174790144"/>
      </c:barChart>
      <c:catAx>
        <c:axId val="14640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790144"/>
        <c:crosses val="autoZero"/>
        <c:auto val="1"/>
        <c:lblAlgn val="ctr"/>
        <c:lblOffset val="100"/>
        <c:noMultiLvlLbl val="0"/>
      </c:catAx>
      <c:valAx>
        <c:axId val="174790144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koldioxidekvivalenter per miljoner kronor</a:t>
                </a:r>
              </a:p>
            </c:rich>
          </c:tx>
          <c:layout>
            <c:manualLayout>
              <c:xMode val="edge"/>
              <c:yMode val="edge"/>
              <c:x val="2.8259467629659779E-2"/>
              <c:y val="2.970297319160493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640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Värmland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'4'!$AB$92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'4'!$AE$92:$AR$92</c:f>
              <c:numCache>
                <c:formatCode>#,##0</c:formatCode>
                <c:ptCount val="14"/>
                <c:pt idx="0">
                  <c:v>19.886011985381643</c:v>
                </c:pt>
                <c:pt idx="1">
                  <c:v>20.82876926109812</c:v>
                </c:pt>
                <c:pt idx="2">
                  <c:v>19.845963332082416</c:v>
                </c:pt>
                <c:pt idx="3">
                  <c:v>18.005616757681299</c:v>
                </c:pt>
                <c:pt idx="4">
                  <c:v>16.765883176593661</c:v>
                </c:pt>
                <c:pt idx="5">
                  <c:v>15.183472892108721</c:v>
                </c:pt>
                <c:pt idx="6">
                  <c:v>14.411492226768043</c:v>
                </c:pt>
                <c:pt idx="7">
                  <c:v>13.710449378617891</c:v>
                </c:pt>
                <c:pt idx="8">
                  <c:v>12.882167477438632</c:v>
                </c:pt>
                <c:pt idx="9">
                  <c:v>12.328289669083217</c:v>
                </c:pt>
                <c:pt idx="10">
                  <c:v>11.313049597867282</c:v>
                </c:pt>
                <c:pt idx="11">
                  <c:v>10.86517085745413</c:v>
                </c:pt>
                <c:pt idx="12">
                  <c:v>10.086752231775064</c:v>
                </c:pt>
                <c:pt idx="13">
                  <c:v>9.1601559835967183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0-412A-99AA-76222C08B8EE}"/>
            </c:ext>
          </c:extLst>
        </c:ser>
        <c:ser>
          <c:idx val="1"/>
          <c:order val="1"/>
          <c:tx>
            <c:strRef>
              <c:f>'4'!$AB$93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'4'!$AE$93:$AQ$93</c:f>
              <c:numCache>
                <c:formatCode>#,##0</c:formatCode>
                <c:ptCount val="13"/>
                <c:pt idx="0">
                  <c:v>33.557925216930592</c:v>
                </c:pt>
                <c:pt idx="1">
                  <c:v>40.61949616261105</c:v>
                </c:pt>
                <c:pt idx="2">
                  <c:v>34.064255214344556</c:v>
                </c:pt>
                <c:pt idx="3">
                  <c:v>31.538703537235605</c:v>
                </c:pt>
                <c:pt idx="4">
                  <c:v>28.98294301390073</c:v>
                </c:pt>
                <c:pt idx="5">
                  <c:v>26.652603406039614</c:v>
                </c:pt>
                <c:pt idx="6">
                  <c:v>25.661425493378879</c:v>
                </c:pt>
                <c:pt idx="7">
                  <c:v>23.747159893137393</c:v>
                </c:pt>
                <c:pt idx="8">
                  <c:v>23.061598641340503</c:v>
                </c:pt>
                <c:pt idx="9">
                  <c:v>22.030149967808775</c:v>
                </c:pt>
                <c:pt idx="10">
                  <c:v>20.153552622829061</c:v>
                </c:pt>
                <c:pt idx="11">
                  <c:v>19.773564723962419</c:v>
                </c:pt>
                <c:pt idx="12">
                  <c:v>18.498249651248706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0-412A-99AA-76222C08B8EE}"/>
            </c:ext>
          </c:extLst>
        </c:ser>
        <c:ser>
          <c:idx val="2"/>
          <c:order val="2"/>
          <c:tx>
            <c:strRef>
              <c:f>'4'!$AB$94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'4'!$AE$94:$AQ$94</c:f>
              <c:numCache>
                <c:formatCode>#,##0</c:formatCode>
                <c:ptCount val="13"/>
                <c:pt idx="0">
                  <c:v>10.106917965167709</c:v>
                </c:pt>
                <c:pt idx="1">
                  <c:v>9.4512621909330488</c:v>
                </c:pt>
                <c:pt idx="2">
                  <c:v>9.4343851024948595</c:v>
                </c:pt>
                <c:pt idx="3">
                  <c:v>8.4539188836462085</c:v>
                </c:pt>
                <c:pt idx="4">
                  <c:v>7.6045227160518367</c:v>
                </c:pt>
                <c:pt idx="5">
                  <c:v>6.7631244908617365</c:v>
                </c:pt>
                <c:pt idx="6">
                  <c:v>6.2957296381898953</c:v>
                </c:pt>
                <c:pt idx="7">
                  <c:v>5.9226253843945971</c:v>
                </c:pt>
                <c:pt idx="8">
                  <c:v>5.4142082739565573</c:v>
                </c:pt>
                <c:pt idx="9">
                  <c:v>4.9248597828901799</c:v>
                </c:pt>
                <c:pt idx="10">
                  <c:v>4.5376824482068745</c:v>
                </c:pt>
                <c:pt idx="11">
                  <c:v>4.4006425203172528</c:v>
                </c:pt>
                <c:pt idx="12">
                  <c:v>3.9525307483208967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0-412A-99AA-76222C08B8EE}"/>
            </c:ext>
          </c:extLst>
        </c:ser>
        <c:ser>
          <c:idx val="3"/>
          <c:order val="3"/>
          <c:tx>
            <c:strRef>
              <c:f>'4'!$AB$95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'4'!$AE$95:$AQ$95</c:f>
              <c:numCache>
                <c:formatCode>#,##0</c:formatCode>
                <c:ptCount val="13"/>
                <c:pt idx="0">
                  <c:v>0.87544469464807484</c:v>
                </c:pt>
                <c:pt idx="1">
                  <c:v>0.87159174763036762</c:v>
                </c:pt>
                <c:pt idx="2">
                  <c:v>0.83885473400401078</c:v>
                </c:pt>
                <c:pt idx="3">
                  <c:v>0.78813799867219225</c:v>
                </c:pt>
                <c:pt idx="4">
                  <c:v>0.81498976548075885</c:v>
                </c:pt>
                <c:pt idx="5">
                  <c:v>0.69050425494917034</c:v>
                </c:pt>
                <c:pt idx="6">
                  <c:v>0.6780937920438207</c:v>
                </c:pt>
                <c:pt idx="7">
                  <c:v>0.63988355807137276</c:v>
                </c:pt>
                <c:pt idx="8">
                  <c:v>0.56858437850854859</c:v>
                </c:pt>
                <c:pt idx="9">
                  <c:v>0.52107190203603737</c:v>
                </c:pt>
                <c:pt idx="10">
                  <c:v>0.54080227835291339</c:v>
                </c:pt>
                <c:pt idx="11">
                  <c:v>0.51632037985428503</c:v>
                </c:pt>
                <c:pt idx="12">
                  <c:v>0.46085306418237093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30-412A-99AA-76222C08B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94080"/>
        <c:axId val="165295616"/>
      </c:barChart>
      <c:catAx>
        <c:axId val="16529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295616"/>
        <c:crosses val="autoZero"/>
        <c:auto val="1"/>
        <c:lblAlgn val="ctr"/>
        <c:lblOffset val="100"/>
        <c:noMultiLvlLbl val="0"/>
      </c:catAx>
      <c:valAx>
        <c:axId val="165295616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294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Örebro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'4'!$AB$100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'4'!$AE$100:$AR$100</c:f>
              <c:numCache>
                <c:formatCode>#,##0</c:formatCode>
                <c:ptCount val="14"/>
                <c:pt idx="0">
                  <c:v>21.514074978037808</c:v>
                </c:pt>
                <c:pt idx="1">
                  <c:v>22.683683956518955</c:v>
                </c:pt>
                <c:pt idx="2">
                  <c:v>21.495683905135884</c:v>
                </c:pt>
                <c:pt idx="3">
                  <c:v>19.082008330117461</c:v>
                </c:pt>
                <c:pt idx="4">
                  <c:v>18.696766776416119</c:v>
                </c:pt>
                <c:pt idx="5">
                  <c:v>18.482091208335145</c:v>
                </c:pt>
                <c:pt idx="6">
                  <c:v>16.505695451206233</c:v>
                </c:pt>
                <c:pt idx="7">
                  <c:v>14.982624136703869</c:v>
                </c:pt>
                <c:pt idx="8">
                  <c:v>15.96005080996926</c:v>
                </c:pt>
                <c:pt idx="9">
                  <c:v>14.060108082421305</c:v>
                </c:pt>
                <c:pt idx="10">
                  <c:v>13.601693857413233</c:v>
                </c:pt>
                <c:pt idx="11">
                  <c:v>12.094472569156917</c:v>
                </c:pt>
                <c:pt idx="12">
                  <c:v>11.064635735698896</c:v>
                </c:pt>
                <c:pt idx="13">
                  <c:v>11.138386904855938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1-4CCF-8F90-32E4F8A2E6DA}"/>
            </c:ext>
          </c:extLst>
        </c:ser>
        <c:ser>
          <c:idx val="1"/>
          <c:order val="1"/>
          <c:tx>
            <c:strRef>
              <c:f>'4'!$AB$101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'4'!$AE$101:$AQ$101</c:f>
              <c:numCache>
                <c:formatCode>#,##0</c:formatCode>
                <c:ptCount val="13"/>
                <c:pt idx="0">
                  <c:v>46.420208931137665</c:v>
                </c:pt>
                <c:pt idx="1">
                  <c:v>55.870577444975225</c:v>
                </c:pt>
                <c:pt idx="2">
                  <c:v>48.006439918914339</c:v>
                </c:pt>
                <c:pt idx="3">
                  <c:v>40.673921524909133</c:v>
                </c:pt>
                <c:pt idx="4">
                  <c:v>40.348225812614594</c:v>
                </c:pt>
                <c:pt idx="5">
                  <c:v>43.237398506577676</c:v>
                </c:pt>
                <c:pt idx="6">
                  <c:v>40.0269067815074</c:v>
                </c:pt>
                <c:pt idx="7">
                  <c:v>35.233209860218366</c:v>
                </c:pt>
                <c:pt idx="8">
                  <c:v>41.325988011340812</c:v>
                </c:pt>
                <c:pt idx="9">
                  <c:v>34.006840062475263</c:v>
                </c:pt>
                <c:pt idx="10">
                  <c:v>33.575857408277841</c:v>
                </c:pt>
                <c:pt idx="11">
                  <c:v>29.380983825800357</c:v>
                </c:pt>
                <c:pt idx="12">
                  <c:v>27.717859077246018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1-4CCF-8F90-32E4F8A2E6DA}"/>
            </c:ext>
          </c:extLst>
        </c:ser>
        <c:ser>
          <c:idx val="2"/>
          <c:order val="2"/>
          <c:tx>
            <c:strRef>
              <c:f>'4'!$AB$102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'4'!$AE$102:$AQ$102</c:f>
              <c:numCache>
                <c:formatCode>#,##0</c:formatCode>
                <c:ptCount val="13"/>
                <c:pt idx="0">
                  <c:v>7.3164937030843191</c:v>
                </c:pt>
                <c:pt idx="1">
                  <c:v>6.6071583431815046</c:v>
                </c:pt>
                <c:pt idx="2">
                  <c:v>6.9612510314658609</c:v>
                </c:pt>
                <c:pt idx="3">
                  <c:v>6.5401351341726306</c:v>
                </c:pt>
                <c:pt idx="4">
                  <c:v>6.0027396062069238</c:v>
                </c:pt>
                <c:pt idx="5">
                  <c:v>5.6516966998947158</c:v>
                </c:pt>
                <c:pt idx="6">
                  <c:v>4.8599666576347209</c:v>
                </c:pt>
                <c:pt idx="7">
                  <c:v>4.535028097053293</c:v>
                </c:pt>
                <c:pt idx="8">
                  <c:v>3.6438686963036311</c:v>
                </c:pt>
                <c:pt idx="9">
                  <c:v>3.4088450062584017</c:v>
                </c:pt>
                <c:pt idx="10">
                  <c:v>3.1109405789720523</c:v>
                </c:pt>
                <c:pt idx="11">
                  <c:v>2.8900051552789843</c:v>
                </c:pt>
                <c:pt idx="12">
                  <c:v>2.5192834292311446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1-4CCF-8F90-32E4F8A2E6DA}"/>
            </c:ext>
          </c:extLst>
        </c:ser>
        <c:ser>
          <c:idx val="3"/>
          <c:order val="3"/>
          <c:tx>
            <c:strRef>
              <c:f>'4'!$AB$103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'4'!$AE$103:$AQ$103</c:f>
              <c:numCache>
                <c:formatCode>#,##0</c:formatCode>
                <c:ptCount val="13"/>
                <c:pt idx="0">
                  <c:v>0.85903591209002617</c:v>
                </c:pt>
                <c:pt idx="1">
                  <c:v>0.78849436092336056</c:v>
                </c:pt>
                <c:pt idx="2">
                  <c:v>0.81090584481378614</c:v>
                </c:pt>
                <c:pt idx="3">
                  <c:v>0.73695607405416941</c:v>
                </c:pt>
                <c:pt idx="4">
                  <c:v>0.68055933035757665</c:v>
                </c:pt>
                <c:pt idx="5">
                  <c:v>0.62570864376746116</c:v>
                </c:pt>
                <c:pt idx="6">
                  <c:v>0.575268735319304</c:v>
                </c:pt>
                <c:pt idx="7">
                  <c:v>0.51198859116130835</c:v>
                </c:pt>
                <c:pt idx="8">
                  <c:v>0.4429350376891123</c:v>
                </c:pt>
                <c:pt idx="9">
                  <c:v>0.40429102269692463</c:v>
                </c:pt>
                <c:pt idx="10">
                  <c:v>0.40706592203244085</c:v>
                </c:pt>
                <c:pt idx="11">
                  <c:v>0.40392112973071059</c:v>
                </c:pt>
                <c:pt idx="12">
                  <c:v>0.431386036512587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1-4CCF-8F90-32E4F8A2E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39520"/>
        <c:axId val="165341056"/>
      </c:barChart>
      <c:catAx>
        <c:axId val="16533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341056"/>
        <c:crosses val="autoZero"/>
        <c:auto val="1"/>
        <c:lblAlgn val="ctr"/>
        <c:lblOffset val="100"/>
        <c:noMultiLvlLbl val="0"/>
      </c:catAx>
      <c:valAx>
        <c:axId val="165341056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339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Västmanland</a:t>
            </a:r>
          </a:p>
        </c:rich>
      </c:tx>
      <c:layout>
        <c:manualLayout>
          <c:xMode val="edge"/>
          <c:yMode val="edge"/>
          <c:x val="0.41405400574607004"/>
          <c:y val="5.196190006193883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'4'!$AB$107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'4'!$AE$107:$AR$107</c:f>
              <c:numCache>
                <c:formatCode>#,##0</c:formatCode>
                <c:ptCount val="14"/>
                <c:pt idx="0">
                  <c:v>30.186462800537775</c:v>
                </c:pt>
                <c:pt idx="1">
                  <c:v>25.208709565057273</c:v>
                </c:pt>
                <c:pt idx="2">
                  <c:v>27.291108922455372</c:v>
                </c:pt>
                <c:pt idx="3">
                  <c:v>20.67589677203598</c:v>
                </c:pt>
                <c:pt idx="4">
                  <c:v>20.216465869013945</c:v>
                </c:pt>
                <c:pt idx="5">
                  <c:v>18.888388048978527</c:v>
                </c:pt>
                <c:pt idx="6">
                  <c:v>16.693325157327479</c:v>
                </c:pt>
                <c:pt idx="7">
                  <c:v>14.225276515146238</c:v>
                </c:pt>
                <c:pt idx="8">
                  <c:v>14.109582419960519</c:v>
                </c:pt>
                <c:pt idx="9">
                  <c:v>13.458418344235524</c:v>
                </c:pt>
                <c:pt idx="10">
                  <c:v>12.443293295845713</c:v>
                </c:pt>
                <c:pt idx="11">
                  <c:v>11.985725010361868</c:v>
                </c:pt>
                <c:pt idx="12">
                  <c:v>10.545175214295741</c:v>
                </c:pt>
                <c:pt idx="13">
                  <c:v>10.858637914131426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0-4693-8C01-D0C3C514EC5D}"/>
            </c:ext>
          </c:extLst>
        </c:ser>
        <c:ser>
          <c:idx val="1"/>
          <c:order val="1"/>
          <c:tx>
            <c:strRef>
              <c:f>'4'!$AB$108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'4'!$AE$108:$AQ$108</c:f>
              <c:numCache>
                <c:formatCode>#,##0</c:formatCode>
                <c:ptCount val="13"/>
                <c:pt idx="0">
                  <c:v>64.364766060765533</c:v>
                </c:pt>
                <c:pt idx="1">
                  <c:v>57.213588988443234</c:v>
                </c:pt>
                <c:pt idx="2">
                  <c:v>60.582188878715563</c:v>
                </c:pt>
                <c:pt idx="3">
                  <c:v>42.579567386963618</c:v>
                </c:pt>
                <c:pt idx="4">
                  <c:v>42.922095884796619</c:v>
                </c:pt>
                <c:pt idx="5">
                  <c:v>41.486339001998054</c:v>
                </c:pt>
                <c:pt idx="6">
                  <c:v>37.503320128556318</c:v>
                </c:pt>
                <c:pt idx="7">
                  <c:v>28.620898681555218</c:v>
                </c:pt>
                <c:pt idx="8">
                  <c:v>30.356878188505782</c:v>
                </c:pt>
                <c:pt idx="9">
                  <c:v>29.044217690661558</c:v>
                </c:pt>
                <c:pt idx="10">
                  <c:v>26.797546901817913</c:v>
                </c:pt>
                <c:pt idx="11">
                  <c:v>26.742977751834552</c:v>
                </c:pt>
                <c:pt idx="12">
                  <c:v>23.127954866923492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0-4693-8C01-D0C3C514EC5D}"/>
            </c:ext>
          </c:extLst>
        </c:ser>
        <c:ser>
          <c:idx val="2"/>
          <c:order val="2"/>
          <c:tx>
            <c:strRef>
              <c:f>'4'!$AB$109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'4'!$AE$109:$AQ$109</c:f>
              <c:numCache>
                <c:formatCode>#,##0</c:formatCode>
                <c:ptCount val="13"/>
                <c:pt idx="0">
                  <c:v>9.952870786080755</c:v>
                </c:pt>
                <c:pt idx="1">
                  <c:v>8.0395225630067166</c:v>
                </c:pt>
                <c:pt idx="2">
                  <c:v>7.4497434199014183</c:v>
                </c:pt>
                <c:pt idx="3">
                  <c:v>6.55290097263115</c:v>
                </c:pt>
                <c:pt idx="4">
                  <c:v>6.0387461662571376</c:v>
                </c:pt>
                <c:pt idx="5">
                  <c:v>4.7799822422082308</c:v>
                </c:pt>
                <c:pt idx="6">
                  <c:v>4.3859773415438896</c:v>
                </c:pt>
                <c:pt idx="7">
                  <c:v>4.5204226687800206</c:v>
                </c:pt>
                <c:pt idx="8">
                  <c:v>4.258066822602478</c:v>
                </c:pt>
                <c:pt idx="9">
                  <c:v>3.9409352338821582</c:v>
                </c:pt>
                <c:pt idx="10">
                  <c:v>3.7372108102123911</c:v>
                </c:pt>
                <c:pt idx="11">
                  <c:v>3.6871555159520231</c:v>
                </c:pt>
                <c:pt idx="12">
                  <c:v>3.1665018422205486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0-4693-8C01-D0C3C514EC5D}"/>
            </c:ext>
          </c:extLst>
        </c:ser>
        <c:ser>
          <c:idx val="3"/>
          <c:order val="3"/>
          <c:tx>
            <c:strRef>
              <c:f>'4'!$AB$110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'4'!$AE$110:$AQ$110</c:f>
              <c:numCache>
                <c:formatCode>#,##0</c:formatCode>
                <c:ptCount val="13"/>
                <c:pt idx="0">
                  <c:v>0.86877946326753575</c:v>
                </c:pt>
                <c:pt idx="1">
                  <c:v>0.87201022056849964</c:v>
                </c:pt>
                <c:pt idx="2">
                  <c:v>0.88368876852888134</c:v>
                </c:pt>
                <c:pt idx="3">
                  <c:v>0.85507997120444812</c:v>
                </c:pt>
                <c:pt idx="4">
                  <c:v>0.79810152136737489</c:v>
                </c:pt>
                <c:pt idx="5">
                  <c:v>0.69687414887611787</c:v>
                </c:pt>
                <c:pt idx="6">
                  <c:v>0.61648077323781336</c:v>
                </c:pt>
                <c:pt idx="7">
                  <c:v>0.5947471376081116</c:v>
                </c:pt>
                <c:pt idx="8">
                  <c:v>0.58460530342350991</c:v>
                </c:pt>
                <c:pt idx="9">
                  <c:v>0.52089702838578023</c:v>
                </c:pt>
                <c:pt idx="10">
                  <c:v>0.52392216577480666</c:v>
                </c:pt>
                <c:pt idx="11">
                  <c:v>0.49996730404237966</c:v>
                </c:pt>
                <c:pt idx="12">
                  <c:v>0.47913877476084465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00-4693-8C01-D0C3C514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06144"/>
        <c:axId val="165607680"/>
      </c:barChart>
      <c:catAx>
        <c:axId val="16560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607680"/>
        <c:crosses val="autoZero"/>
        <c:auto val="1"/>
        <c:lblAlgn val="ctr"/>
        <c:lblOffset val="100"/>
        <c:noMultiLvlLbl val="0"/>
      </c:catAx>
      <c:valAx>
        <c:axId val="165607680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606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Dalarna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'4'!$AB$114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'4'!$AE$114:$AR$114</c:f>
              <c:numCache>
                <c:formatCode>#,##0</c:formatCode>
                <c:ptCount val="14"/>
                <c:pt idx="0">
                  <c:v>23.40813492926236</c:v>
                </c:pt>
                <c:pt idx="1">
                  <c:v>21.915558748914002</c:v>
                </c:pt>
                <c:pt idx="2">
                  <c:v>22.153784900165416</c:v>
                </c:pt>
                <c:pt idx="3">
                  <c:v>19.71685100156493</c:v>
                </c:pt>
                <c:pt idx="4">
                  <c:v>19.439090379439168</c:v>
                </c:pt>
                <c:pt idx="5">
                  <c:v>19.046538050598176</c:v>
                </c:pt>
                <c:pt idx="6">
                  <c:v>17.88794728362673</c:v>
                </c:pt>
                <c:pt idx="7">
                  <c:v>16.68090998877209</c:v>
                </c:pt>
                <c:pt idx="8">
                  <c:v>16.354063109870147</c:v>
                </c:pt>
                <c:pt idx="9">
                  <c:v>15.348026644851982</c:v>
                </c:pt>
                <c:pt idx="10">
                  <c:v>14.679793315729915</c:v>
                </c:pt>
                <c:pt idx="11">
                  <c:v>13.955800843143757</c:v>
                </c:pt>
                <c:pt idx="12">
                  <c:v>13.570360667468805</c:v>
                </c:pt>
                <c:pt idx="13">
                  <c:v>12.811786583408399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D-4A99-82D1-0233E3D8D8B0}"/>
            </c:ext>
          </c:extLst>
        </c:ser>
        <c:ser>
          <c:idx val="1"/>
          <c:order val="1"/>
          <c:tx>
            <c:strRef>
              <c:f>'4'!$AB$115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'4'!$AE$115:$AQ$115</c:f>
              <c:numCache>
                <c:formatCode>#,##0</c:formatCode>
                <c:ptCount val="13"/>
                <c:pt idx="0">
                  <c:v>44.67787859309481</c:v>
                </c:pt>
                <c:pt idx="1">
                  <c:v>45.329853197896782</c:v>
                </c:pt>
                <c:pt idx="2">
                  <c:v>44.691486580353669</c:v>
                </c:pt>
                <c:pt idx="3">
                  <c:v>38.265523944674854</c:v>
                </c:pt>
                <c:pt idx="4">
                  <c:v>41.12836270347028</c:v>
                </c:pt>
                <c:pt idx="5">
                  <c:v>41.551703944048057</c:v>
                </c:pt>
                <c:pt idx="6">
                  <c:v>39.731771571042714</c:v>
                </c:pt>
                <c:pt idx="7">
                  <c:v>35.742522240502517</c:v>
                </c:pt>
                <c:pt idx="8">
                  <c:v>36.947593835809215</c:v>
                </c:pt>
                <c:pt idx="9">
                  <c:v>34.745915636555459</c:v>
                </c:pt>
                <c:pt idx="10">
                  <c:v>33.924667908770274</c:v>
                </c:pt>
                <c:pt idx="11">
                  <c:v>31.26186560578147</c:v>
                </c:pt>
                <c:pt idx="12">
                  <c:v>32.574790631032613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D-4A99-82D1-0233E3D8D8B0}"/>
            </c:ext>
          </c:extLst>
        </c:ser>
        <c:ser>
          <c:idx val="2"/>
          <c:order val="2"/>
          <c:tx>
            <c:strRef>
              <c:f>'4'!$AB$116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'4'!$AE$116:$AQ$116</c:f>
              <c:numCache>
                <c:formatCode>#,##0</c:formatCode>
                <c:ptCount val="13"/>
                <c:pt idx="0">
                  <c:v>9.1437786830958334</c:v>
                </c:pt>
                <c:pt idx="1">
                  <c:v>8.2986740567213602</c:v>
                </c:pt>
                <c:pt idx="2">
                  <c:v>8.2732552508052777</c:v>
                </c:pt>
                <c:pt idx="3">
                  <c:v>7.7960623577389105</c:v>
                </c:pt>
                <c:pt idx="4">
                  <c:v>7.0432979595265319</c:v>
                </c:pt>
                <c:pt idx="5">
                  <c:v>6.4629064742919464</c:v>
                </c:pt>
                <c:pt idx="6">
                  <c:v>5.7733569007628454</c:v>
                </c:pt>
                <c:pt idx="7">
                  <c:v>5.220851201372068</c:v>
                </c:pt>
                <c:pt idx="8">
                  <c:v>4.7230362011809444</c:v>
                </c:pt>
                <c:pt idx="9">
                  <c:v>4.5095861689410803</c:v>
                </c:pt>
                <c:pt idx="10">
                  <c:v>4.1298798673314669</c:v>
                </c:pt>
                <c:pt idx="11">
                  <c:v>4.050536829646429</c:v>
                </c:pt>
                <c:pt idx="12">
                  <c:v>3.843129203604347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D-4A99-82D1-0233E3D8D8B0}"/>
            </c:ext>
          </c:extLst>
        </c:ser>
        <c:ser>
          <c:idx val="3"/>
          <c:order val="3"/>
          <c:tx>
            <c:strRef>
              <c:f>'4'!$AB$117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'4'!$AE$117:$AQ$117</c:f>
              <c:numCache>
                <c:formatCode>#,##0</c:formatCode>
                <c:ptCount val="13"/>
                <c:pt idx="0">
                  <c:v>0.69846251626863831</c:v>
                </c:pt>
                <c:pt idx="1">
                  <c:v>0.62459768641182689</c:v>
                </c:pt>
                <c:pt idx="2">
                  <c:v>0.59340890716457351</c:v>
                </c:pt>
                <c:pt idx="3">
                  <c:v>0.56833579594148687</c:v>
                </c:pt>
                <c:pt idx="4">
                  <c:v>0.514559761559087</c:v>
                </c:pt>
                <c:pt idx="5">
                  <c:v>0.54742511331290333</c:v>
                </c:pt>
                <c:pt idx="6">
                  <c:v>0.52634815097863785</c:v>
                </c:pt>
                <c:pt idx="7">
                  <c:v>0.52946756615179724</c:v>
                </c:pt>
                <c:pt idx="8">
                  <c:v>0.49445045737784388</c:v>
                </c:pt>
                <c:pt idx="9">
                  <c:v>0.47121413465406026</c:v>
                </c:pt>
                <c:pt idx="10">
                  <c:v>0.4503331406535746</c:v>
                </c:pt>
                <c:pt idx="11">
                  <c:v>0.40872468541636392</c:v>
                </c:pt>
                <c:pt idx="12">
                  <c:v>0.354039794084679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D-4A99-82D1-0233E3D8D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62176"/>
        <c:axId val="165763712"/>
      </c:barChart>
      <c:catAx>
        <c:axId val="16576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763712"/>
        <c:crosses val="autoZero"/>
        <c:auto val="1"/>
        <c:lblAlgn val="ctr"/>
        <c:lblOffset val="100"/>
        <c:noMultiLvlLbl val="0"/>
      </c:catAx>
      <c:valAx>
        <c:axId val="165763712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762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Västernorrland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'4'!$AB$128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'4'!$AE$128:$AR$128</c:f>
              <c:numCache>
                <c:formatCode>#,##0</c:formatCode>
                <c:ptCount val="14"/>
                <c:pt idx="0">
                  <c:v>25.101482372661994</c:v>
                </c:pt>
                <c:pt idx="1">
                  <c:v>22.962081805294687</c:v>
                </c:pt>
                <c:pt idx="2">
                  <c:v>23.932285344401805</c:v>
                </c:pt>
                <c:pt idx="3">
                  <c:v>23.070362384797313</c:v>
                </c:pt>
                <c:pt idx="4">
                  <c:v>20.82639710141882</c:v>
                </c:pt>
                <c:pt idx="5">
                  <c:v>19.257260307716443</c:v>
                </c:pt>
                <c:pt idx="6">
                  <c:v>18.100024984415295</c:v>
                </c:pt>
                <c:pt idx="7">
                  <c:v>16.803099990734044</c:v>
                </c:pt>
                <c:pt idx="8">
                  <c:v>16.446722779385912</c:v>
                </c:pt>
                <c:pt idx="9">
                  <c:v>15.994631352305532</c:v>
                </c:pt>
                <c:pt idx="10">
                  <c:v>14.989246309432703</c:v>
                </c:pt>
                <c:pt idx="11">
                  <c:v>13.910044097896712</c:v>
                </c:pt>
                <c:pt idx="12">
                  <c:v>13.694450867034274</c:v>
                </c:pt>
                <c:pt idx="13">
                  <c:v>12.572857058854378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8-4433-932C-C5C0F36D9BFD}"/>
            </c:ext>
          </c:extLst>
        </c:ser>
        <c:ser>
          <c:idx val="1"/>
          <c:order val="1"/>
          <c:tx>
            <c:strRef>
              <c:f>'4'!$AB$129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'4'!$AE$129:$AQ$129</c:f>
              <c:numCache>
                <c:formatCode>#,##0</c:formatCode>
                <c:ptCount val="13"/>
                <c:pt idx="0">
                  <c:v>55.962190001038522</c:v>
                </c:pt>
                <c:pt idx="1">
                  <c:v>51.001254611844125</c:v>
                </c:pt>
                <c:pt idx="2">
                  <c:v>50.344006813307729</c:v>
                </c:pt>
                <c:pt idx="3">
                  <c:v>51.096909844579599</c:v>
                </c:pt>
                <c:pt idx="4">
                  <c:v>50.223617930450075</c:v>
                </c:pt>
                <c:pt idx="5">
                  <c:v>45.834334578982833</c:v>
                </c:pt>
                <c:pt idx="6">
                  <c:v>42.961600295143477</c:v>
                </c:pt>
                <c:pt idx="7">
                  <c:v>38.920025043404017</c:v>
                </c:pt>
                <c:pt idx="8">
                  <c:v>39.993149372933196</c:v>
                </c:pt>
                <c:pt idx="9">
                  <c:v>40.360946592676079</c:v>
                </c:pt>
                <c:pt idx="10">
                  <c:v>36.798130151512879</c:v>
                </c:pt>
                <c:pt idx="11">
                  <c:v>33.261422573179487</c:v>
                </c:pt>
                <c:pt idx="12">
                  <c:v>35.125088391430758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8-4433-932C-C5C0F36D9BFD}"/>
            </c:ext>
          </c:extLst>
        </c:ser>
        <c:ser>
          <c:idx val="2"/>
          <c:order val="2"/>
          <c:tx>
            <c:strRef>
              <c:f>'4'!$AB$130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'4'!$AE$130:$AQ$130</c:f>
              <c:numCache>
                <c:formatCode>#,##0</c:formatCode>
                <c:ptCount val="13"/>
                <c:pt idx="0">
                  <c:v>9.664127014016854</c:v>
                </c:pt>
                <c:pt idx="1">
                  <c:v>9.0430581687026095</c:v>
                </c:pt>
                <c:pt idx="2">
                  <c:v>9.2932599548824051</c:v>
                </c:pt>
                <c:pt idx="3">
                  <c:v>8.7181961383681159</c:v>
                </c:pt>
                <c:pt idx="4">
                  <c:v>7.469923196678808</c:v>
                </c:pt>
                <c:pt idx="5">
                  <c:v>6.4192528182452122</c:v>
                </c:pt>
                <c:pt idx="6">
                  <c:v>5.9342510560751576</c:v>
                </c:pt>
                <c:pt idx="7">
                  <c:v>5.492531127934666</c:v>
                </c:pt>
                <c:pt idx="8">
                  <c:v>5.2214920518278412</c:v>
                </c:pt>
                <c:pt idx="9">
                  <c:v>4.5401022118746015</c:v>
                </c:pt>
                <c:pt idx="10">
                  <c:v>4.2658046918685883</c:v>
                </c:pt>
                <c:pt idx="11">
                  <c:v>4.1634143600755857</c:v>
                </c:pt>
                <c:pt idx="12">
                  <c:v>3.8421132237202533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8-4433-932C-C5C0F36D9BFD}"/>
            </c:ext>
          </c:extLst>
        </c:ser>
        <c:ser>
          <c:idx val="3"/>
          <c:order val="3"/>
          <c:tx>
            <c:strRef>
              <c:f>'4'!$AB$131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'4'!$AE$131:$AQ$131</c:f>
              <c:numCache>
                <c:formatCode>#,##0</c:formatCode>
                <c:ptCount val="13"/>
                <c:pt idx="0">
                  <c:v>0.86366957554507007</c:v>
                </c:pt>
                <c:pt idx="1">
                  <c:v>0.97820139177089283</c:v>
                </c:pt>
                <c:pt idx="2">
                  <c:v>0.85942830500631429</c:v>
                </c:pt>
                <c:pt idx="3">
                  <c:v>0.74813180486409048</c:v>
                </c:pt>
                <c:pt idx="4">
                  <c:v>0.71405068811256023</c:v>
                </c:pt>
                <c:pt idx="5">
                  <c:v>0.7484112740102048</c:v>
                </c:pt>
                <c:pt idx="6">
                  <c:v>0.76316571665367039</c:v>
                </c:pt>
                <c:pt idx="7">
                  <c:v>0.7209131286830287</c:v>
                </c:pt>
                <c:pt idx="8">
                  <c:v>0.80482680380429195</c:v>
                </c:pt>
                <c:pt idx="9">
                  <c:v>0.77439269165895086</c:v>
                </c:pt>
                <c:pt idx="10">
                  <c:v>0.6305138551446352</c:v>
                </c:pt>
                <c:pt idx="11">
                  <c:v>0.63498492947958796</c:v>
                </c:pt>
                <c:pt idx="12">
                  <c:v>0.54129782076867894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8-4433-932C-C5C0F36D9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79328"/>
        <c:axId val="165780864"/>
      </c:barChart>
      <c:catAx>
        <c:axId val="16577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780864"/>
        <c:crosses val="autoZero"/>
        <c:auto val="1"/>
        <c:lblAlgn val="ctr"/>
        <c:lblOffset val="100"/>
        <c:noMultiLvlLbl val="0"/>
      </c:catAx>
      <c:valAx>
        <c:axId val="165780864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779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Västerbotten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'4'!$AB$142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'4'!$AE$142:$AR$142</c:f>
              <c:numCache>
                <c:formatCode>#,##0</c:formatCode>
                <c:ptCount val="14"/>
                <c:pt idx="0">
                  <c:v>21.176204606192663</c:v>
                </c:pt>
                <c:pt idx="1">
                  <c:v>22.176578294278833</c:v>
                </c:pt>
                <c:pt idx="2">
                  <c:v>18.529304861534541</c:v>
                </c:pt>
                <c:pt idx="3">
                  <c:v>18.610210406357009</c:v>
                </c:pt>
                <c:pt idx="4">
                  <c:v>17.329484855644079</c:v>
                </c:pt>
                <c:pt idx="5">
                  <c:v>17.128926580302</c:v>
                </c:pt>
                <c:pt idx="6">
                  <c:v>16.172646579074453</c:v>
                </c:pt>
                <c:pt idx="7">
                  <c:v>15.352012622809307</c:v>
                </c:pt>
                <c:pt idx="8">
                  <c:v>14.322813803471782</c:v>
                </c:pt>
                <c:pt idx="9">
                  <c:v>13.843336512207232</c:v>
                </c:pt>
                <c:pt idx="10">
                  <c:v>12.801358292345835</c:v>
                </c:pt>
                <c:pt idx="11">
                  <c:v>11.619015655151642</c:v>
                </c:pt>
                <c:pt idx="12">
                  <c:v>10.909314126896211</c:v>
                </c:pt>
                <c:pt idx="13">
                  <c:v>10.338706514170831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2-4281-BCE5-DFAF828F1FAA}"/>
            </c:ext>
          </c:extLst>
        </c:ser>
        <c:ser>
          <c:idx val="1"/>
          <c:order val="1"/>
          <c:tx>
            <c:strRef>
              <c:f>'4'!$AB$143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'4'!$AE$143:$AQ$143</c:f>
              <c:numCache>
                <c:formatCode>#,##0</c:formatCode>
                <c:ptCount val="13"/>
                <c:pt idx="0">
                  <c:v>42.617576758337101</c:v>
                </c:pt>
                <c:pt idx="1">
                  <c:v>48.105923350926567</c:v>
                </c:pt>
                <c:pt idx="2">
                  <c:v>34.906418920093323</c:v>
                </c:pt>
                <c:pt idx="3">
                  <c:v>37.306689813333563</c:v>
                </c:pt>
                <c:pt idx="4">
                  <c:v>35.562983775264193</c:v>
                </c:pt>
                <c:pt idx="5">
                  <c:v>36.697179699419785</c:v>
                </c:pt>
                <c:pt idx="6">
                  <c:v>35.621852918875845</c:v>
                </c:pt>
                <c:pt idx="7">
                  <c:v>32.007097089097961</c:v>
                </c:pt>
                <c:pt idx="8">
                  <c:v>31.697521469901584</c:v>
                </c:pt>
                <c:pt idx="9">
                  <c:v>30.935944262028215</c:v>
                </c:pt>
                <c:pt idx="10">
                  <c:v>28.517955687505285</c:v>
                </c:pt>
                <c:pt idx="11">
                  <c:v>24.988344556665311</c:v>
                </c:pt>
                <c:pt idx="12">
                  <c:v>23.886899308886882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2-4281-BCE5-DFAF828F1FAA}"/>
            </c:ext>
          </c:extLst>
        </c:ser>
        <c:ser>
          <c:idx val="2"/>
          <c:order val="2"/>
          <c:tx>
            <c:strRef>
              <c:f>'4'!$AB$144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'4'!$AE$144:$AQ$144</c:f>
              <c:numCache>
                <c:formatCode>#,##0</c:formatCode>
                <c:ptCount val="13"/>
                <c:pt idx="0">
                  <c:v>9.1628923570257754</c:v>
                </c:pt>
                <c:pt idx="1">
                  <c:v>9.0256204461862666</c:v>
                </c:pt>
                <c:pt idx="2">
                  <c:v>8.7104898637325849</c:v>
                </c:pt>
                <c:pt idx="3">
                  <c:v>8.0956628928918786</c:v>
                </c:pt>
                <c:pt idx="4">
                  <c:v>7.4830203282925813</c:v>
                </c:pt>
                <c:pt idx="5">
                  <c:v>6.9049349948058483</c:v>
                </c:pt>
                <c:pt idx="6">
                  <c:v>6.1923812476420812</c:v>
                </c:pt>
                <c:pt idx="7">
                  <c:v>5.9770542974791638</c:v>
                </c:pt>
                <c:pt idx="8">
                  <c:v>5.2407570627052618</c:v>
                </c:pt>
                <c:pt idx="9">
                  <c:v>4.6891297679303348</c:v>
                </c:pt>
                <c:pt idx="10">
                  <c:v>4.13130904383139</c:v>
                </c:pt>
                <c:pt idx="11">
                  <c:v>3.9411832481765221</c:v>
                </c:pt>
                <c:pt idx="12">
                  <c:v>3.6610155113324159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2-4281-BCE5-DFAF828F1FAA}"/>
            </c:ext>
          </c:extLst>
        </c:ser>
        <c:ser>
          <c:idx val="3"/>
          <c:order val="3"/>
          <c:tx>
            <c:strRef>
              <c:f>'4'!$AB$145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'4'!$AE$145:$AQ$145</c:f>
              <c:numCache>
                <c:formatCode>#,##0</c:formatCode>
                <c:ptCount val="13"/>
                <c:pt idx="0">
                  <c:v>0.84633481824854728</c:v>
                </c:pt>
                <c:pt idx="1">
                  <c:v>0.80057678859673553</c:v>
                </c:pt>
                <c:pt idx="2">
                  <c:v>0.82024056296415693</c:v>
                </c:pt>
                <c:pt idx="3">
                  <c:v>0.72272764515773158</c:v>
                </c:pt>
                <c:pt idx="4">
                  <c:v>0.64229860362023528</c:v>
                </c:pt>
                <c:pt idx="5">
                  <c:v>0.65857112790379335</c:v>
                </c:pt>
                <c:pt idx="6">
                  <c:v>0.59955399167789092</c:v>
                </c:pt>
                <c:pt idx="7">
                  <c:v>0.50745408250605883</c:v>
                </c:pt>
                <c:pt idx="8">
                  <c:v>0.47402172146241001</c:v>
                </c:pt>
                <c:pt idx="9">
                  <c:v>0.46559591204031853</c:v>
                </c:pt>
                <c:pt idx="10">
                  <c:v>0.47980776744212228</c:v>
                </c:pt>
                <c:pt idx="11">
                  <c:v>0.45317311584632608</c:v>
                </c:pt>
                <c:pt idx="12">
                  <c:v>0.37612015561541867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A2-4281-BCE5-DFAF828F1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73920"/>
        <c:axId val="165879808"/>
      </c:barChart>
      <c:catAx>
        <c:axId val="16587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879808"/>
        <c:crosses val="autoZero"/>
        <c:auto val="1"/>
        <c:lblAlgn val="ctr"/>
        <c:lblOffset val="100"/>
        <c:noMultiLvlLbl val="0"/>
      </c:catAx>
      <c:valAx>
        <c:axId val="165879808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8739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Norrbotten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'4'!$AB$149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'4'!$AE$149:$AR$149</c:f>
              <c:numCache>
                <c:formatCode>#,##0</c:formatCode>
                <c:ptCount val="14"/>
                <c:pt idx="0">
                  <c:v>62.204008191954117</c:v>
                </c:pt>
                <c:pt idx="1">
                  <c:v>57.967336366637738</c:v>
                </c:pt>
                <c:pt idx="2">
                  <c:v>58.250627587814868</c:v>
                </c:pt>
                <c:pt idx="3">
                  <c:v>53.863674223770282</c:v>
                </c:pt>
                <c:pt idx="4">
                  <c:v>53.465443359793767</c:v>
                </c:pt>
                <c:pt idx="5">
                  <c:v>51.844579347029033</c:v>
                </c:pt>
                <c:pt idx="6">
                  <c:v>53.134296941871192</c:v>
                </c:pt>
                <c:pt idx="7">
                  <c:v>44.679390828567975</c:v>
                </c:pt>
                <c:pt idx="8">
                  <c:v>52.576299107926211</c:v>
                </c:pt>
                <c:pt idx="9">
                  <c:v>46.987900516803919</c:v>
                </c:pt>
                <c:pt idx="10">
                  <c:v>42.060548804411198</c:v>
                </c:pt>
                <c:pt idx="11">
                  <c:v>39.061523896093597</c:v>
                </c:pt>
                <c:pt idx="12">
                  <c:v>37.104750274144742</c:v>
                </c:pt>
                <c:pt idx="13">
                  <c:v>33.178617954440064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6-4B0A-B70D-1B49AEEE3B17}"/>
            </c:ext>
          </c:extLst>
        </c:ser>
        <c:ser>
          <c:idx val="1"/>
          <c:order val="1"/>
          <c:tx>
            <c:strRef>
              <c:f>'4'!$AB$150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'4'!$AE$150:$AQ$150</c:f>
              <c:numCache>
                <c:formatCode>#,##0</c:formatCode>
                <c:ptCount val="13"/>
                <c:pt idx="0">
                  <c:v>140.06836960333183</c:v>
                </c:pt>
                <c:pt idx="1">
                  <c:v>162.358805750964</c:v>
                </c:pt>
                <c:pt idx="2">
                  <c:v>125.64222773018584</c:v>
                </c:pt>
                <c:pt idx="3">
                  <c:v>113.71701926508956</c:v>
                </c:pt>
                <c:pt idx="4">
                  <c:v>122.41649460225906</c:v>
                </c:pt>
                <c:pt idx="5">
                  <c:v>123.89882192628308</c:v>
                </c:pt>
                <c:pt idx="6">
                  <c:v>138.67533486406643</c:v>
                </c:pt>
                <c:pt idx="7">
                  <c:v>118.36742794241678</c:v>
                </c:pt>
                <c:pt idx="8">
                  <c:v>146.3645957710649</c:v>
                </c:pt>
                <c:pt idx="9">
                  <c:v>117.71476614208122</c:v>
                </c:pt>
                <c:pt idx="10">
                  <c:v>103.69761502362998</c:v>
                </c:pt>
                <c:pt idx="11">
                  <c:v>90.27357118261736</c:v>
                </c:pt>
                <c:pt idx="12">
                  <c:v>87.763408482735542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6-4B0A-B70D-1B49AEEE3B17}"/>
            </c:ext>
          </c:extLst>
        </c:ser>
        <c:ser>
          <c:idx val="2"/>
          <c:order val="2"/>
          <c:tx>
            <c:strRef>
              <c:f>'4'!$AB$151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'4'!$AE$151:$AQ$151</c:f>
              <c:numCache>
                <c:formatCode>#,##0</c:formatCode>
                <c:ptCount val="13"/>
                <c:pt idx="0">
                  <c:v>9.485170029655329</c:v>
                </c:pt>
                <c:pt idx="1">
                  <c:v>8.4758920526072963</c:v>
                </c:pt>
                <c:pt idx="2">
                  <c:v>8.2440646757428464</c:v>
                </c:pt>
                <c:pt idx="3">
                  <c:v>7.7973327655149012</c:v>
                </c:pt>
                <c:pt idx="4">
                  <c:v>6.8677798540489379</c:v>
                </c:pt>
                <c:pt idx="5">
                  <c:v>6.1048810695220146</c:v>
                </c:pt>
                <c:pt idx="6">
                  <c:v>5.6207618942311752</c:v>
                </c:pt>
                <c:pt idx="7">
                  <c:v>5.3178001760498912</c:v>
                </c:pt>
                <c:pt idx="8">
                  <c:v>4.7703959930359421</c:v>
                </c:pt>
                <c:pt idx="9">
                  <c:v>4.6156135934317293</c:v>
                </c:pt>
                <c:pt idx="10">
                  <c:v>4.0207427298663019</c:v>
                </c:pt>
                <c:pt idx="11">
                  <c:v>4.3473050169617151</c:v>
                </c:pt>
                <c:pt idx="12">
                  <c:v>3.7057700155426962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36-4B0A-B70D-1B49AEEE3B17}"/>
            </c:ext>
          </c:extLst>
        </c:ser>
        <c:ser>
          <c:idx val="3"/>
          <c:order val="3"/>
          <c:tx>
            <c:strRef>
              <c:f>'4'!$AB$152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'4'!$AE$152:$AQ$152</c:f>
              <c:numCache>
                <c:formatCode>#,##0</c:formatCode>
                <c:ptCount val="13"/>
                <c:pt idx="0">
                  <c:v>0.87870540667541552</c:v>
                </c:pt>
                <c:pt idx="1">
                  <c:v>0.87325791826622035</c:v>
                </c:pt>
                <c:pt idx="2">
                  <c:v>0.79002553643983608</c:v>
                </c:pt>
                <c:pt idx="3">
                  <c:v>0.80233967570401055</c:v>
                </c:pt>
                <c:pt idx="4">
                  <c:v>0.6763656699178382</c:v>
                </c:pt>
                <c:pt idx="5">
                  <c:v>0.70681821827060753</c:v>
                </c:pt>
                <c:pt idx="6">
                  <c:v>0.6903675372467506</c:v>
                </c:pt>
                <c:pt idx="7">
                  <c:v>0.69648519467476333</c:v>
                </c:pt>
                <c:pt idx="8">
                  <c:v>0.583619730733829</c:v>
                </c:pt>
                <c:pt idx="9">
                  <c:v>0.54392035866559474</c:v>
                </c:pt>
                <c:pt idx="10">
                  <c:v>0.58313387988596477</c:v>
                </c:pt>
                <c:pt idx="11">
                  <c:v>0.53144215815452389</c:v>
                </c:pt>
                <c:pt idx="12">
                  <c:v>0.52315619705565808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36-4B0A-B70D-1B49AEEE3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19360"/>
        <c:axId val="165921152"/>
      </c:barChart>
      <c:catAx>
        <c:axId val="16591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921152"/>
        <c:crosses val="autoZero"/>
        <c:auto val="1"/>
        <c:lblAlgn val="ctr"/>
        <c:lblOffset val="100"/>
        <c:noMultiLvlLbl val="0"/>
      </c:catAx>
      <c:valAx>
        <c:axId val="165921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919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Riket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'4'!$AB$165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'4'!$AE$165:$AR$165</c:f>
              <c:numCache>
                <c:formatCode>#,##0</c:formatCode>
                <c:ptCount val="14"/>
                <c:pt idx="0">
                  <c:v>19.963300954801706</c:v>
                </c:pt>
                <c:pt idx="1">
                  <c:v>18.756823789009541</c:v>
                </c:pt>
                <c:pt idx="2">
                  <c:v>19.263558359973644</c:v>
                </c:pt>
                <c:pt idx="3">
                  <c:v>17.015250107326644</c:v>
                </c:pt>
                <c:pt idx="4">
                  <c:v>16.003508277159895</c:v>
                </c:pt>
                <c:pt idx="5">
                  <c:v>15.285985397427352</c:v>
                </c:pt>
                <c:pt idx="6">
                  <c:v>14.267026195146387</c:v>
                </c:pt>
                <c:pt idx="7">
                  <c:v>13.487894408146362</c:v>
                </c:pt>
                <c:pt idx="8">
                  <c:v>13.202262271532726</c:v>
                </c:pt>
                <c:pt idx="9">
                  <c:v>12.283797383511441</c:v>
                </c:pt>
                <c:pt idx="10">
                  <c:v>11.593149476042468</c:v>
                </c:pt>
                <c:pt idx="11">
                  <c:v>10.829949998436312</c:v>
                </c:pt>
                <c:pt idx="12">
                  <c:v>9.7133363477851447</c:v>
                </c:pt>
                <c:pt idx="13">
                  <c:v>9.3641475480288037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1-4A17-B636-C5FC96F40191}"/>
            </c:ext>
          </c:extLst>
        </c:ser>
        <c:ser>
          <c:idx val="1"/>
          <c:order val="1"/>
          <c:tx>
            <c:strRef>
              <c:f>'4'!$AB$166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'4'!$AE$166:$AQ$166</c:f>
              <c:numCache>
                <c:formatCode>#,##0</c:formatCode>
                <c:ptCount val="13"/>
                <c:pt idx="0">
                  <c:v>45.973538151359541</c:v>
                </c:pt>
                <c:pt idx="1">
                  <c:v>46.318508029661615</c:v>
                </c:pt>
                <c:pt idx="2">
                  <c:v>47.331610677532225</c:v>
                </c:pt>
                <c:pt idx="3">
                  <c:v>41.982477035571236</c:v>
                </c:pt>
                <c:pt idx="4">
                  <c:v>41.270602843842937</c:v>
                </c:pt>
                <c:pt idx="5">
                  <c:v>40.54337176646716</c:v>
                </c:pt>
                <c:pt idx="6">
                  <c:v>38.057895772091662</c:v>
                </c:pt>
                <c:pt idx="7">
                  <c:v>34.938324890839361</c:v>
                </c:pt>
                <c:pt idx="8">
                  <c:v>34.891391300104111</c:v>
                </c:pt>
                <c:pt idx="9">
                  <c:v>32.060335949974174</c:v>
                </c:pt>
                <c:pt idx="10">
                  <c:v>30.679768106618354</c:v>
                </c:pt>
                <c:pt idx="11">
                  <c:v>28.575957744273072</c:v>
                </c:pt>
                <c:pt idx="12">
                  <c:v>26.885967405852515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1-4A17-B636-C5FC96F40191}"/>
            </c:ext>
          </c:extLst>
        </c:ser>
        <c:ser>
          <c:idx val="2"/>
          <c:order val="2"/>
          <c:tx>
            <c:strRef>
              <c:f>'4'!$AB$167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'4'!$AE$167:$AQ$167</c:f>
              <c:numCache>
                <c:formatCode>#,##0</c:formatCode>
                <c:ptCount val="13"/>
                <c:pt idx="0">
                  <c:v>10.243837147753405</c:v>
                </c:pt>
                <c:pt idx="1">
                  <c:v>9.2385771477606689</c:v>
                </c:pt>
                <c:pt idx="2">
                  <c:v>8.9469845951479279</c:v>
                </c:pt>
                <c:pt idx="3">
                  <c:v>7.7026794069575217</c:v>
                </c:pt>
                <c:pt idx="4">
                  <c:v>6.7622324072087086</c:v>
                </c:pt>
                <c:pt idx="5">
                  <c:v>6.5786254687808716</c:v>
                </c:pt>
                <c:pt idx="6">
                  <c:v>6.1272038745170052</c:v>
                </c:pt>
                <c:pt idx="7">
                  <c:v>5.9945202768728869</c:v>
                </c:pt>
                <c:pt idx="8">
                  <c:v>6.1059445253004974</c:v>
                </c:pt>
                <c:pt idx="9">
                  <c:v>5.5750055111260313</c:v>
                </c:pt>
                <c:pt idx="10">
                  <c:v>5.2598346257118695</c:v>
                </c:pt>
                <c:pt idx="11">
                  <c:v>4.9381645713994802</c:v>
                </c:pt>
                <c:pt idx="12">
                  <c:v>3.8916167020473424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31-4A17-B636-C5FC96F40191}"/>
            </c:ext>
          </c:extLst>
        </c:ser>
        <c:ser>
          <c:idx val="3"/>
          <c:order val="3"/>
          <c:tx>
            <c:strRef>
              <c:f>'4'!$AB$168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'4'!$AE$168:$AQ$168</c:f>
              <c:numCache>
                <c:formatCode>#,##0</c:formatCode>
                <c:ptCount val="13"/>
                <c:pt idx="0">
                  <c:v>0.93873836801162125</c:v>
                </c:pt>
                <c:pt idx="1">
                  <c:v>0.87806188680816488</c:v>
                </c:pt>
                <c:pt idx="2">
                  <c:v>0.89034724019555644</c:v>
                </c:pt>
                <c:pt idx="3">
                  <c:v>0.77163774375665095</c:v>
                </c:pt>
                <c:pt idx="4">
                  <c:v>0.75575145503731678</c:v>
                </c:pt>
                <c:pt idx="5">
                  <c:v>0.64260052531362322</c:v>
                </c:pt>
                <c:pt idx="6">
                  <c:v>0.5816713452311969</c:v>
                </c:pt>
                <c:pt idx="7">
                  <c:v>0.55052815452195658</c:v>
                </c:pt>
                <c:pt idx="8">
                  <c:v>0.51138299329301906</c:v>
                </c:pt>
                <c:pt idx="9">
                  <c:v>0.46613140989912077</c:v>
                </c:pt>
                <c:pt idx="10">
                  <c:v>0.43335151563943392</c:v>
                </c:pt>
                <c:pt idx="11">
                  <c:v>0.44981455993014346</c:v>
                </c:pt>
                <c:pt idx="12">
                  <c:v>0.42232796774313897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31-4A17-B636-C5FC96F40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39072"/>
        <c:axId val="165940608"/>
      </c:barChart>
      <c:catAx>
        <c:axId val="16593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940608"/>
        <c:crosses val="autoZero"/>
        <c:auto val="1"/>
        <c:lblAlgn val="ctr"/>
        <c:lblOffset val="100"/>
        <c:noMultiLvlLbl val="0"/>
      </c:catAx>
      <c:valAx>
        <c:axId val="165940608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9390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Gävleborg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'4'!$AB$121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'4'!$AE$121:$AR$121</c:f>
              <c:numCache>
                <c:formatCode>#,##0</c:formatCode>
                <c:ptCount val="14"/>
                <c:pt idx="0">
                  <c:v>21.052320166108068</c:v>
                </c:pt>
                <c:pt idx="1">
                  <c:v>20.82975919026563</c:v>
                </c:pt>
                <c:pt idx="2">
                  <c:v>20.517414780710116</c:v>
                </c:pt>
                <c:pt idx="3">
                  <c:v>18.673968031406055</c:v>
                </c:pt>
                <c:pt idx="4">
                  <c:v>17.131351913683467</c:v>
                </c:pt>
                <c:pt idx="5">
                  <c:v>16.223071623805783</c:v>
                </c:pt>
                <c:pt idx="6">
                  <c:v>14.701910113309445</c:v>
                </c:pt>
                <c:pt idx="7">
                  <c:v>13.968470189401884</c:v>
                </c:pt>
                <c:pt idx="8">
                  <c:v>13.370621435876743</c:v>
                </c:pt>
                <c:pt idx="9">
                  <c:v>12.874559740591733</c:v>
                </c:pt>
                <c:pt idx="10">
                  <c:v>11.399959356556751</c:v>
                </c:pt>
                <c:pt idx="11">
                  <c:v>10.736358804672644</c:v>
                </c:pt>
                <c:pt idx="12">
                  <c:v>9.803171444637151</c:v>
                </c:pt>
                <c:pt idx="13">
                  <c:v>9.2070818436463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B-424E-98A6-ADCA77C03B54}"/>
            </c:ext>
          </c:extLst>
        </c:ser>
        <c:ser>
          <c:idx val="1"/>
          <c:order val="1"/>
          <c:tx>
            <c:strRef>
              <c:f>'4'!$AB$122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'4'!$AE$122:$AQ$122</c:f>
              <c:numCache>
                <c:formatCode>#,##0</c:formatCode>
                <c:ptCount val="13"/>
                <c:pt idx="0">
                  <c:v>40.117137610707985</c:v>
                </c:pt>
                <c:pt idx="1">
                  <c:v>42.560495928752474</c:v>
                </c:pt>
                <c:pt idx="2">
                  <c:v>37.49846207391743</c:v>
                </c:pt>
                <c:pt idx="3">
                  <c:v>34.450957556089364</c:v>
                </c:pt>
                <c:pt idx="4">
                  <c:v>31.866376229016272</c:v>
                </c:pt>
                <c:pt idx="5">
                  <c:v>30.732217801524495</c:v>
                </c:pt>
                <c:pt idx="6">
                  <c:v>26.679240244026236</c:v>
                </c:pt>
                <c:pt idx="7">
                  <c:v>25.412774254451644</c:v>
                </c:pt>
                <c:pt idx="8">
                  <c:v>25.440644103082658</c:v>
                </c:pt>
                <c:pt idx="9">
                  <c:v>25.751903496201152</c:v>
                </c:pt>
                <c:pt idx="10">
                  <c:v>21.880909713958783</c:v>
                </c:pt>
                <c:pt idx="11">
                  <c:v>20.060962633875761</c:v>
                </c:pt>
                <c:pt idx="12">
                  <c:v>18.170815453849141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B-424E-98A6-ADCA77C03B54}"/>
            </c:ext>
          </c:extLst>
        </c:ser>
        <c:ser>
          <c:idx val="2"/>
          <c:order val="2"/>
          <c:tx>
            <c:strRef>
              <c:f>'4'!$AB$123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'4'!$AE$123:$AQ$123</c:f>
              <c:numCache>
                <c:formatCode>#,##0</c:formatCode>
                <c:ptCount val="13"/>
                <c:pt idx="0">
                  <c:v>9.3353426681400205</c:v>
                </c:pt>
                <c:pt idx="1">
                  <c:v>8.5931045174757887</c:v>
                </c:pt>
                <c:pt idx="2">
                  <c:v>8.9908989389366738</c:v>
                </c:pt>
                <c:pt idx="3">
                  <c:v>8.6103034502806306</c:v>
                </c:pt>
                <c:pt idx="4">
                  <c:v>7.8280169836200688</c:v>
                </c:pt>
                <c:pt idx="5">
                  <c:v>6.6202427517228113</c:v>
                </c:pt>
                <c:pt idx="6">
                  <c:v>6.0820694082920426</c:v>
                </c:pt>
                <c:pt idx="7">
                  <c:v>5.6993563425263263</c:v>
                </c:pt>
                <c:pt idx="8">
                  <c:v>5.1527589880047318</c:v>
                </c:pt>
                <c:pt idx="9">
                  <c:v>4.7340134707626529</c:v>
                </c:pt>
                <c:pt idx="10">
                  <c:v>4.1703073534725261</c:v>
                </c:pt>
                <c:pt idx="11">
                  <c:v>3.9310640194438702</c:v>
                </c:pt>
                <c:pt idx="12">
                  <c:v>3.5983376071229971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B-424E-98A6-ADCA77C03B54}"/>
            </c:ext>
          </c:extLst>
        </c:ser>
        <c:ser>
          <c:idx val="3"/>
          <c:order val="3"/>
          <c:tx>
            <c:strRef>
              <c:f>'4'!$AB$124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'4'!$AE$124:$AQ$124</c:f>
              <c:numCache>
                <c:formatCode>#,##0</c:formatCode>
                <c:ptCount val="13"/>
                <c:pt idx="0">
                  <c:v>1.1287502962661096</c:v>
                </c:pt>
                <c:pt idx="1">
                  <c:v>0.88851351832793923</c:v>
                </c:pt>
                <c:pt idx="2">
                  <c:v>0.93385626037298808</c:v>
                </c:pt>
                <c:pt idx="3">
                  <c:v>0.70357757533715304</c:v>
                </c:pt>
                <c:pt idx="4">
                  <c:v>0.60269806254598102</c:v>
                </c:pt>
                <c:pt idx="5">
                  <c:v>0.64652317195837172</c:v>
                </c:pt>
                <c:pt idx="6">
                  <c:v>0.60215400061628677</c:v>
                </c:pt>
                <c:pt idx="7">
                  <c:v>0.5910744610652644</c:v>
                </c:pt>
                <c:pt idx="8">
                  <c:v>0.57695572037525655</c:v>
                </c:pt>
                <c:pt idx="9">
                  <c:v>0.46882093879881515</c:v>
                </c:pt>
                <c:pt idx="10">
                  <c:v>0.4786352636665932</c:v>
                </c:pt>
                <c:pt idx="11">
                  <c:v>0.48468843002247031</c:v>
                </c:pt>
                <c:pt idx="12">
                  <c:v>0.45792262348323048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B-424E-98A6-ADCA77C03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72224"/>
        <c:axId val="165974016"/>
      </c:barChart>
      <c:catAx>
        <c:axId val="16597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974016"/>
        <c:crosses val="autoZero"/>
        <c:auto val="1"/>
        <c:lblAlgn val="ctr"/>
        <c:lblOffset val="100"/>
        <c:noMultiLvlLbl val="0"/>
      </c:catAx>
      <c:valAx>
        <c:axId val="165974016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9722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Jämtland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'4'!$AB$135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'4'!$AE$135:$AR$135</c:f>
              <c:numCache>
                <c:formatCode>#,##0</c:formatCode>
                <c:ptCount val="14"/>
                <c:pt idx="0">
                  <c:v>19.03225924549124</c:v>
                </c:pt>
                <c:pt idx="1">
                  <c:v>19.18917446558774</c:v>
                </c:pt>
                <c:pt idx="2">
                  <c:v>16.61318987863887</c:v>
                </c:pt>
                <c:pt idx="3">
                  <c:v>17.102818434512155</c:v>
                </c:pt>
                <c:pt idx="4">
                  <c:v>16.883981696731993</c:v>
                </c:pt>
                <c:pt idx="5">
                  <c:v>16.060299219252119</c:v>
                </c:pt>
                <c:pt idx="6">
                  <c:v>14.913435927968465</c:v>
                </c:pt>
                <c:pt idx="7">
                  <c:v>14.566680301860652</c:v>
                </c:pt>
                <c:pt idx="8">
                  <c:v>13.244984252804988</c:v>
                </c:pt>
                <c:pt idx="9">
                  <c:v>11.920336955207841</c:v>
                </c:pt>
                <c:pt idx="10">
                  <c:v>11.166868905353455</c:v>
                </c:pt>
                <c:pt idx="11">
                  <c:v>10.85818166351206</c:v>
                </c:pt>
                <c:pt idx="12">
                  <c:v>10.1104726421741</c:v>
                </c:pt>
                <c:pt idx="13">
                  <c:v>9.2761199954639508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0-4AD7-961E-263CA583718F}"/>
            </c:ext>
          </c:extLst>
        </c:ser>
        <c:ser>
          <c:idx val="1"/>
          <c:order val="1"/>
          <c:tx>
            <c:strRef>
              <c:f>'4'!$AB$136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'4'!$AE$136:$AQ$136</c:f>
              <c:numCache>
                <c:formatCode>#,##0</c:formatCode>
                <c:ptCount val="13"/>
                <c:pt idx="0">
                  <c:v>31.740822317355612</c:v>
                </c:pt>
                <c:pt idx="1">
                  <c:v>34.115309815849429</c:v>
                </c:pt>
                <c:pt idx="2">
                  <c:v>27.92186888452585</c:v>
                </c:pt>
                <c:pt idx="3">
                  <c:v>28.603766615882392</c:v>
                </c:pt>
                <c:pt idx="4">
                  <c:v>32.013195952343935</c:v>
                </c:pt>
                <c:pt idx="5">
                  <c:v>30.46584188919002</c:v>
                </c:pt>
                <c:pt idx="6">
                  <c:v>29.558512220410826</c:v>
                </c:pt>
                <c:pt idx="7">
                  <c:v>29.485618932600509</c:v>
                </c:pt>
                <c:pt idx="8">
                  <c:v>28.748250386667074</c:v>
                </c:pt>
                <c:pt idx="9">
                  <c:v>24.864520620740372</c:v>
                </c:pt>
                <c:pt idx="10">
                  <c:v>24.349666636024171</c:v>
                </c:pt>
                <c:pt idx="11">
                  <c:v>24.439455191100645</c:v>
                </c:pt>
                <c:pt idx="12">
                  <c:v>23.057675891419414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0-4AD7-961E-263CA583718F}"/>
            </c:ext>
          </c:extLst>
        </c:ser>
        <c:ser>
          <c:idx val="2"/>
          <c:order val="2"/>
          <c:tx>
            <c:strRef>
              <c:f>'4'!$AB$137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'4'!$AE$137:$AQ$137</c:f>
              <c:numCache>
                <c:formatCode>#,##0</c:formatCode>
                <c:ptCount val="13"/>
                <c:pt idx="0">
                  <c:v>10.79661203228744</c:v>
                </c:pt>
                <c:pt idx="1">
                  <c:v>10.380832452132831</c:v>
                </c:pt>
                <c:pt idx="2">
                  <c:v>8.8619851818020816</c:v>
                </c:pt>
                <c:pt idx="3">
                  <c:v>10.371410897469051</c:v>
                </c:pt>
                <c:pt idx="4">
                  <c:v>9.2731375668970344</c:v>
                </c:pt>
                <c:pt idx="5">
                  <c:v>8.5854048065975803</c:v>
                </c:pt>
                <c:pt idx="6">
                  <c:v>7.4145259773496583</c:v>
                </c:pt>
                <c:pt idx="7">
                  <c:v>6.8314616003816262</c:v>
                </c:pt>
                <c:pt idx="8">
                  <c:v>5.372596584827102</c:v>
                </c:pt>
                <c:pt idx="9">
                  <c:v>4.8672571805448834</c:v>
                </c:pt>
                <c:pt idx="10">
                  <c:v>4.316721540681165</c:v>
                </c:pt>
                <c:pt idx="11">
                  <c:v>4.2625677674216114</c:v>
                </c:pt>
                <c:pt idx="12">
                  <c:v>3.7884450186115286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90-4AD7-961E-263CA583718F}"/>
            </c:ext>
          </c:extLst>
        </c:ser>
        <c:ser>
          <c:idx val="3"/>
          <c:order val="3"/>
          <c:tx>
            <c:strRef>
              <c:f>'4'!$AB$138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'4'!$AE$138:$AQ$138</c:f>
              <c:numCache>
                <c:formatCode>#,##0</c:formatCode>
                <c:ptCount val="13"/>
                <c:pt idx="0">
                  <c:v>0.95802612611690219</c:v>
                </c:pt>
                <c:pt idx="1">
                  <c:v>0.99090831541172752</c:v>
                </c:pt>
                <c:pt idx="2">
                  <c:v>1.0719981407316259</c:v>
                </c:pt>
                <c:pt idx="3">
                  <c:v>0.75201291307917673</c:v>
                </c:pt>
                <c:pt idx="4">
                  <c:v>0.67079698627115458</c:v>
                </c:pt>
                <c:pt idx="5">
                  <c:v>0.71735080818118213</c:v>
                </c:pt>
                <c:pt idx="6">
                  <c:v>0.6691682177867706</c:v>
                </c:pt>
                <c:pt idx="7">
                  <c:v>0.64332577879038555</c:v>
                </c:pt>
                <c:pt idx="8">
                  <c:v>0.58097750917993685</c:v>
                </c:pt>
                <c:pt idx="9">
                  <c:v>0.53248247618521338</c:v>
                </c:pt>
                <c:pt idx="10">
                  <c:v>0.4626631247269688</c:v>
                </c:pt>
                <c:pt idx="11">
                  <c:v>0.43962890841615415</c:v>
                </c:pt>
                <c:pt idx="12">
                  <c:v>0.42173614412047067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0-4AD7-961E-263CA5837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93088"/>
        <c:axId val="165998976"/>
      </c:barChart>
      <c:catAx>
        <c:axId val="16599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998976"/>
        <c:crosses val="autoZero"/>
        <c:auto val="1"/>
        <c:lblAlgn val="ctr"/>
        <c:lblOffset val="100"/>
        <c:noMultiLvlLbl val="0"/>
      </c:catAx>
      <c:valAx>
        <c:axId val="165998976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993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sv-SE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Uppsala</a:t>
            </a:r>
          </a:p>
          <a:p>
            <a:pPr algn="ctr" rtl="0">
              <a:defRPr lang="sv-SE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'4'!$AB$15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'4'!$AE$15:$AR$15</c:f>
              <c:numCache>
                <c:formatCode>#,##0</c:formatCode>
                <c:ptCount val="14"/>
                <c:pt idx="0">
                  <c:v>13.070331443033297</c:v>
                </c:pt>
                <c:pt idx="1">
                  <c:v>12.826814768756716</c:v>
                </c:pt>
                <c:pt idx="2">
                  <c:v>16.044557019496857</c:v>
                </c:pt>
                <c:pt idx="3">
                  <c:v>13.634136759455709</c:v>
                </c:pt>
                <c:pt idx="4">
                  <c:v>12.591598595113695</c:v>
                </c:pt>
                <c:pt idx="5">
                  <c:v>11.832782755849335</c:v>
                </c:pt>
                <c:pt idx="6">
                  <c:v>10.54346780523991</c:v>
                </c:pt>
                <c:pt idx="7">
                  <c:v>10.145803377349313</c:v>
                </c:pt>
                <c:pt idx="8">
                  <c:v>9.8146952201524282</c:v>
                </c:pt>
                <c:pt idx="9">
                  <c:v>8.6785224982152869</c:v>
                </c:pt>
                <c:pt idx="10">
                  <c:v>8.8790432165615343</c:v>
                </c:pt>
                <c:pt idx="11">
                  <c:v>7.7229151930182605</c:v>
                </c:pt>
                <c:pt idx="12">
                  <c:v>6.7335118862115246</c:v>
                </c:pt>
                <c:pt idx="13">
                  <c:v>6.2671615396784137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D-4C16-BF94-5478FCCA643E}"/>
            </c:ext>
          </c:extLst>
        </c:ser>
        <c:ser>
          <c:idx val="1"/>
          <c:order val="1"/>
          <c:tx>
            <c:strRef>
              <c:f>'4'!$AB$16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'4'!$AE$16:$AQ$16</c:f>
              <c:numCache>
                <c:formatCode>#,##0</c:formatCode>
                <c:ptCount val="13"/>
                <c:pt idx="0">
                  <c:v>25.966092879798271</c:v>
                </c:pt>
                <c:pt idx="1">
                  <c:v>27.777483520730517</c:v>
                </c:pt>
                <c:pt idx="2">
                  <c:v>36.816569776956563</c:v>
                </c:pt>
                <c:pt idx="3">
                  <c:v>30.750449658024472</c:v>
                </c:pt>
                <c:pt idx="4">
                  <c:v>29.893217243080759</c:v>
                </c:pt>
                <c:pt idx="5">
                  <c:v>28.696084730687687</c:v>
                </c:pt>
                <c:pt idx="6">
                  <c:v>25.296917301200466</c:v>
                </c:pt>
                <c:pt idx="7">
                  <c:v>25.116634983103033</c:v>
                </c:pt>
                <c:pt idx="8">
                  <c:v>26.692032100815517</c:v>
                </c:pt>
                <c:pt idx="9">
                  <c:v>21.912258247720764</c:v>
                </c:pt>
                <c:pt idx="10">
                  <c:v>24.367037396571792</c:v>
                </c:pt>
                <c:pt idx="11">
                  <c:v>21.030427946164242</c:v>
                </c:pt>
                <c:pt idx="12">
                  <c:v>18.353265129882686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5D-4C16-BF94-5478FCCA643E}"/>
            </c:ext>
          </c:extLst>
        </c:ser>
        <c:ser>
          <c:idx val="2"/>
          <c:order val="2"/>
          <c:tx>
            <c:strRef>
              <c:f>'4'!$AB$17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'4'!$AE$17:$AQ$17</c:f>
              <c:numCache>
                <c:formatCode>#,##0</c:formatCode>
                <c:ptCount val="13"/>
                <c:pt idx="0">
                  <c:v>6.3790818394247637</c:v>
                </c:pt>
                <c:pt idx="1">
                  <c:v>5.778825676181107</c:v>
                </c:pt>
                <c:pt idx="2">
                  <c:v>6.1256611940477157</c:v>
                </c:pt>
                <c:pt idx="3">
                  <c:v>5.6103102906450841</c:v>
                </c:pt>
                <c:pt idx="4">
                  <c:v>5.0249484499998482</c:v>
                </c:pt>
                <c:pt idx="5">
                  <c:v>4.6024860050104621</c:v>
                </c:pt>
                <c:pt idx="6">
                  <c:v>4.1815391001709408</c:v>
                </c:pt>
                <c:pt idx="7">
                  <c:v>3.7533792673749415</c:v>
                </c:pt>
                <c:pt idx="8">
                  <c:v>3.2313089555077199</c:v>
                </c:pt>
                <c:pt idx="9">
                  <c:v>3.0365218761377903</c:v>
                </c:pt>
                <c:pt idx="10">
                  <c:v>2.9414130780926668</c:v>
                </c:pt>
                <c:pt idx="11">
                  <c:v>2.7012453181279072</c:v>
                </c:pt>
                <c:pt idx="12">
                  <c:v>2.3673776398163335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D-4C16-BF94-5478FCCA643E}"/>
            </c:ext>
          </c:extLst>
        </c:ser>
        <c:ser>
          <c:idx val="3"/>
          <c:order val="3"/>
          <c:tx>
            <c:strRef>
              <c:f>'4'!$AB$18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'4'!$AE$18:$AQ$18</c:f>
              <c:numCache>
                <c:formatCode>#,##0</c:formatCode>
                <c:ptCount val="13"/>
                <c:pt idx="0">
                  <c:v>0.41843025215737922</c:v>
                </c:pt>
                <c:pt idx="1">
                  <c:v>0.37350963490458433</c:v>
                </c:pt>
                <c:pt idx="2">
                  <c:v>0.38666140587081077</c:v>
                </c:pt>
                <c:pt idx="3">
                  <c:v>0.35228210769705548</c:v>
                </c:pt>
                <c:pt idx="4">
                  <c:v>0.31121258302126642</c:v>
                </c:pt>
                <c:pt idx="5">
                  <c:v>0.26810539407805734</c:v>
                </c:pt>
                <c:pt idx="6">
                  <c:v>0.21449687031318562</c:v>
                </c:pt>
                <c:pt idx="7">
                  <c:v>0.30092508516798649</c:v>
                </c:pt>
                <c:pt idx="8">
                  <c:v>0.27666092815792404</c:v>
                </c:pt>
                <c:pt idx="9">
                  <c:v>0.25538636759705224</c:v>
                </c:pt>
                <c:pt idx="10">
                  <c:v>0.21011668127797101</c:v>
                </c:pt>
                <c:pt idx="11">
                  <c:v>0.18978283908998284</c:v>
                </c:pt>
                <c:pt idx="12">
                  <c:v>0.1824860456038582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5D-4C16-BF94-5478FCCA6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87040"/>
        <c:axId val="331333632"/>
      </c:barChart>
      <c:catAx>
        <c:axId val="32448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1333632"/>
        <c:crosses val="autoZero"/>
        <c:auto val="1"/>
        <c:lblAlgn val="ctr"/>
        <c:lblOffset val="100"/>
        <c:noMultiLvlLbl val="0"/>
      </c:catAx>
      <c:valAx>
        <c:axId val="331333632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koldioxidekvivalenter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24487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sv-SE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Jönköping</a:t>
            </a:r>
          </a:p>
          <a:p>
            <a:pPr algn="ctr" rtl="0">
              <a:defRPr lang="sv-SE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'4'!$AB$36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'4'!$AE$36:$AR$36</c:f>
              <c:numCache>
                <c:formatCode>#,##0</c:formatCode>
                <c:ptCount val="14"/>
                <c:pt idx="0">
                  <c:v>16.356565717701766</c:v>
                </c:pt>
                <c:pt idx="1">
                  <c:v>17.757902042968695</c:v>
                </c:pt>
                <c:pt idx="2">
                  <c:v>17.290783164454041</c:v>
                </c:pt>
                <c:pt idx="3">
                  <c:v>15.095478550815388</c:v>
                </c:pt>
                <c:pt idx="4">
                  <c:v>14.655921711461747</c:v>
                </c:pt>
                <c:pt idx="5">
                  <c:v>14.332575993067501</c:v>
                </c:pt>
                <c:pt idx="6">
                  <c:v>13.337200813031068</c:v>
                </c:pt>
                <c:pt idx="7">
                  <c:v>12.411932017442057</c:v>
                </c:pt>
                <c:pt idx="8">
                  <c:v>11.143406824143726</c:v>
                </c:pt>
                <c:pt idx="9">
                  <c:v>10.514991431212824</c:v>
                </c:pt>
                <c:pt idx="10">
                  <c:v>9.8039270390141251</c:v>
                </c:pt>
                <c:pt idx="11">
                  <c:v>9.4574820673074562</c:v>
                </c:pt>
                <c:pt idx="12">
                  <c:v>8.8305801025372155</c:v>
                </c:pt>
                <c:pt idx="13">
                  <c:v>8.3918720717370707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9-4088-9D1C-D241F18AA7C5}"/>
            </c:ext>
          </c:extLst>
        </c:ser>
        <c:ser>
          <c:idx val="1"/>
          <c:order val="1"/>
          <c:tx>
            <c:strRef>
              <c:f>'4'!$AB$37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'4'!$AE$37:$AQ$37</c:f>
              <c:numCache>
                <c:formatCode>#,##0</c:formatCode>
                <c:ptCount val="13"/>
                <c:pt idx="0">
                  <c:v>27.098509005411469</c:v>
                </c:pt>
                <c:pt idx="1">
                  <c:v>33.942244446306717</c:v>
                </c:pt>
                <c:pt idx="2">
                  <c:v>31.041188544872789</c:v>
                </c:pt>
                <c:pt idx="3">
                  <c:v>25.966104078832831</c:v>
                </c:pt>
                <c:pt idx="4">
                  <c:v>26.506992816784873</c:v>
                </c:pt>
                <c:pt idx="5">
                  <c:v>25.922551384791518</c:v>
                </c:pt>
                <c:pt idx="6">
                  <c:v>23.740125439749068</c:v>
                </c:pt>
                <c:pt idx="7">
                  <c:v>20.992470451288295</c:v>
                </c:pt>
                <c:pt idx="8">
                  <c:v>19.334340206320743</c:v>
                </c:pt>
                <c:pt idx="9">
                  <c:v>18.506663516339266</c:v>
                </c:pt>
                <c:pt idx="10">
                  <c:v>17.575926163882016</c:v>
                </c:pt>
                <c:pt idx="11">
                  <c:v>17.000073334101685</c:v>
                </c:pt>
                <c:pt idx="12">
                  <c:v>15.868153083868338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89-4088-9D1C-D241F18AA7C5}"/>
            </c:ext>
          </c:extLst>
        </c:ser>
        <c:ser>
          <c:idx val="2"/>
          <c:order val="2"/>
          <c:tx>
            <c:strRef>
              <c:f>'4'!$AB$38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'4'!$AE$38:$AQ$38</c:f>
              <c:numCache>
                <c:formatCode>#,##0</c:formatCode>
                <c:ptCount val="13"/>
                <c:pt idx="0">
                  <c:v>8.3283207976038796</c:v>
                </c:pt>
                <c:pt idx="1">
                  <c:v>8.0389980979394373</c:v>
                </c:pt>
                <c:pt idx="2">
                  <c:v>8.2757885035721106</c:v>
                </c:pt>
                <c:pt idx="3">
                  <c:v>7.5670898924653391</c:v>
                </c:pt>
                <c:pt idx="4">
                  <c:v>6.9279388223958209</c:v>
                </c:pt>
                <c:pt idx="5">
                  <c:v>6.6472063149320295</c:v>
                </c:pt>
                <c:pt idx="6">
                  <c:v>6.0155610993237989</c:v>
                </c:pt>
                <c:pt idx="7">
                  <c:v>5.7586885795578784</c:v>
                </c:pt>
                <c:pt idx="8">
                  <c:v>4.6261340970678715</c:v>
                </c:pt>
                <c:pt idx="9">
                  <c:v>4.1075785883025029</c:v>
                </c:pt>
                <c:pt idx="10">
                  <c:v>3.7643721486467809</c:v>
                </c:pt>
                <c:pt idx="11">
                  <c:v>3.6789883535948111</c:v>
                </c:pt>
                <c:pt idx="12">
                  <c:v>3.3518139077089355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89-4088-9D1C-D241F18AA7C5}"/>
            </c:ext>
          </c:extLst>
        </c:ser>
        <c:ser>
          <c:idx val="3"/>
          <c:order val="3"/>
          <c:tx>
            <c:strRef>
              <c:f>'4'!$AB$39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'4'!$AE$39:$AQ$39</c:f>
              <c:numCache>
                <c:formatCode>#,##0</c:formatCode>
                <c:ptCount val="13"/>
                <c:pt idx="0">
                  <c:v>1.4227297113928965</c:v>
                </c:pt>
                <c:pt idx="1">
                  <c:v>1.0910216879987984</c:v>
                </c:pt>
                <c:pt idx="2">
                  <c:v>1.1139407505373526</c:v>
                </c:pt>
                <c:pt idx="3">
                  <c:v>0.99770821921685338</c:v>
                </c:pt>
                <c:pt idx="4">
                  <c:v>0.9196139221843701</c:v>
                </c:pt>
                <c:pt idx="5">
                  <c:v>0.91464681449061602</c:v>
                </c:pt>
                <c:pt idx="6">
                  <c:v>0.79976606309295317</c:v>
                </c:pt>
                <c:pt idx="7">
                  <c:v>0.65034326519056807</c:v>
                </c:pt>
                <c:pt idx="8">
                  <c:v>0.62961526193364148</c:v>
                </c:pt>
                <c:pt idx="9">
                  <c:v>0.55426065950401704</c:v>
                </c:pt>
                <c:pt idx="10">
                  <c:v>0.52051711781792309</c:v>
                </c:pt>
                <c:pt idx="11">
                  <c:v>0.52134715241150065</c:v>
                </c:pt>
                <c:pt idx="12">
                  <c:v>0.47135013905104434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89-4088-9D1C-D241F18AA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13952"/>
        <c:axId val="166015744"/>
      </c:barChart>
      <c:catAx>
        <c:axId val="16601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015744"/>
        <c:crosses val="autoZero"/>
        <c:auto val="1"/>
        <c:lblAlgn val="ctr"/>
        <c:lblOffset val="100"/>
        <c:noMultiLvlLbl val="0"/>
      </c:catAx>
      <c:valAx>
        <c:axId val="166015744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koldioxidekvivalenter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6013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Södermanland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'4'!$AB$22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'4'!$AE$22:$AR$22</c:f>
              <c:numCache>
                <c:formatCode>#,##0</c:formatCode>
                <c:ptCount val="14"/>
                <c:pt idx="0">
                  <c:v>43.951693834158924</c:v>
                </c:pt>
                <c:pt idx="1">
                  <c:v>29.82864485442369</c:v>
                </c:pt>
                <c:pt idx="2">
                  <c:v>38.225443078196243</c:v>
                </c:pt>
                <c:pt idx="3">
                  <c:v>34.312219017941104</c:v>
                </c:pt>
                <c:pt idx="4">
                  <c:v>27.731416289242873</c:v>
                </c:pt>
                <c:pt idx="5">
                  <c:v>30.008973305079827</c:v>
                </c:pt>
                <c:pt idx="6">
                  <c:v>31.036799607887556</c:v>
                </c:pt>
                <c:pt idx="7">
                  <c:v>37.213449358426089</c:v>
                </c:pt>
                <c:pt idx="8">
                  <c:v>27.316873941641692</c:v>
                </c:pt>
                <c:pt idx="9">
                  <c:v>25.728894606943378</c:v>
                </c:pt>
                <c:pt idx="10">
                  <c:v>23.444932254953233</c:v>
                </c:pt>
                <c:pt idx="11">
                  <c:v>29.512071768326187</c:v>
                </c:pt>
                <c:pt idx="12">
                  <c:v>23.619503671438409</c:v>
                </c:pt>
                <c:pt idx="13">
                  <c:v>22.55324181480648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A-4587-A6EE-1049B79AEFED}"/>
            </c:ext>
          </c:extLst>
        </c:ser>
        <c:ser>
          <c:idx val="1"/>
          <c:order val="1"/>
          <c:tx>
            <c:strRef>
              <c:f>'4'!$AB$23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'4'!$AE$23:$AQ$23</c:f>
              <c:numCache>
                <c:formatCode>#,##0</c:formatCode>
                <c:ptCount val="13"/>
                <c:pt idx="0">
                  <c:v>111.75198108288926</c:v>
                </c:pt>
                <c:pt idx="1">
                  <c:v>78.173942993430686</c:v>
                </c:pt>
                <c:pt idx="2">
                  <c:v>95.542933303727338</c:v>
                </c:pt>
                <c:pt idx="3">
                  <c:v>86.851379996724333</c:v>
                </c:pt>
                <c:pt idx="4">
                  <c:v>67.959029943907041</c:v>
                </c:pt>
                <c:pt idx="5">
                  <c:v>84.342315951562398</c:v>
                </c:pt>
                <c:pt idx="6">
                  <c:v>90.847074816909483</c:v>
                </c:pt>
                <c:pt idx="7">
                  <c:v>111.28823801114652</c:v>
                </c:pt>
                <c:pt idx="8">
                  <c:v>78.407625806664328</c:v>
                </c:pt>
                <c:pt idx="9">
                  <c:v>66.472328746896451</c:v>
                </c:pt>
                <c:pt idx="10">
                  <c:v>61.073946984239491</c:v>
                </c:pt>
                <c:pt idx="11">
                  <c:v>85.751657076754228</c:v>
                </c:pt>
                <c:pt idx="12">
                  <c:v>74.792676116621053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A-4587-A6EE-1049B79AEFED}"/>
            </c:ext>
          </c:extLst>
        </c:ser>
        <c:ser>
          <c:idx val="2"/>
          <c:order val="2"/>
          <c:tx>
            <c:strRef>
              <c:f>'4'!$AB$24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'4'!$AE$24:$AQ$24</c:f>
              <c:numCache>
                <c:formatCode>#,##0</c:formatCode>
                <c:ptCount val="13"/>
                <c:pt idx="0">
                  <c:v>7.0354303334848867</c:v>
                </c:pt>
                <c:pt idx="1">
                  <c:v>6.8237907073830337</c:v>
                </c:pt>
                <c:pt idx="2">
                  <c:v>6.266425401001384</c:v>
                </c:pt>
                <c:pt idx="3">
                  <c:v>5.9317400287647093</c:v>
                </c:pt>
                <c:pt idx="4">
                  <c:v>5.2213070460714128</c:v>
                </c:pt>
                <c:pt idx="5">
                  <c:v>4.8841510430455335</c:v>
                </c:pt>
                <c:pt idx="6">
                  <c:v>4.6869145173400533</c:v>
                </c:pt>
                <c:pt idx="7">
                  <c:v>4.3840175024338723</c:v>
                </c:pt>
                <c:pt idx="8">
                  <c:v>4.0154221719083001</c:v>
                </c:pt>
                <c:pt idx="9">
                  <c:v>3.9041838960393713</c:v>
                </c:pt>
                <c:pt idx="10">
                  <c:v>3.4872746153469407</c:v>
                </c:pt>
                <c:pt idx="11">
                  <c:v>3.3253840582353775</c:v>
                </c:pt>
                <c:pt idx="12">
                  <c:v>3.1136513166494355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A-4587-A6EE-1049B79AEFED}"/>
            </c:ext>
          </c:extLst>
        </c:ser>
        <c:ser>
          <c:idx val="3"/>
          <c:order val="3"/>
          <c:tx>
            <c:strRef>
              <c:f>'4'!$AB$25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'4'!$AE$25:$AQ$25</c:f>
              <c:numCache>
                <c:formatCode>#,##0</c:formatCode>
                <c:ptCount val="13"/>
                <c:pt idx="0">
                  <c:v>0.86054409746611282</c:v>
                </c:pt>
                <c:pt idx="1">
                  <c:v>0.83283832958801662</c:v>
                </c:pt>
                <c:pt idx="2">
                  <c:v>0.81573743190469294</c:v>
                </c:pt>
                <c:pt idx="3">
                  <c:v>0.70310243514152471</c:v>
                </c:pt>
                <c:pt idx="4">
                  <c:v>0.81142861377388509</c:v>
                </c:pt>
                <c:pt idx="5">
                  <c:v>0.61364134813903504</c:v>
                </c:pt>
                <c:pt idx="6">
                  <c:v>0.59537058979055968</c:v>
                </c:pt>
                <c:pt idx="7">
                  <c:v>0.51506977496359774</c:v>
                </c:pt>
                <c:pt idx="8">
                  <c:v>0.50280394430186115</c:v>
                </c:pt>
                <c:pt idx="9">
                  <c:v>0.45932581520291216</c:v>
                </c:pt>
                <c:pt idx="10">
                  <c:v>0.45967048947770139</c:v>
                </c:pt>
                <c:pt idx="11">
                  <c:v>0.47321313307871654</c:v>
                </c:pt>
                <c:pt idx="12">
                  <c:v>0.37041971704915383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DA-4587-A6EE-1049B79AE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55936"/>
        <c:axId val="166057472"/>
      </c:barChart>
      <c:catAx>
        <c:axId val="16605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057472"/>
        <c:crosses val="autoZero"/>
        <c:auto val="1"/>
        <c:lblAlgn val="ctr"/>
        <c:lblOffset val="100"/>
        <c:noMultiLvlLbl val="0"/>
      </c:catAx>
      <c:valAx>
        <c:axId val="166057472"/>
        <c:scaling>
          <c:orientation val="minMax"/>
          <c:max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koldioxidekvivalenter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6055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Östergötland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'4'!$AB$29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'4'!$AE$29:$AR$29</c:f>
              <c:numCache>
                <c:formatCode>#,##0</c:formatCode>
                <c:ptCount val="14"/>
                <c:pt idx="0">
                  <c:v>17.677374558848914</c:v>
                </c:pt>
                <c:pt idx="1">
                  <c:v>17.097507750717011</c:v>
                </c:pt>
                <c:pt idx="2">
                  <c:v>17.011583749025579</c:v>
                </c:pt>
                <c:pt idx="3">
                  <c:v>14.977987151712968</c:v>
                </c:pt>
                <c:pt idx="4">
                  <c:v>14.666600975993841</c:v>
                </c:pt>
                <c:pt idx="5">
                  <c:v>13.656641245184417</c:v>
                </c:pt>
                <c:pt idx="6">
                  <c:v>12.187028894092707</c:v>
                </c:pt>
                <c:pt idx="7">
                  <c:v>11.658643535042204</c:v>
                </c:pt>
                <c:pt idx="8">
                  <c:v>11.477823344587074</c:v>
                </c:pt>
                <c:pt idx="9">
                  <c:v>10.724816979884258</c:v>
                </c:pt>
                <c:pt idx="10">
                  <c:v>9.8571365528156107</c:v>
                </c:pt>
                <c:pt idx="11">
                  <c:v>9.4140587443110757</c:v>
                </c:pt>
                <c:pt idx="12">
                  <c:v>9.2224989769896126</c:v>
                </c:pt>
                <c:pt idx="13">
                  <c:v>8.9640443729502817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0-4A1F-B9D6-1A7A7B6A7B28}"/>
            </c:ext>
          </c:extLst>
        </c:ser>
        <c:ser>
          <c:idx val="1"/>
          <c:order val="1"/>
          <c:tx>
            <c:strRef>
              <c:f>'4'!$AB$30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'4'!$AE$30:$AQ$30</c:f>
              <c:numCache>
                <c:formatCode>#,##0</c:formatCode>
                <c:ptCount val="13"/>
                <c:pt idx="0">
                  <c:v>37.113627647779566</c:v>
                </c:pt>
                <c:pt idx="1">
                  <c:v>35.008713931631746</c:v>
                </c:pt>
                <c:pt idx="2">
                  <c:v>37.130713918578635</c:v>
                </c:pt>
                <c:pt idx="3">
                  <c:v>33.534836079873457</c:v>
                </c:pt>
                <c:pt idx="4">
                  <c:v>34.434670178549226</c:v>
                </c:pt>
                <c:pt idx="5">
                  <c:v>31.631985481588146</c:v>
                </c:pt>
                <c:pt idx="6">
                  <c:v>27.868324611007903</c:v>
                </c:pt>
                <c:pt idx="7">
                  <c:v>26.623497816049653</c:v>
                </c:pt>
                <c:pt idx="8">
                  <c:v>28.046738649269379</c:v>
                </c:pt>
                <c:pt idx="9">
                  <c:v>25.863686568821354</c:v>
                </c:pt>
                <c:pt idx="10">
                  <c:v>25.019813072961334</c:v>
                </c:pt>
                <c:pt idx="11">
                  <c:v>23.612556998864061</c:v>
                </c:pt>
                <c:pt idx="12">
                  <c:v>23.91926847912951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D0-4A1F-B9D6-1A7A7B6A7B28}"/>
            </c:ext>
          </c:extLst>
        </c:ser>
        <c:ser>
          <c:idx val="2"/>
          <c:order val="2"/>
          <c:tx>
            <c:strRef>
              <c:f>'4'!$AB$31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'4'!$AE$31:$AQ$31</c:f>
              <c:numCache>
                <c:formatCode>#,##0</c:formatCode>
                <c:ptCount val="13"/>
                <c:pt idx="0">
                  <c:v>8.3168512905884207</c:v>
                </c:pt>
                <c:pt idx="1">
                  <c:v>8.2506774725256893</c:v>
                </c:pt>
                <c:pt idx="2">
                  <c:v>7.5946153954653299</c:v>
                </c:pt>
                <c:pt idx="3">
                  <c:v>5.5741325869001326</c:v>
                </c:pt>
                <c:pt idx="4">
                  <c:v>5.124966416451457</c:v>
                </c:pt>
                <c:pt idx="5">
                  <c:v>4.5641906223005142</c:v>
                </c:pt>
                <c:pt idx="6">
                  <c:v>4.0193479629282844</c:v>
                </c:pt>
                <c:pt idx="7">
                  <c:v>3.6108552190443026</c:v>
                </c:pt>
                <c:pt idx="8">
                  <c:v>3.1433164339903787</c:v>
                </c:pt>
                <c:pt idx="9">
                  <c:v>2.9034165270903762</c:v>
                </c:pt>
                <c:pt idx="10">
                  <c:v>2.6478245717774738</c:v>
                </c:pt>
                <c:pt idx="11">
                  <c:v>2.5019828233212245</c:v>
                </c:pt>
                <c:pt idx="12">
                  <c:v>2.7047161766227936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D0-4A1F-B9D6-1A7A7B6A7B28}"/>
            </c:ext>
          </c:extLst>
        </c:ser>
        <c:ser>
          <c:idx val="3"/>
          <c:order val="3"/>
          <c:tx>
            <c:strRef>
              <c:f>'4'!$AB$32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'4'!$AE$32:$AQ$32</c:f>
              <c:numCache>
                <c:formatCode>#,##0</c:formatCode>
                <c:ptCount val="13"/>
                <c:pt idx="0">
                  <c:v>0.88659173657187484</c:v>
                </c:pt>
                <c:pt idx="1">
                  <c:v>0.85537674431158395</c:v>
                </c:pt>
                <c:pt idx="2">
                  <c:v>0.77550022622282122</c:v>
                </c:pt>
                <c:pt idx="3">
                  <c:v>0.66681854320439016</c:v>
                </c:pt>
                <c:pt idx="4">
                  <c:v>0.63105062820662428</c:v>
                </c:pt>
                <c:pt idx="5">
                  <c:v>0.56705621132051476</c:v>
                </c:pt>
                <c:pt idx="6">
                  <c:v>0.503299218490456</c:v>
                </c:pt>
                <c:pt idx="7">
                  <c:v>0.6257470195971736</c:v>
                </c:pt>
                <c:pt idx="8">
                  <c:v>0.53363102555603592</c:v>
                </c:pt>
                <c:pt idx="9">
                  <c:v>0.48036465423488561</c:v>
                </c:pt>
                <c:pt idx="10">
                  <c:v>0.39118351864603257</c:v>
                </c:pt>
                <c:pt idx="11">
                  <c:v>0.42729505840664744</c:v>
                </c:pt>
                <c:pt idx="12">
                  <c:v>0.41470341344764167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D0-4A1F-B9D6-1A7A7B6A7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89408"/>
        <c:axId val="166290944"/>
      </c:barChart>
      <c:catAx>
        <c:axId val="16628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290944"/>
        <c:crosses val="autoZero"/>
        <c:auto val="1"/>
        <c:lblAlgn val="ctr"/>
        <c:lblOffset val="100"/>
        <c:noMultiLvlLbl val="0"/>
      </c:catAx>
      <c:valAx>
        <c:axId val="166290944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6289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Stockholm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'5'!$AB$8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'5'!$AE$8:$AR$8</c:f>
              <c:numCache>
                <c:formatCode>#,##0</c:formatCode>
                <c:ptCount val="14"/>
                <c:pt idx="0">
                  <c:v>8.5725686249862498</c:v>
                </c:pt>
                <c:pt idx="1">
                  <c:v>7.9779045043787677</c:v>
                </c:pt>
                <c:pt idx="2">
                  <c:v>8.0700856939142565</c:v>
                </c:pt>
                <c:pt idx="3">
                  <c:v>7.25566535653968</c:v>
                </c:pt>
                <c:pt idx="4">
                  <c:v>6.6915166655036167</c:v>
                </c:pt>
                <c:pt idx="5">
                  <c:v>6.6454573157939079</c:v>
                </c:pt>
                <c:pt idx="6">
                  <c:v>6.5043157091387043</c:v>
                </c:pt>
                <c:pt idx="7">
                  <c:v>6.5545288822559939</c:v>
                </c:pt>
                <c:pt idx="8">
                  <c:v>6.7716425423547708</c:v>
                </c:pt>
                <c:pt idx="9">
                  <c:v>6.4256322501054246</c:v>
                </c:pt>
                <c:pt idx="10">
                  <c:v>6.23719006633877</c:v>
                </c:pt>
                <c:pt idx="11">
                  <c:v>5.7552928604622418</c:v>
                </c:pt>
                <c:pt idx="12">
                  <c:v>4.5501761074946145</c:v>
                </c:pt>
                <c:pt idx="13">
                  <c:v>4.5900740109365463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8-4C1F-921C-3FC84BCEB171}"/>
            </c:ext>
          </c:extLst>
        </c:ser>
        <c:ser>
          <c:idx val="1"/>
          <c:order val="1"/>
          <c:tx>
            <c:strRef>
              <c:f>'5'!$AB$9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'5'!$AE$9:$AR$9</c:f>
              <c:numCache>
                <c:formatCode>#,##0</c:formatCode>
                <c:ptCount val="14"/>
                <c:pt idx="0">
                  <c:v>19.88322233717901</c:v>
                </c:pt>
                <c:pt idx="1">
                  <c:v>19.026870047305561</c:v>
                </c:pt>
                <c:pt idx="2">
                  <c:v>20.620627053427956</c:v>
                </c:pt>
                <c:pt idx="3">
                  <c:v>16.914307972985767</c:v>
                </c:pt>
                <c:pt idx="4">
                  <c:v>15.097180198111214</c:v>
                </c:pt>
                <c:pt idx="5">
                  <c:v>15.273848285010732</c:v>
                </c:pt>
                <c:pt idx="6">
                  <c:v>14.635507020490998</c:v>
                </c:pt>
                <c:pt idx="7">
                  <c:v>14.98828978002112</c:v>
                </c:pt>
                <c:pt idx="8">
                  <c:v>13.799890787533936</c:v>
                </c:pt>
                <c:pt idx="9">
                  <c:v>12.262171032480968</c:v>
                </c:pt>
                <c:pt idx="10">
                  <c:v>12.007379698983341</c:v>
                </c:pt>
                <c:pt idx="11">
                  <c:v>10.433579187608141</c:v>
                </c:pt>
                <c:pt idx="12">
                  <c:v>9.7089756240244576</c:v>
                </c:pt>
                <c:pt idx="13">
                  <c:v>9.7292921645842299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8-4C1F-921C-3FC84BCEB171}"/>
            </c:ext>
          </c:extLst>
        </c:ser>
        <c:ser>
          <c:idx val="2"/>
          <c:order val="2"/>
          <c:tx>
            <c:strRef>
              <c:f>'5'!$AB$10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'5'!$AE$10:$AR$10</c:f>
              <c:numCache>
                <c:formatCode>#,##0</c:formatCode>
                <c:ptCount val="14"/>
                <c:pt idx="0">
                  <c:v>6.6738130435364234</c:v>
                </c:pt>
                <c:pt idx="1">
                  <c:v>5.8718324041725438</c:v>
                </c:pt>
                <c:pt idx="2">
                  <c:v>5.8092987837685532</c:v>
                </c:pt>
                <c:pt idx="3">
                  <c:v>5.453069207934738</c:v>
                </c:pt>
                <c:pt idx="4">
                  <c:v>5.0715352423292703</c:v>
                </c:pt>
                <c:pt idx="5">
                  <c:v>5.0842986654122093</c:v>
                </c:pt>
                <c:pt idx="6">
                  <c:v>4.9782663861298015</c:v>
                </c:pt>
                <c:pt idx="7">
                  <c:v>5.017452653006651</c:v>
                </c:pt>
                <c:pt idx="8">
                  <c:v>5.700754893918524</c:v>
                </c:pt>
                <c:pt idx="9">
                  <c:v>5.5141486670889028</c:v>
                </c:pt>
                <c:pt idx="10">
                  <c:v>5.3717319432868944</c:v>
                </c:pt>
                <c:pt idx="11">
                  <c:v>4.9691974948578075</c:v>
                </c:pt>
                <c:pt idx="12">
                  <c:v>3.34765870342473</c:v>
                </c:pt>
                <c:pt idx="13">
                  <c:v>3.3544852458610994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88-4C1F-921C-3FC84BCEB171}"/>
            </c:ext>
          </c:extLst>
        </c:ser>
        <c:ser>
          <c:idx val="3"/>
          <c:order val="3"/>
          <c:tx>
            <c:strRef>
              <c:f>'5'!$AB$11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'5'!$AE$11:$AR$11</c:f>
              <c:numCache>
                <c:formatCode>#,##0</c:formatCode>
                <c:ptCount val="14"/>
                <c:pt idx="0">
                  <c:v>0.30792259762906726</c:v>
                </c:pt>
                <c:pt idx="1">
                  <c:v>0.3294275880269284</c:v>
                </c:pt>
                <c:pt idx="2">
                  <c:v>0.32074254644993394</c:v>
                </c:pt>
                <c:pt idx="3">
                  <c:v>0.29707982738930061</c:v>
                </c:pt>
                <c:pt idx="4">
                  <c:v>0.30495184701120909</c:v>
                </c:pt>
                <c:pt idx="5">
                  <c:v>0.24768059246088256</c:v>
                </c:pt>
                <c:pt idx="6">
                  <c:v>0.23528212587231698</c:v>
                </c:pt>
                <c:pt idx="7">
                  <c:v>0.22766080729808508</c:v>
                </c:pt>
                <c:pt idx="8">
                  <c:v>0.21744660635697316</c:v>
                </c:pt>
                <c:pt idx="9">
                  <c:v>0.20523752215348534</c:v>
                </c:pt>
                <c:pt idx="10">
                  <c:v>0.1830339092910514</c:v>
                </c:pt>
                <c:pt idx="11">
                  <c:v>0.19415213806575923</c:v>
                </c:pt>
                <c:pt idx="12">
                  <c:v>0.18589385726485594</c:v>
                </c:pt>
                <c:pt idx="13">
                  <c:v>0.18542440538859328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88-4C1F-921C-3FC84BCE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22944"/>
        <c:axId val="166324480"/>
      </c:barChart>
      <c:catAx>
        <c:axId val="16632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324480"/>
        <c:crosses val="autoZero"/>
        <c:auto val="1"/>
        <c:lblAlgn val="ctr"/>
        <c:lblOffset val="100"/>
        <c:noMultiLvlLbl val="0"/>
      </c:catAx>
      <c:valAx>
        <c:axId val="166324480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</a:t>
                </a:r>
                <a:r>
                  <a:rPr lang="en-US" b="0" baseline="0"/>
                  <a:t> pe</a:t>
                </a:r>
                <a:r>
                  <a:rPr lang="en-US" b="0"/>
                  <a:t>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6322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/>
              <a:t>Uppsala</a:t>
            </a:r>
          </a:p>
          <a:p>
            <a:pPr>
              <a:defRPr/>
            </a:pPr>
            <a:endParaRPr lang="sv-SE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'5'!$AB$15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'5'!$AE$15:$AR$15</c:f>
              <c:numCache>
                <c:formatCode>#,##0</c:formatCode>
                <c:ptCount val="14"/>
                <c:pt idx="0">
                  <c:v>9.8194077165888061</c:v>
                </c:pt>
                <c:pt idx="1">
                  <c:v>9.6499937104293529</c:v>
                </c:pt>
                <c:pt idx="2">
                  <c:v>12.531871558320853</c:v>
                </c:pt>
                <c:pt idx="3">
                  <c:v>10.844211477000245</c:v>
                </c:pt>
                <c:pt idx="4">
                  <c:v>9.985258372173675</c:v>
                </c:pt>
                <c:pt idx="5">
                  <c:v>9.7391988282546595</c:v>
                </c:pt>
                <c:pt idx="6">
                  <c:v>8.8453076550050298</c:v>
                </c:pt>
                <c:pt idx="7">
                  <c:v>8.6500818485235893</c:v>
                </c:pt>
                <c:pt idx="8">
                  <c:v>8.5329807639334678</c:v>
                </c:pt>
                <c:pt idx="9">
                  <c:v>7.8488258214462565</c:v>
                </c:pt>
                <c:pt idx="10">
                  <c:v>8.1074488770740398</c:v>
                </c:pt>
                <c:pt idx="11">
                  <c:v>7.1899837325489067</c:v>
                </c:pt>
                <c:pt idx="12">
                  <c:v>6.4111747989595287</c:v>
                </c:pt>
                <c:pt idx="13">
                  <c:v>6.6669753924067718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9-4483-BC70-57A1D396685F}"/>
            </c:ext>
          </c:extLst>
        </c:ser>
        <c:ser>
          <c:idx val="1"/>
          <c:order val="1"/>
          <c:tx>
            <c:strRef>
              <c:f>'5'!$AB$16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'5'!$AE$16:$AR$16</c:f>
              <c:numCache>
                <c:formatCode>#,##0</c:formatCode>
                <c:ptCount val="14"/>
                <c:pt idx="0">
                  <c:v>25.776565449453763</c:v>
                </c:pt>
                <c:pt idx="1">
                  <c:v>26.381152302138087</c:v>
                </c:pt>
                <c:pt idx="2">
                  <c:v>41.178775468711116</c:v>
                </c:pt>
                <c:pt idx="3">
                  <c:v>33.196947696854721</c:v>
                </c:pt>
                <c:pt idx="4">
                  <c:v>30.454289935950893</c:v>
                </c:pt>
                <c:pt idx="5">
                  <c:v>30.191626079075366</c:v>
                </c:pt>
                <c:pt idx="6">
                  <c:v>26.716958977924293</c:v>
                </c:pt>
                <c:pt idx="7">
                  <c:v>26.205274674087526</c:v>
                </c:pt>
                <c:pt idx="8">
                  <c:v>27.530000138889605</c:v>
                </c:pt>
                <c:pt idx="9">
                  <c:v>24.594908109802834</c:v>
                </c:pt>
                <c:pt idx="10">
                  <c:v>26.712538796258944</c:v>
                </c:pt>
                <c:pt idx="11">
                  <c:v>23.134058182902066</c:v>
                </c:pt>
                <c:pt idx="12">
                  <c:v>20.607559765223673</c:v>
                </c:pt>
                <c:pt idx="13">
                  <c:v>21.501352762881687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9-4483-BC70-57A1D396685F}"/>
            </c:ext>
          </c:extLst>
        </c:ser>
        <c:ser>
          <c:idx val="2"/>
          <c:order val="2"/>
          <c:tx>
            <c:strRef>
              <c:f>'5'!$AB$17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'5'!$AE$17:$AR$17</c:f>
              <c:numCache>
                <c:formatCode>#,##0</c:formatCode>
                <c:ptCount val="14"/>
                <c:pt idx="0">
                  <c:v>4.2553641603786065</c:v>
                </c:pt>
                <c:pt idx="1">
                  <c:v>3.9093755699365182</c:v>
                </c:pt>
                <c:pt idx="2">
                  <c:v>3.9485680940010273</c:v>
                </c:pt>
                <c:pt idx="3">
                  <c:v>3.751737549973869</c:v>
                </c:pt>
                <c:pt idx="4">
                  <c:v>3.370725182673922</c:v>
                </c:pt>
                <c:pt idx="5">
                  <c:v>3.2061177884487186</c:v>
                </c:pt>
                <c:pt idx="6">
                  <c:v>3.0414688995266337</c:v>
                </c:pt>
                <c:pt idx="7">
                  <c:v>2.8265047775723042</c:v>
                </c:pt>
                <c:pt idx="8">
                  <c:v>2.5020612753215454</c:v>
                </c:pt>
                <c:pt idx="9">
                  <c:v>2.4290359450431986</c:v>
                </c:pt>
                <c:pt idx="10">
                  <c:v>2.3455508328731915</c:v>
                </c:pt>
                <c:pt idx="11">
                  <c:v>2.2229386040387071</c:v>
                </c:pt>
                <c:pt idx="12">
                  <c:v>1.9823192826675406</c:v>
                </c:pt>
                <c:pt idx="13">
                  <c:v>1.9643485710915307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69-4483-BC70-57A1D396685F}"/>
            </c:ext>
          </c:extLst>
        </c:ser>
        <c:ser>
          <c:idx val="3"/>
          <c:order val="3"/>
          <c:tx>
            <c:strRef>
              <c:f>'5'!$AB$18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'5'!$AE$18:$AR$18</c:f>
              <c:numCache>
                <c:formatCode>#,##0</c:formatCode>
                <c:ptCount val="14"/>
                <c:pt idx="0">
                  <c:v>0.22332144769170459</c:v>
                </c:pt>
                <c:pt idx="1">
                  <c:v>0.20666347386514286</c:v>
                </c:pt>
                <c:pt idx="2">
                  <c:v>0.21677012965377426</c:v>
                </c:pt>
                <c:pt idx="3">
                  <c:v>0.20630416911701419</c:v>
                </c:pt>
                <c:pt idx="4">
                  <c:v>0.19116388279346239</c:v>
                </c:pt>
                <c:pt idx="5">
                  <c:v>0.17231129633574813</c:v>
                </c:pt>
                <c:pt idx="6">
                  <c:v>0.14003081291766289</c:v>
                </c:pt>
                <c:pt idx="7">
                  <c:v>0.19966727291167774</c:v>
                </c:pt>
                <c:pt idx="8">
                  <c:v>0.1887411635848274</c:v>
                </c:pt>
                <c:pt idx="9">
                  <c:v>0.17648284006086007</c:v>
                </c:pt>
                <c:pt idx="10">
                  <c:v>0.15328686070397862</c:v>
                </c:pt>
                <c:pt idx="11">
                  <c:v>0.142886247176783</c:v>
                </c:pt>
                <c:pt idx="12">
                  <c:v>0.14255394091583418</c:v>
                </c:pt>
                <c:pt idx="13">
                  <c:v>0.15428255357331783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69-4483-BC70-57A1D3966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10176"/>
        <c:axId val="167811712"/>
      </c:barChart>
      <c:catAx>
        <c:axId val="16781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11712"/>
        <c:crosses val="autoZero"/>
        <c:auto val="1"/>
        <c:lblAlgn val="ctr"/>
        <c:lblOffset val="100"/>
        <c:noMultiLvlLbl val="0"/>
      </c:catAx>
      <c:valAx>
        <c:axId val="16781171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v-SE" b="0"/>
                  <a:t>Ton per sysselsatt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67810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Södermanland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639060456425999"/>
          <c:y val="8.8183518951821263E-2"/>
          <c:w val="0.83717198328142628"/>
          <c:h val="0.4762246901963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'5'!$AB$22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'5'!$AE$22:$AR$22</c:f>
              <c:numCache>
                <c:formatCode>#,##0</c:formatCode>
                <c:ptCount val="14"/>
                <c:pt idx="0">
                  <c:v>30.977996288012577</c:v>
                </c:pt>
                <c:pt idx="1">
                  <c:v>19.598977882147263</c:v>
                </c:pt>
                <c:pt idx="2">
                  <c:v>29.02094232725284</c:v>
                </c:pt>
                <c:pt idx="3">
                  <c:v>26.220643590313287</c:v>
                </c:pt>
                <c:pt idx="4">
                  <c:v>21.481026835593013</c:v>
                </c:pt>
                <c:pt idx="5">
                  <c:v>22.056866218342925</c:v>
                </c:pt>
                <c:pt idx="6">
                  <c:v>22.762344651927069</c:v>
                </c:pt>
                <c:pt idx="7">
                  <c:v>28.444090206889072</c:v>
                </c:pt>
                <c:pt idx="8">
                  <c:v>21.258221883094979</c:v>
                </c:pt>
                <c:pt idx="9">
                  <c:v>21.183096211052749</c:v>
                </c:pt>
                <c:pt idx="10">
                  <c:v>20.257935296686782</c:v>
                </c:pt>
                <c:pt idx="11">
                  <c:v>25.467110077364463</c:v>
                </c:pt>
                <c:pt idx="12">
                  <c:v>20.525388655799219</c:v>
                </c:pt>
                <c:pt idx="13">
                  <c:v>21.247299924411553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E-4F16-9440-250D5F1127E4}"/>
            </c:ext>
          </c:extLst>
        </c:ser>
        <c:ser>
          <c:idx val="1"/>
          <c:order val="1"/>
          <c:tx>
            <c:strRef>
              <c:f>'5'!$AB$23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'5'!$AE$23:$AR$23</c:f>
              <c:numCache>
                <c:formatCode>#,##0</c:formatCode>
                <c:ptCount val="14"/>
                <c:pt idx="0">
                  <c:v>85.335147106907158</c:v>
                </c:pt>
                <c:pt idx="1">
                  <c:v>50.887636772927628</c:v>
                </c:pt>
                <c:pt idx="2">
                  <c:v>83.55010955145228</c:v>
                </c:pt>
                <c:pt idx="3">
                  <c:v>73.96524891445172</c:v>
                </c:pt>
                <c:pt idx="4">
                  <c:v>60.323504095693224</c:v>
                </c:pt>
                <c:pt idx="5">
                  <c:v>63.7277395072974</c:v>
                </c:pt>
                <c:pt idx="6">
                  <c:v>67.400297416752423</c:v>
                </c:pt>
                <c:pt idx="7">
                  <c:v>89.275496563763753</c:v>
                </c:pt>
                <c:pt idx="8">
                  <c:v>66.469934963649663</c:v>
                </c:pt>
                <c:pt idx="9">
                  <c:v>66.293364784885568</c:v>
                </c:pt>
                <c:pt idx="10">
                  <c:v>63.209614564317299</c:v>
                </c:pt>
                <c:pt idx="11">
                  <c:v>83.246522189197478</c:v>
                </c:pt>
                <c:pt idx="12">
                  <c:v>66.016678341118819</c:v>
                </c:pt>
                <c:pt idx="13">
                  <c:v>69.742027306204548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E-4F16-9440-250D5F1127E4}"/>
            </c:ext>
          </c:extLst>
        </c:ser>
        <c:ser>
          <c:idx val="2"/>
          <c:order val="2"/>
          <c:tx>
            <c:strRef>
              <c:f>'5'!$AB$24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'5'!$AE$24:$AR$24</c:f>
              <c:numCache>
                <c:formatCode>#,##0</c:formatCode>
                <c:ptCount val="14"/>
                <c:pt idx="0">
                  <c:v>5.0372192207787041</c:v>
                </c:pt>
                <c:pt idx="1">
                  <c:v>4.6871024360161151</c:v>
                </c:pt>
                <c:pt idx="2">
                  <c:v>4.6232111800110474</c:v>
                </c:pt>
                <c:pt idx="3">
                  <c:v>4.4517415265382674</c:v>
                </c:pt>
                <c:pt idx="4">
                  <c:v>3.8840156975154145</c:v>
                </c:pt>
                <c:pt idx="5">
                  <c:v>3.6764336942197291</c:v>
                </c:pt>
                <c:pt idx="6">
                  <c:v>3.5664916755613594</c:v>
                </c:pt>
                <c:pt idx="7">
                  <c:v>3.4733854053537976</c:v>
                </c:pt>
                <c:pt idx="8">
                  <c:v>3.1515939960861714</c:v>
                </c:pt>
                <c:pt idx="9">
                  <c:v>2.981665873183371</c:v>
                </c:pt>
                <c:pt idx="10">
                  <c:v>2.8847554301129574</c:v>
                </c:pt>
                <c:pt idx="11">
                  <c:v>2.9080674703294713</c:v>
                </c:pt>
                <c:pt idx="12">
                  <c:v>2.7246652075859434</c:v>
                </c:pt>
                <c:pt idx="13">
                  <c:v>2.7964114248081731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E-4F16-9440-250D5F1127E4}"/>
            </c:ext>
          </c:extLst>
        </c:ser>
        <c:ser>
          <c:idx val="3"/>
          <c:order val="3"/>
          <c:tx>
            <c:strRef>
              <c:f>'5'!$AB$25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'5'!$AE$25:$AR$25</c:f>
              <c:numCache>
                <c:formatCode>#,##0</c:formatCode>
                <c:ptCount val="14"/>
                <c:pt idx="0">
                  <c:v>0.35978626120777868</c:v>
                </c:pt>
                <c:pt idx="1">
                  <c:v>0.35306319470855296</c:v>
                </c:pt>
                <c:pt idx="2">
                  <c:v>0.35905293262576643</c:v>
                </c:pt>
                <c:pt idx="3">
                  <c:v>0.31866536822340219</c:v>
                </c:pt>
                <c:pt idx="4">
                  <c:v>0.37960839677364133</c:v>
                </c:pt>
                <c:pt idx="5">
                  <c:v>0.28900477640471761</c:v>
                </c:pt>
                <c:pt idx="6">
                  <c:v>0.28403461437501987</c:v>
                </c:pt>
                <c:pt idx="7">
                  <c:v>0.24992731937700971</c:v>
                </c:pt>
                <c:pt idx="8">
                  <c:v>0.24680859966910748</c:v>
                </c:pt>
                <c:pt idx="9">
                  <c:v>0.23478291554156192</c:v>
                </c:pt>
                <c:pt idx="10">
                  <c:v>0.24077684207227965</c:v>
                </c:pt>
                <c:pt idx="11">
                  <c:v>0.25248780729125275</c:v>
                </c:pt>
                <c:pt idx="12">
                  <c:v>0.23056569498992888</c:v>
                </c:pt>
                <c:pt idx="13">
                  <c:v>0.22808958431753781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E-4F16-9440-250D5F112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35136"/>
        <c:axId val="167836672"/>
      </c:barChart>
      <c:catAx>
        <c:axId val="16783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36672"/>
        <c:crosses val="autoZero"/>
        <c:auto val="1"/>
        <c:lblAlgn val="ctr"/>
        <c:lblOffset val="100"/>
        <c:noMultiLvlLbl val="0"/>
      </c:catAx>
      <c:valAx>
        <c:axId val="167836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7835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Östergötland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64364518947892"/>
          <c:y val="7.124997194882994E-2"/>
          <c:w val="0.86577991925755471"/>
          <c:h val="0.46697450678052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'5'!$AB$29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'5'!$AE$29:$AR$29</c:f>
              <c:numCache>
                <c:formatCode>#,##0</c:formatCode>
                <c:ptCount val="14"/>
                <c:pt idx="0">
                  <c:v>11.719133160223128</c:v>
                </c:pt>
                <c:pt idx="1">
                  <c:v>11.817708539073514</c:v>
                </c:pt>
                <c:pt idx="2">
                  <c:v>12.190609873042684</c:v>
                </c:pt>
                <c:pt idx="3">
                  <c:v>10.918120523201434</c:v>
                </c:pt>
                <c:pt idx="4">
                  <c:v>10.837842306094471</c:v>
                </c:pt>
                <c:pt idx="5">
                  <c:v>10.321610323720551</c:v>
                </c:pt>
                <c:pt idx="6">
                  <c:v>9.4689194167681805</c:v>
                </c:pt>
                <c:pt idx="7">
                  <c:v>9.4271352948907108</c:v>
                </c:pt>
                <c:pt idx="8">
                  <c:v>9.4059054460826115</c:v>
                </c:pt>
                <c:pt idx="9">
                  <c:v>8.8849084609871714</c:v>
                </c:pt>
                <c:pt idx="10">
                  <c:v>8.4542681735934817</c:v>
                </c:pt>
                <c:pt idx="11">
                  <c:v>8.2790697639049338</c:v>
                </c:pt>
                <c:pt idx="12">
                  <c:v>8.2549614948687609</c:v>
                </c:pt>
                <c:pt idx="13">
                  <c:v>8.2981165007027027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E-4FD4-A05A-F683A846C000}"/>
            </c:ext>
          </c:extLst>
        </c:ser>
        <c:ser>
          <c:idx val="1"/>
          <c:order val="1"/>
          <c:tx>
            <c:strRef>
              <c:f>'5'!$AB$30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'5'!$AE$30:$AR$30</c:f>
              <c:numCache>
                <c:formatCode>#,##0</c:formatCode>
                <c:ptCount val="14"/>
                <c:pt idx="0">
                  <c:v>23.904641032167682</c:v>
                </c:pt>
                <c:pt idx="1">
                  <c:v>24.370539694437028</c:v>
                </c:pt>
                <c:pt idx="2">
                  <c:v>27.230621062985357</c:v>
                </c:pt>
                <c:pt idx="3">
                  <c:v>25.44575000307362</c:v>
                </c:pt>
                <c:pt idx="4">
                  <c:v>26.095290972401912</c:v>
                </c:pt>
                <c:pt idx="5">
                  <c:v>25.118341574661113</c:v>
                </c:pt>
                <c:pt idx="6">
                  <c:v>22.650696079273956</c:v>
                </c:pt>
                <c:pt idx="7">
                  <c:v>23.264880177274474</c:v>
                </c:pt>
                <c:pt idx="8">
                  <c:v>24.929775136689997</c:v>
                </c:pt>
                <c:pt idx="9">
                  <c:v>23.172620178878741</c:v>
                </c:pt>
                <c:pt idx="10">
                  <c:v>22.581857058646825</c:v>
                </c:pt>
                <c:pt idx="11">
                  <c:v>21.682523527857622</c:v>
                </c:pt>
                <c:pt idx="12">
                  <c:v>21.562604495937123</c:v>
                </c:pt>
                <c:pt idx="13">
                  <c:v>22.460302363081013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E-4FD4-A05A-F683A846C000}"/>
            </c:ext>
          </c:extLst>
        </c:ser>
        <c:ser>
          <c:idx val="2"/>
          <c:order val="2"/>
          <c:tx>
            <c:strRef>
              <c:f>'5'!$AB$31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'5'!$AE$31:$AR$31</c:f>
              <c:numCache>
                <c:formatCode>#,##0</c:formatCode>
                <c:ptCount val="14"/>
                <c:pt idx="0">
                  <c:v>5.5408499051538316</c:v>
                </c:pt>
                <c:pt idx="1">
                  <c:v>5.5491395171345674</c:v>
                </c:pt>
                <c:pt idx="2">
                  <c:v>5.2380622799436525</c:v>
                </c:pt>
                <c:pt idx="3">
                  <c:v>3.8755932882080764</c:v>
                </c:pt>
                <c:pt idx="4">
                  <c:v>3.6489511495041116</c:v>
                </c:pt>
                <c:pt idx="5">
                  <c:v>3.3023261561350781</c:v>
                </c:pt>
                <c:pt idx="6">
                  <c:v>3.0085651911859643</c:v>
                </c:pt>
                <c:pt idx="7">
                  <c:v>2.8081151502673531</c:v>
                </c:pt>
                <c:pt idx="8">
                  <c:v>2.4704348081433598</c:v>
                </c:pt>
                <c:pt idx="9">
                  <c:v>2.2663448155402732</c:v>
                </c:pt>
                <c:pt idx="10">
                  <c:v>2.1268870815358092</c:v>
                </c:pt>
                <c:pt idx="11">
                  <c:v>2.1479191588103808</c:v>
                </c:pt>
                <c:pt idx="12">
                  <c:v>2.4195818427546327</c:v>
                </c:pt>
                <c:pt idx="13">
                  <c:v>3.07537280935072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E-4FD4-A05A-F683A846C000}"/>
            </c:ext>
          </c:extLst>
        </c:ser>
        <c:ser>
          <c:idx val="3"/>
          <c:order val="3"/>
          <c:tx>
            <c:strRef>
              <c:f>'5'!$AB$32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'5'!$AE$32:$AR$32</c:f>
              <c:numCache>
                <c:formatCode>#,##0</c:formatCode>
                <c:ptCount val="14"/>
                <c:pt idx="0">
                  <c:v>0.39141073552618083</c:v>
                </c:pt>
                <c:pt idx="1">
                  <c:v>0.38772926761165699</c:v>
                </c:pt>
                <c:pt idx="2">
                  <c:v>0.37002790508901268</c:v>
                </c:pt>
                <c:pt idx="3">
                  <c:v>0.32666780940716167</c:v>
                </c:pt>
                <c:pt idx="4">
                  <c:v>0.31779315229842969</c:v>
                </c:pt>
                <c:pt idx="5">
                  <c:v>0.2874808467932643</c:v>
                </c:pt>
                <c:pt idx="6">
                  <c:v>0.2642320897074894</c:v>
                </c:pt>
                <c:pt idx="7">
                  <c:v>0.33290847328318551</c:v>
                </c:pt>
                <c:pt idx="8">
                  <c:v>0.28854569272958552</c:v>
                </c:pt>
                <c:pt idx="9">
                  <c:v>0.27223575040911613</c:v>
                </c:pt>
                <c:pt idx="10">
                  <c:v>0.24282989657465473</c:v>
                </c:pt>
                <c:pt idx="11">
                  <c:v>0.25246493685509119</c:v>
                </c:pt>
                <c:pt idx="12">
                  <c:v>0.24928838122426908</c:v>
                </c:pt>
                <c:pt idx="13">
                  <c:v>0.19984848694612783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E-4FD4-A05A-F683A846C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03456"/>
        <c:axId val="168004992"/>
      </c:barChart>
      <c:catAx>
        <c:axId val="16800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004992"/>
        <c:crosses val="autoZero"/>
        <c:auto val="1"/>
        <c:lblAlgn val="ctr"/>
        <c:lblOffset val="100"/>
        <c:noMultiLvlLbl val="0"/>
      </c:catAx>
      <c:valAx>
        <c:axId val="16800499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003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Jönköping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'5'!$AB$36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'5'!$AE$36:$AR$36</c:f>
              <c:numCache>
                <c:formatCode>#,##0</c:formatCode>
                <c:ptCount val="14"/>
                <c:pt idx="0">
                  <c:v>10.642583543024815</c:v>
                </c:pt>
                <c:pt idx="1">
                  <c:v>11.003441847715875</c:v>
                </c:pt>
                <c:pt idx="2">
                  <c:v>11.170712526734814</c:v>
                </c:pt>
                <c:pt idx="3">
                  <c:v>10.208383423716521</c:v>
                </c:pt>
                <c:pt idx="4">
                  <c:v>9.9394187743178328</c:v>
                </c:pt>
                <c:pt idx="5">
                  <c:v>9.8515382634702213</c:v>
                </c:pt>
                <c:pt idx="6">
                  <c:v>9.3779158517204539</c:v>
                </c:pt>
                <c:pt idx="7">
                  <c:v>9.0380797257228469</c:v>
                </c:pt>
                <c:pt idx="8">
                  <c:v>8.5200502867941186</c:v>
                </c:pt>
                <c:pt idx="9">
                  <c:v>8.3611782565742789</c:v>
                </c:pt>
                <c:pt idx="10">
                  <c:v>7.8675212159841941</c:v>
                </c:pt>
                <c:pt idx="11">
                  <c:v>7.7792692207227239</c:v>
                </c:pt>
                <c:pt idx="12">
                  <c:v>7.5098220649788718</c:v>
                </c:pt>
                <c:pt idx="13">
                  <c:v>7.5618347411140556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D-4129-B126-69A1C98302C5}"/>
            </c:ext>
          </c:extLst>
        </c:ser>
        <c:ser>
          <c:idx val="1"/>
          <c:order val="1"/>
          <c:tx>
            <c:strRef>
              <c:f>'5'!$AB$37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'5'!$AE$37:$AR$37</c:f>
              <c:numCache>
                <c:formatCode>#,##0</c:formatCode>
                <c:ptCount val="14"/>
                <c:pt idx="0">
                  <c:v>16.639795747500322</c:v>
                </c:pt>
                <c:pt idx="1">
                  <c:v>18.65316240086554</c:v>
                </c:pt>
                <c:pt idx="2">
                  <c:v>18.772198705430188</c:v>
                </c:pt>
                <c:pt idx="3">
                  <c:v>16.525906635477263</c:v>
                </c:pt>
                <c:pt idx="4">
                  <c:v>16.653811658936831</c:v>
                </c:pt>
                <c:pt idx="5">
                  <c:v>17.008769232752172</c:v>
                </c:pt>
                <c:pt idx="6">
                  <c:v>16.495518721077101</c:v>
                </c:pt>
                <c:pt idx="7">
                  <c:v>15.803725482166834</c:v>
                </c:pt>
                <c:pt idx="8">
                  <c:v>15.530718396578965</c:v>
                </c:pt>
                <c:pt idx="9">
                  <c:v>15.404218579977213</c:v>
                </c:pt>
                <c:pt idx="10">
                  <c:v>14.347090289955377</c:v>
                </c:pt>
                <c:pt idx="11">
                  <c:v>14.123388924798336</c:v>
                </c:pt>
                <c:pt idx="12">
                  <c:v>13.925082181735831</c:v>
                </c:pt>
                <c:pt idx="13">
                  <c:v>14.10641815790008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7D-4129-B126-69A1C98302C5}"/>
            </c:ext>
          </c:extLst>
        </c:ser>
        <c:ser>
          <c:idx val="2"/>
          <c:order val="2"/>
          <c:tx>
            <c:strRef>
              <c:f>'5'!$AB$38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'5'!$AE$38:$AR$38</c:f>
              <c:numCache>
                <c:formatCode>#,##0</c:formatCode>
                <c:ptCount val="14"/>
                <c:pt idx="0">
                  <c:v>5.982978322802996</c:v>
                </c:pt>
                <c:pt idx="1">
                  <c:v>5.5502838394513931</c:v>
                </c:pt>
                <c:pt idx="2">
                  <c:v>5.8262468897514044</c:v>
                </c:pt>
                <c:pt idx="3">
                  <c:v>5.6324692878345006</c:v>
                </c:pt>
                <c:pt idx="4">
                  <c:v>5.1679154533232845</c:v>
                </c:pt>
                <c:pt idx="5">
                  <c:v>4.8669679295859218</c:v>
                </c:pt>
                <c:pt idx="6">
                  <c:v>4.4462073654707961</c:v>
                </c:pt>
                <c:pt idx="7">
                  <c:v>4.2755085158585064</c:v>
                </c:pt>
                <c:pt idx="8">
                  <c:v>3.6136275476896169</c:v>
                </c:pt>
                <c:pt idx="9">
                  <c:v>3.3250117549906313</c:v>
                </c:pt>
                <c:pt idx="10">
                  <c:v>3.0749256195411756</c:v>
                </c:pt>
                <c:pt idx="11">
                  <c:v>3.0882266199980659</c:v>
                </c:pt>
                <c:pt idx="12">
                  <c:v>2.8973425970885627</c:v>
                </c:pt>
                <c:pt idx="13">
                  <c:v>2.8835219219179784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7D-4129-B126-69A1C98302C5}"/>
            </c:ext>
          </c:extLst>
        </c:ser>
        <c:ser>
          <c:idx val="3"/>
          <c:order val="3"/>
          <c:tx>
            <c:strRef>
              <c:f>'5'!$AB$39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'5'!$AE$39:$AR$39</c:f>
              <c:numCache>
                <c:formatCode>#,##0</c:formatCode>
                <c:ptCount val="14"/>
                <c:pt idx="0">
                  <c:v>0.57907595270728418</c:v>
                </c:pt>
                <c:pt idx="1">
                  <c:v>0.45640750969356486</c:v>
                </c:pt>
                <c:pt idx="2">
                  <c:v>0.45538382204032429</c:v>
                </c:pt>
                <c:pt idx="3">
                  <c:v>0.41961167262890103</c:v>
                </c:pt>
                <c:pt idx="4">
                  <c:v>0.40163066816546772</c:v>
                </c:pt>
                <c:pt idx="5">
                  <c:v>0.40707489597507485</c:v>
                </c:pt>
                <c:pt idx="6">
                  <c:v>0.35697516715804672</c:v>
                </c:pt>
                <c:pt idx="7">
                  <c:v>0.29472374336136198</c:v>
                </c:pt>
                <c:pt idx="8">
                  <c:v>0.29028631047368392</c:v>
                </c:pt>
                <c:pt idx="9">
                  <c:v>0.26622276420920515</c:v>
                </c:pt>
                <c:pt idx="10">
                  <c:v>0.26128115292464249</c:v>
                </c:pt>
                <c:pt idx="11">
                  <c:v>0.27154981029589592</c:v>
                </c:pt>
                <c:pt idx="12">
                  <c:v>0.24810366684023943</c:v>
                </c:pt>
                <c:pt idx="13">
                  <c:v>0.26651954242176334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7D-4129-B126-69A1C983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10720"/>
        <c:axId val="168112512"/>
      </c:barChart>
      <c:catAx>
        <c:axId val="168110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112512"/>
        <c:crosses val="autoZero"/>
        <c:auto val="1"/>
        <c:lblAlgn val="ctr"/>
        <c:lblOffset val="100"/>
        <c:noMultiLvlLbl val="0"/>
      </c:catAx>
      <c:valAx>
        <c:axId val="16811251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110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Kronoberg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'5'!$AB$43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'5'!$AE$43:$AR$43</c:f>
              <c:numCache>
                <c:formatCode>#,##0</c:formatCode>
                <c:ptCount val="14"/>
                <c:pt idx="0">
                  <c:v>10.962306328394869</c:v>
                </c:pt>
                <c:pt idx="1">
                  <c:v>11.275945973633085</c:v>
                </c:pt>
                <c:pt idx="2">
                  <c:v>11.53213861079699</c:v>
                </c:pt>
                <c:pt idx="3">
                  <c:v>10.684651585130469</c:v>
                </c:pt>
                <c:pt idx="4">
                  <c:v>10.332074325934144</c:v>
                </c:pt>
                <c:pt idx="5">
                  <c:v>9.724107241486978</c:v>
                </c:pt>
                <c:pt idx="6">
                  <c:v>9.3293784317805457</c:v>
                </c:pt>
                <c:pt idx="7">
                  <c:v>8.978976824356284</c:v>
                </c:pt>
                <c:pt idx="8">
                  <c:v>8.6548254886566305</c:v>
                </c:pt>
                <c:pt idx="9">
                  <c:v>8.2291877883746309</c:v>
                </c:pt>
                <c:pt idx="10">
                  <c:v>7.8128747426287886</c:v>
                </c:pt>
                <c:pt idx="11">
                  <c:v>7.6916103780547438</c:v>
                </c:pt>
                <c:pt idx="12">
                  <c:v>7.286005465151363</c:v>
                </c:pt>
                <c:pt idx="13">
                  <c:v>7.2455427256364882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F-467F-9272-5597FF96445F}"/>
            </c:ext>
          </c:extLst>
        </c:ser>
        <c:ser>
          <c:idx val="1"/>
          <c:order val="1"/>
          <c:tx>
            <c:strRef>
              <c:f>'5'!$AB$44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'5'!$AE$44:$AR$44</c:f>
              <c:numCache>
                <c:formatCode>#,##0</c:formatCode>
                <c:ptCount val="14"/>
                <c:pt idx="0">
                  <c:v>17.592451992104088</c:v>
                </c:pt>
                <c:pt idx="1">
                  <c:v>19.368177567363805</c:v>
                </c:pt>
                <c:pt idx="2">
                  <c:v>19.724327191354785</c:v>
                </c:pt>
                <c:pt idx="3">
                  <c:v>17.981111183204824</c:v>
                </c:pt>
                <c:pt idx="4">
                  <c:v>18.742300054794033</c:v>
                </c:pt>
                <c:pt idx="5">
                  <c:v>17.753747060865436</c:v>
                </c:pt>
                <c:pt idx="6">
                  <c:v>17.249620093689099</c:v>
                </c:pt>
                <c:pt idx="7">
                  <c:v>17.502808544708866</c:v>
                </c:pt>
                <c:pt idx="8">
                  <c:v>17.49052889624399</c:v>
                </c:pt>
                <c:pt idx="9">
                  <c:v>16.733002712450652</c:v>
                </c:pt>
                <c:pt idx="10">
                  <c:v>15.685114751747797</c:v>
                </c:pt>
                <c:pt idx="11">
                  <c:v>15.200879876375733</c:v>
                </c:pt>
                <c:pt idx="12">
                  <c:v>14.856945992530205</c:v>
                </c:pt>
                <c:pt idx="13">
                  <c:v>14.838332253032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F-467F-9272-5597FF96445F}"/>
            </c:ext>
          </c:extLst>
        </c:ser>
        <c:ser>
          <c:idx val="2"/>
          <c:order val="2"/>
          <c:tx>
            <c:strRef>
              <c:f>'5'!$AB$45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'5'!$AE$45:$AR$45</c:f>
              <c:numCache>
                <c:formatCode>#,##0</c:formatCode>
                <c:ptCount val="14"/>
                <c:pt idx="0">
                  <c:v>5.9824039656218266</c:v>
                </c:pt>
                <c:pt idx="1">
                  <c:v>5.6516613763981365</c:v>
                </c:pt>
                <c:pt idx="2">
                  <c:v>5.8319264956053374</c:v>
                </c:pt>
                <c:pt idx="3">
                  <c:v>5.5993136459454078</c:v>
                </c:pt>
                <c:pt idx="4">
                  <c:v>4.9707048045874558</c:v>
                </c:pt>
                <c:pt idx="5">
                  <c:v>4.585412407852572</c:v>
                </c:pt>
                <c:pt idx="6">
                  <c:v>4.2974607480262108</c:v>
                </c:pt>
                <c:pt idx="7">
                  <c:v>3.739817371159643</c:v>
                </c:pt>
                <c:pt idx="8">
                  <c:v>3.44591799664272</c:v>
                </c:pt>
                <c:pt idx="9">
                  <c:v>3.1848419274312945</c:v>
                </c:pt>
                <c:pt idx="10">
                  <c:v>2.921895940383139</c:v>
                </c:pt>
                <c:pt idx="11">
                  <c:v>2.8861005964749875</c:v>
                </c:pt>
                <c:pt idx="12">
                  <c:v>2.735836691020737</c:v>
                </c:pt>
                <c:pt idx="13">
                  <c:v>2.6530087025255078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F-467F-9272-5597FF96445F}"/>
            </c:ext>
          </c:extLst>
        </c:ser>
        <c:ser>
          <c:idx val="3"/>
          <c:order val="3"/>
          <c:tx>
            <c:strRef>
              <c:f>'5'!$AB$46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'5'!$AE$46:$AR$46</c:f>
              <c:numCache>
                <c:formatCode>#,##0</c:formatCode>
                <c:ptCount val="14"/>
                <c:pt idx="0">
                  <c:v>0.39894558177326428</c:v>
                </c:pt>
                <c:pt idx="1">
                  <c:v>0.35424941762384032</c:v>
                </c:pt>
                <c:pt idx="2">
                  <c:v>0.45755998747516119</c:v>
                </c:pt>
                <c:pt idx="3">
                  <c:v>0.43217783563556827</c:v>
                </c:pt>
                <c:pt idx="4">
                  <c:v>0.37161223508226171</c:v>
                </c:pt>
                <c:pt idx="5">
                  <c:v>0.32221810808015705</c:v>
                </c:pt>
                <c:pt idx="6">
                  <c:v>0.34504115798689272</c:v>
                </c:pt>
                <c:pt idx="7">
                  <c:v>0.25022204556031957</c:v>
                </c:pt>
                <c:pt idx="8">
                  <c:v>0.25422386296901706</c:v>
                </c:pt>
                <c:pt idx="9">
                  <c:v>0.25757703067564042</c:v>
                </c:pt>
                <c:pt idx="10">
                  <c:v>0.27770001291676893</c:v>
                </c:pt>
                <c:pt idx="11">
                  <c:v>0.24660301075797245</c:v>
                </c:pt>
                <c:pt idx="12">
                  <c:v>0.24277881413126051</c:v>
                </c:pt>
                <c:pt idx="13">
                  <c:v>0.25452799829613976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5F-467F-9272-5597FF96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31584"/>
        <c:axId val="168145664"/>
      </c:barChart>
      <c:catAx>
        <c:axId val="16813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145664"/>
        <c:crosses val="autoZero"/>
        <c:auto val="1"/>
        <c:lblAlgn val="ctr"/>
        <c:lblOffset val="100"/>
        <c:noMultiLvlLbl val="0"/>
      </c:catAx>
      <c:valAx>
        <c:axId val="168145664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131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Kalmar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'5'!$AB$50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'5'!$AE$50:$AR$50</c:f>
              <c:numCache>
                <c:formatCode>#,##0</c:formatCode>
                <c:ptCount val="14"/>
                <c:pt idx="0">
                  <c:v>18.550396116522279</c:v>
                </c:pt>
                <c:pt idx="1">
                  <c:v>18.04204316925145</c:v>
                </c:pt>
                <c:pt idx="2">
                  <c:v>19.084593883811309</c:v>
                </c:pt>
                <c:pt idx="3">
                  <c:v>18.762484132373174</c:v>
                </c:pt>
                <c:pt idx="4">
                  <c:v>18.020303752265821</c:v>
                </c:pt>
                <c:pt idx="5">
                  <c:v>16.824508363349103</c:v>
                </c:pt>
                <c:pt idx="6">
                  <c:v>16.997873226042962</c:v>
                </c:pt>
                <c:pt idx="7">
                  <c:v>16.371121020307402</c:v>
                </c:pt>
                <c:pt idx="8">
                  <c:v>15.732856865109557</c:v>
                </c:pt>
                <c:pt idx="9">
                  <c:v>15.728314587311312</c:v>
                </c:pt>
                <c:pt idx="10">
                  <c:v>14.972726289075561</c:v>
                </c:pt>
                <c:pt idx="11">
                  <c:v>12.961269119178347</c:v>
                </c:pt>
                <c:pt idx="12">
                  <c:v>11.960873181256394</c:v>
                </c:pt>
                <c:pt idx="13">
                  <c:v>11.908291428216204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7-4DE4-95A8-9D3A1E73C1E8}"/>
            </c:ext>
          </c:extLst>
        </c:ser>
        <c:ser>
          <c:idx val="1"/>
          <c:order val="1"/>
          <c:tx>
            <c:strRef>
              <c:f>'5'!$AB$51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'5'!$AE$51:$AR$51</c:f>
              <c:numCache>
                <c:formatCode>#,##0</c:formatCode>
                <c:ptCount val="14"/>
                <c:pt idx="0">
                  <c:v>35.240435645875252</c:v>
                </c:pt>
                <c:pt idx="1">
                  <c:v>35.325372660115939</c:v>
                </c:pt>
                <c:pt idx="2">
                  <c:v>38.888925961098046</c:v>
                </c:pt>
                <c:pt idx="3">
                  <c:v>38.036130915527501</c:v>
                </c:pt>
                <c:pt idx="4">
                  <c:v>37.709256737020965</c:v>
                </c:pt>
                <c:pt idx="5">
                  <c:v>35.328866421757304</c:v>
                </c:pt>
                <c:pt idx="6">
                  <c:v>36.022888941135896</c:v>
                </c:pt>
                <c:pt idx="7">
                  <c:v>35.062238445141837</c:v>
                </c:pt>
                <c:pt idx="8">
                  <c:v>35.317020093095628</c:v>
                </c:pt>
                <c:pt idx="9">
                  <c:v>36.076063200669886</c:v>
                </c:pt>
                <c:pt idx="10">
                  <c:v>33.281168085573654</c:v>
                </c:pt>
                <c:pt idx="11">
                  <c:v>27.392356595300562</c:v>
                </c:pt>
                <c:pt idx="12">
                  <c:v>25.622409052066697</c:v>
                </c:pt>
                <c:pt idx="13">
                  <c:v>26.055223931635723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7-4DE4-95A8-9D3A1E73C1E8}"/>
            </c:ext>
          </c:extLst>
        </c:ser>
        <c:ser>
          <c:idx val="2"/>
          <c:order val="2"/>
          <c:tx>
            <c:strRef>
              <c:f>'5'!$AB$52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'5'!$AE$52:$AR$52</c:f>
              <c:numCache>
                <c:formatCode>#,##0</c:formatCode>
                <c:ptCount val="14"/>
                <c:pt idx="0">
                  <c:v>7.8626058850202876</c:v>
                </c:pt>
                <c:pt idx="1">
                  <c:v>7.5179648654522069</c:v>
                </c:pt>
                <c:pt idx="2">
                  <c:v>7.5647244454623728</c:v>
                </c:pt>
                <c:pt idx="3">
                  <c:v>7.6416139137724111</c:v>
                </c:pt>
                <c:pt idx="4">
                  <c:v>6.6759806222193925</c:v>
                </c:pt>
                <c:pt idx="5">
                  <c:v>6.0493819828992814</c:v>
                </c:pt>
                <c:pt idx="6">
                  <c:v>6.0655629336861105</c:v>
                </c:pt>
                <c:pt idx="7">
                  <c:v>5.6175569014486326</c:v>
                </c:pt>
                <c:pt idx="8">
                  <c:v>4.9330083167996799</c:v>
                </c:pt>
                <c:pt idx="9">
                  <c:v>4.6412125194709093</c:v>
                </c:pt>
                <c:pt idx="10">
                  <c:v>4.6333082720360883</c:v>
                </c:pt>
                <c:pt idx="11">
                  <c:v>4.4321882045209664</c:v>
                </c:pt>
                <c:pt idx="12">
                  <c:v>3.9580574325704028</c:v>
                </c:pt>
                <c:pt idx="13">
                  <c:v>3.913957782286877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7-4DE4-95A8-9D3A1E73C1E8}"/>
            </c:ext>
          </c:extLst>
        </c:ser>
        <c:ser>
          <c:idx val="3"/>
          <c:order val="3"/>
          <c:tx>
            <c:strRef>
              <c:f>'5'!$AB$53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'5'!$AE$53:$AR$53</c:f>
              <c:numCache>
                <c:formatCode>#,##0</c:formatCode>
                <c:ptCount val="14"/>
                <c:pt idx="0">
                  <c:v>0.51729479794387778</c:v>
                </c:pt>
                <c:pt idx="1">
                  <c:v>0.4834712115589106</c:v>
                </c:pt>
                <c:pt idx="2">
                  <c:v>0.48661970883393441</c:v>
                </c:pt>
                <c:pt idx="3">
                  <c:v>0.4383927133050497</c:v>
                </c:pt>
                <c:pt idx="4">
                  <c:v>0.44481966158026376</c:v>
                </c:pt>
                <c:pt idx="5">
                  <c:v>0.40265165164193684</c:v>
                </c:pt>
                <c:pt idx="6">
                  <c:v>0.38815606966623162</c:v>
                </c:pt>
                <c:pt idx="7">
                  <c:v>0.36330754070163368</c:v>
                </c:pt>
                <c:pt idx="8">
                  <c:v>0.33417042508890155</c:v>
                </c:pt>
                <c:pt idx="9">
                  <c:v>0.3025165028588041</c:v>
                </c:pt>
                <c:pt idx="10">
                  <c:v>0.30881022310047435</c:v>
                </c:pt>
                <c:pt idx="11">
                  <c:v>0.32048401656074493</c:v>
                </c:pt>
                <c:pt idx="12">
                  <c:v>0.30092157556814431</c:v>
                </c:pt>
                <c:pt idx="13">
                  <c:v>0.29426358469834507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57-4DE4-95A8-9D3A1E73C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88928"/>
        <c:axId val="168190720"/>
      </c:barChart>
      <c:catAx>
        <c:axId val="16818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190720"/>
        <c:crosses val="autoZero"/>
        <c:auto val="1"/>
        <c:lblAlgn val="ctr"/>
        <c:lblOffset val="100"/>
        <c:noMultiLvlLbl val="0"/>
      </c:catAx>
      <c:valAx>
        <c:axId val="168190720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188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Kronoberg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'4'!$AB$43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'4'!$AE$43:$AR$43</c:f>
              <c:numCache>
                <c:formatCode>#,##0</c:formatCode>
                <c:ptCount val="14"/>
                <c:pt idx="0">
                  <c:v>16.339128433644984</c:v>
                </c:pt>
                <c:pt idx="1">
                  <c:v>17.697894242181025</c:v>
                </c:pt>
                <c:pt idx="2">
                  <c:v>16.429567245300426</c:v>
                </c:pt>
                <c:pt idx="3">
                  <c:v>14.702688657288157</c:v>
                </c:pt>
                <c:pt idx="4">
                  <c:v>14.026275357624202</c:v>
                </c:pt>
                <c:pt idx="5">
                  <c:v>12.884290224224729</c:v>
                </c:pt>
                <c:pt idx="6">
                  <c:v>12.19681217290386</c:v>
                </c:pt>
                <c:pt idx="7">
                  <c:v>11.119040193183578</c:v>
                </c:pt>
                <c:pt idx="8">
                  <c:v>10.466149879581026</c:v>
                </c:pt>
                <c:pt idx="9">
                  <c:v>9.7314572732101272</c:v>
                </c:pt>
                <c:pt idx="10">
                  <c:v>8.8446008915503622</c:v>
                </c:pt>
                <c:pt idx="11">
                  <c:v>8.5930829681370291</c:v>
                </c:pt>
                <c:pt idx="12">
                  <c:v>8.0285226560693239</c:v>
                </c:pt>
                <c:pt idx="13">
                  <c:v>7.6522692009598714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7-4803-95E2-DAFF84A9C983}"/>
            </c:ext>
          </c:extLst>
        </c:ser>
        <c:ser>
          <c:idx val="1"/>
          <c:order val="1"/>
          <c:tx>
            <c:strRef>
              <c:f>'4'!$AB$44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'4'!$AE$44:$AQ$44</c:f>
              <c:numCache>
                <c:formatCode>#,##0</c:formatCode>
                <c:ptCount val="13"/>
                <c:pt idx="0">
                  <c:v>27.779338789765745</c:v>
                </c:pt>
                <c:pt idx="1">
                  <c:v>35.416504971721771</c:v>
                </c:pt>
                <c:pt idx="2">
                  <c:v>29.293079774861027</c:v>
                </c:pt>
                <c:pt idx="3">
                  <c:v>25.789179016679117</c:v>
                </c:pt>
                <c:pt idx="4">
                  <c:v>26.361106685249542</c:v>
                </c:pt>
                <c:pt idx="5">
                  <c:v>26.335153020820655</c:v>
                </c:pt>
                <c:pt idx="6">
                  <c:v>25.042147019019186</c:v>
                </c:pt>
                <c:pt idx="7">
                  <c:v>22.122799545121079</c:v>
                </c:pt>
                <c:pt idx="8">
                  <c:v>22.187546181527857</c:v>
                </c:pt>
                <c:pt idx="9">
                  <c:v>19.925132127519191</c:v>
                </c:pt>
                <c:pt idx="10">
                  <c:v>18.366361931019682</c:v>
                </c:pt>
                <c:pt idx="11">
                  <c:v>18.031258923717594</c:v>
                </c:pt>
                <c:pt idx="12">
                  <c:v>17.190633340540575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7-4803-95E2-DAFF84A9C983}"/>
            </c:ext>
          </c:extLst>
        </c:ser>
        <c:ser>
          <c:idx val="2"/>
          <c:order val="2"/>
          <c:tx>
            <c:strRef>
              <c:f>'4'!$AB$45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'4'!$AE$45:$AQ$45</c:f>
              <c:numCache>
                <c:formatCode>#,##0</c:formatCode>
                <c:ptCount val="13"/>
                <c:pt idx="0">
                  <c:v>8.3827946153620161</c:v>
                </c:pt>
                <c:pt idx="1">
                  <c:v>8.0353009678567648</c:v>
                </c:pt>
                <c:pt idx="2">
                  <c:v>7.9721906976154813</c:v>
                </c:pt>
                <c:pt idx="3">
                  <c:v>7.2211206140728201</c:v>
                </c:pt>
                <c:pt idx="4">
                  <c:v>6.3399932979266413</c:v>
                </c:pt>
                <c:pt idx="5">
                  <c:v>5.4028697194516937</c:v>
                </c:pt>
                <c:pt idx="6">
                  <c:v>4.9473866724300564</c:v>
                </c:pt>
                <c:pt idx="7">
                  <c:v>4.2515179209285421</c:v>
                </c:pt>
                <c:pt idx="8">
                  <c:v>3.7621382576598927</c:v>
                </c:pt>
                <c:pt idx="9">
                  <c:v>3.5175839413784376</c:v>
                </c:pt>
                <c:pt idx="10">
                  <c:v>3.0229148676043476</c:v>
                </c:pt>
                <c:pt idx="11">
                  <c:v>2.9462245685871213</c:v>
                </c:pt>
                <c:pt idx="12">
                  <c:v>2.7356207209638188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77-4803-95E2-DAFF84A9C983}"/>
            </c:ext>
          </c:extLst>
        </c:ser>
        <c:ser>
          <c:idx val="3"/>
          <c:order val="3"/>
          <c:tx>
            <c:strRef>
              <c:f>'4'!$AB$46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'4'!$AE$46:$AQ$46</c:f>
              <c:numCache>
                <c:formatCode>#,##0</c:formatCode>
                <c:ptCount val="13"/>
                <c:pt idx="0">
                  <c:v>0.98557228601124058</c:v>
                </c:pt>
                <c:pt idx="1">
                  <c:v>0.85331720041094894</c:v>
                </c:pt>
                <c:pt idx="2">
                  <c:v>1.0722221165726953</c:v>
                </c:pt>
                <c:pt idx="3">
                  <c:v>1.025660683573334</c:v>
                </c:pt>
                <c:pt idx="4">
                  <c:v>0.85537343113564068</c:v>
                </c:pt>
                <c:pt idx="5">
                  <c:v>0.73314999310360307</c:v>
                </c:pt>
                <c:pt idx="6">
                  <c:v>0.78079558026420282</c:v>
                </c:pt>
                <c:pt idx="7">
                  <c:v>0.5591865447594937</c:v>
                </c:pt>
                <c:pt idx="8">
                  <c:v>0.5602183900188783</c:v>
                </c:pt>
                <c:pt idx="9">
                  <c:v>0.54913501828195743</c:v>
                </c:pt>
                <c:pt idx="10">
                  <c:v>0.57139920353244633</c:v>
                </c:pt>
                <c:pt idx="11">
                  <c:v>0.47665026921833009</c:v>
                </c:pt>
                <c:pt idx="12">
                  <c:v>0.46749658025514829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7-4803-95E2-DAFF84A9C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699136"/>
        <c:axId val="354290304"/>
      </c:barChart>
      <c:catAx>
        <c:axId val="33469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4290304"/>
        <c:crosses val="autoZero"/>
        <c:auto val="1"/>
        <c:lblAlgn val="ctr"/>
        <c:lblOffset val="100"/>
        <c:noMultiLvlLbl val="0"/>
      </c:catAx>
      <c:valAx>
        <c:axId val="354290304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34699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Gotland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'5'!$AB$57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'5'!$AE$57:$AR$57</c:f>
              <c:numCache>
                <c:formatCode>#,##0</c:formatCode>
                <c:ptCount val="14"/>
                <c:pt idx="0">
                  <c:v>95.238327378164541</c:v>
                </c:pt>
                <c:pt idx="1">
                  <c:v>82.869613878264303</c:v>
                </c:pt>
                <c:pt idx="2">
                  <c:v>92.722381317526484</c:v>
                </c:pt>
                <c:pt idx="3">
                  <c:v>93.588290257958519</c:v>
                </c:pt>
                <c:pt idx="4">
                  <c:v>97.118267788881695</c:v>
                </c:pt>
                <c:pt idx="5">
                  <c:v>91.98781182665401</c:v>
                </c:pt>
                <c:pt idx="6">
                  <c:v>89.159461128254776</c:v>
                </c:pt>
                <c:pt idx="7">
                  <c:v>99.858176198893077</c:v>
                </c:pt>
                <c:pt idx="8">
                  <c:v>94.323718094594838</c:v>
                </c:pt>
                <c:pt idx="9">
                  <c:v>89.936113336077639</c:v>
                </c:pt>
                <c:pt idx="10">
                  <c:v>95.303484816294841</c:v>
                </c:pt>
                <c:pt idx="11">
                  <c:v>86.995203557453479</c:v>
                </c:pt>
                <c:pt idx="12">
                  <c:v>81.858446183082052</c:v>
                </c:pt>
                <c:pt idx="13">
                  <c:v>81.258340831748626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B-47FD-9640-9BB9ED1AA80B}"/>
            </c:ext>
          </c:extLst>
        </c:ser>
        <c:ser>
          <c:idx val="1"/>
          <c:order val="1"/>
          <c:tx>
            <c:strRef>
              <c:f>'5'!$AB$58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'5'!$AE$58:$AR$58</c:f>
              <c:numCache>
                <c:formatCode>#,##0</c:formatCode>
                <c:ptCount val="14"/>
                <c:pt idx="0">
                  <c:v>355.13171744495384</c:v>
                </c:pt>
                <c:pt idx="1">
                  <c:v>298.45252141217162</c:v>
                </c:pt>
                <c:pt idx="2">
                  <c:v>345.06929148679853</c:v>
                </c:pt>
                <c:pt idx="3">
                  <c:v>331.91481316346665</c:v>
                </c:pt>
                <c:pt idx="4">
                  <c:v>346.61192998127126</c:v>
                </c:pt>
                <c:pt idx="5">
                  <c:v>339.58553181857144</c:v>
                </c:pt>
                <c:pt idx="6">
                  <c:v>321.66260362417671</c:v>
                </c:pt>
                <c:pt idx="7">
                  <c:v>358.1414911233548</c:v>
                </c:pt>
                <c:pt idx="8">
                  <c:v>343.87282704315277</c:v>
                </c:pt>
                <c:pt idx="9">
                  <c:v>316.95420186842239</c:v>
                </c:pt>
                <c:pt idx="10">
                  <c:v>341.41205669452972</c:v>
                </c:pt>
                <c:pt idx="11">
                  <c:v>319.02900495620582</c:v>
                </c:pt>
                <c:pt idx="12">
                  <c:v>294.0699772010127</c:v>
                </c:pt>
                <c:pt idx="13">
                  <c:v>287.87687030307364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B-47FD-9640-9BB9ED1AA80B}"/>
            </c:ext>
          </c:extLst>
        </c:ser>
        <c:ser>
          <c:idx val="2"/>
          <c:order val="2"/>
          <c:tx>
            <c:strRef>
              <c:f>'5'!$AB$59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'5'!$AE$59:$AR$59</c:f>
              <c:numCache>
                <c:formatCode>#,##0</c:formatCode>
                <c:ptCount val="14"/>
                <c:pt idx="0">
                  <c:v>27.571998865543275</c:v>
                </c:pt>
                <c:pt idx="1">
                  <c:v>25.378443226184523</c:v>
                </c:pt>
                <c:pt idx="2">
                  <c:v>21.089834988972584</c:v>
                </c:pt>
                <c:pt idx="3">
                  <c:v>18.216842646919833</c:v>
                </c:pt>
                <c:pt idx="4">
                  <c:v>16.696525282554052</c:v>
                </c:pt>
                <c:pt idx="5">
                  <c:v>18.54936852076861</c:v>
                </c:pt>
                <c:pt idx="6">
                  <c:v>19.42127089082587</c:v>
                </c:pt>
                <c:pt idx="7">
                  <c:v>21.367261790570083</c:v>
                </c:pt>
                <c:pt idx="8">
                  <c:v>21.466609218635593</c:v>
                </c:pt>
                <c:pt idx="9">
                  <c:v>20.662476234674607</c:v>
                </c:pt>
                <c:pt idx="10">
                  <c:v>24.241078072416045</c:v>
                </c:pt>
                <c:pt idx="11">
                  <c:v>22.764670436050167</c:v>
                </c:pt>
                <c:pt idx="12">
                  <c:v>19.285452592250088</c:v>
                </c:pt>
                <c:pt idx="13">
                  <c:v>21.291131462871501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7B-47FD-9640-9BB9ED1AA80B}"/>
            </c:ext>
          </c:extLst>
        </c:ser>
        <c:ser>
          <c:idx val="3"/>
          <c:order val="3"/>
          <c:tx>
            <c:strRef>
              <c:f>'5'!$AB$60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'5'!$AE$60:$AR$60</c:f>
              <c:numCache>
                <c:formatCode>#,##0</c:formatCode>
                <c:ptCount val="14"/>
                <c:pt idx="0">
                  <c:v>0.66357887173958907</c:v>
                </c:pt>
                <c:pt idx="1">
                  <c:v>0.71398415010379446</c:v>
                </c:pt>
                <c:pt idx="2">
                  <c:v>0.88103252902805096</c:v>
                </c:pt>
                <c:pt idx="3">
                  <c:v>0.73602806987378044</c:v>
                </c:pt>
                <c:pt idx="4">
                  <c:v>0.76932525530907947</c:v>
                </c:pt>
                <c:pt idx="5">
                  <c:v>0.58735541410388215</c:v>
                </c:pt>
                <c:pt idx="6">
                  <c:v>0.50889274566108689</c:v>
                </c:pt>
                <c:pt idx="7">
                  <c:v>0.51805330092610291</c:v>
                </c:pt>
                <c:pt idx="8">
                  <c:v>0.52004072542487256</c:v>
                </c:pt>
                <c:pt idx="9">
                  <c:v>0.47853006025408534</c:v>
                </c:pt>
                <c:pt idx="10">
                  <c:v>0.45974761760698846</c:v>
                </c:pt>
                <c:pt idx="11">
                  <c:v>0.59038718978245908</c:v>
                </c:pt>
                <c:pt idx="12">
                  <c:v>0.57865782974291613</c:v>
                </c:pt>
                <c:pt idx="13">
                  <c:v>0.55376968638806445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7B-47FD-9640-9BB9ED1AA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13888"/>
        <c:axId val="168223872"/>
      </c:barChart>
      <c:catAx>
        <c:axId val="16821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223872"/>
        <c:crosses val="autoZero"/>
        <c:auto val="1"/>
        <c:lblAlgn val="ctr"/>
        <c:lblOffset val="100"/>
        <c:noMultiLvlLbl val="0"/>
      </c:catAx>
      <c:valAx>
        <c:axId val="16822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213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Blekinge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'5'!$AB$64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'5'!$AE$64:$AR$64</c:f>
              <c:numCache>
                <c:formatCode>#,##0</c:formatCode>
                <c:ptCount val="14"/>
                <c:pt idx="0">
                  <c:v>11.858696943500542</c:v>
                </c:pt>
                <c:pt idx="1">
                  <c:v>12.136294480660801</c:v>
                </c:pt>
                <c:pt idx="2">
                  <c:v>12.858586348031452</c:v>
                </c:pt>
                <c:pt idx="3">
                  <c:v>10.321069063008432</c:v>
                </c:pt>
                <c:pt idx="4">
                  <c:v>10.236419628043274</c:v>
                </c:pt>
                <c:pt idx="5">
                  <c:v>9.2025596390676654</c:v>
                </c:pt>
                <c:pt idx="6">
                  <c:v>8.8231117192344275</c:v>
                </c:pt>
                <c:pt idx="7">
                  <c:v>8.8535354364350365</c:v>
                </c:pt>
                <c:pt idx="8">
                  <c:v>8.1969375053940308</c:v>
                </c:pt>
                <c:pt idx="9">
                  <c:v>7.6770731263233012</c:v>
                </c:pt>
                <c:pt idx="10">
                  <c:v>7.9241873278190536</c:v>
                </c:pt>
                <c:pt idx="11">
                  <c:v>7.4094334691062871</c:v>
                </c:pt>
                <c:pt idx="12">
                  <c:v>7.3115364889380361</c:v>
                </c:pt>
                <c:pt idx="13">
                  <c:v>8.2557223579398773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4-467F-92AA-5C705EF943DC}"/>
            </c:ext>
          </c:extLst>
        </c:ser>
        <c:ser>
          <c:idx val="1"/>
          <c:order val="1"/>
          <c:tx>
            <c:strRef>
              <c:f>'5'!$AB$65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'5'!$AE$65:$AR$65</c:f>
              <c:numCache>
                <c:formatCode>#,##0</c:formatCode>
                <c:ptCount val="14"/>
                <c:pt idx="0">
                  <c:v>21.32097886438455</c:v>
                </c:pt>
                <c:pt idx="1">
                  <c:v>24.092192142593721</c:v>
                </c:pt>
                <c:pt idx="2">
                  <c:v>26.732066334883235</c:v>
                </c:pt>
                <c:pt idx="3">
                  <c:v>18.623867117259906</c:v>
                </c:pt>
                <c:pt idx="4">
                  <c:v>19.506137736635932</c:v>
                </c:pt>
                <c:pt idx="5">
                  <c:v>17.081228818318223</c:v>
                </c:pt>
                <c:pt idx="6">
                  <c:v>15.496003889852647</c:v>
                </c:pt>
                <c:pt idx="7">
                  <c:v>15.614474352286081</c:v>
                </c:pt>
                <c:pt idx="8">
                  <c:v>15.294590716122965</c:v>
                </c:pt>
                <c:pt idx="9">
                  <c:v>13.636559969591058</c:v>
                </c:pt>
                <c:pt idx="10">
                  <c:v>15.001558892407683</c:v>
                </c:pt>
                <c:pt idx="11">
                  <c:v>13.210840877240051</c:v>
                </c:pt>
                <c:pt idx="12">
                  <c:v>13.592190628843229</c:v>
                </c:pt>
                <c:pt idx="13">
                  <c:v>17.004712687668572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4-467F-92AA-5C705EF943DC}"/>
            </c:ext>
          </c:extLst>
        </c:ser>
        <c:ser>
          <c:idx val="2"/>
          <c:order val="2"/>
          <c:tx>
            <c:strRef>
              <c:f>'5'!$AB$66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'5'!$AE$66:$AR$66</c:f>
              <c:numCache>
                <c:formatCode>#,##0</c:formatCode>
                <c:ptCount val="14"/>
                <c:pt idx="0">
                  <c:v>5.9707779466520821</c:v>
                </c:pt>
                <c:pt idx="1">
                  <c:v>5.4832019699276016</c:v>
                </c:pt>
                <c:pt idx="2">
                  <c:v>5.668921576202786</c:v>
                </c:pt>
                <c:pt idx="3">
                  <c:v>5.341933968648009</c:v>
                </c:pt>
                <c:pt idx="4">
                  <c:v>4.6212931105102131</c:v>
                </c:pt>
                <c:pt idx="5">
                  <c:v>4.5824909321001748</c:v>
                </c:pt>
                <c:pt idx="6">
                  <c:v>4.6775832175135594</c:v>
                </c:pt>
                <c:pt idx="7">
                  <c:v>4.3277891769974302</c:v>
                </c:pt>
                <c:pt idx="8">
                  <c:v>3.9401184307744956</c:v>
                </c:pt>
                <c:pt idx="9">
                  <c:v>3.5272073210668604</c:v>
                </c:pt>
                <c:pt idx="10">
                  <c:v>3.4953660720410138</c:v>
                </c:pt>
                <c:pt idx="11">
                  <c:v>3.6182381088760276</c:v>
                </c:pt>
                <c:pt idx="12">
                  <c:v>3.5729956988881355</c:v>
                </c:pt>
                <c:pt idx="13">
                  <c:v>3.6275368320020629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4-467F-92AA-5C705EF943DC}"/>
            </c:ext>
          </c:extLst>
        </c:ser>
        <c:ser>
          <c:idx val="3"/>
          <c:order val="3"/>
          <c:tx>
            <c:strRef>
              <c:f>'5'!$AB$67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'5'!$AE$67:$AR$67</c:f>
              <c:numCache>
                <c:formatCode>#,##0</c:formatCode>
                <c:ptCount val="14"/>
                <c:pt idx="0">
                  <c:v>0.66488077771060494</c:v>
                </c:pt>
                <c:pt idx="1">
                  <c:v>0.57993915350809921</c:v>
                </c:pt>
                <c:pt idx="2">
                  <c:v>0.61903899453011535</c:v>
                </c:pt>
                <c:pt idx="3">
                  <c:v>0.49949594893955479</c:v>
                </c:pt>
                <c:pt idx="4">
                  <c:v>0.58074193520861173</c:v>
                </c:pt>
                <c:pt idx="5">
                  <c:v>0.39736473364013308</c:v>
                </c:pt>
                <c:pt idx="6">
                  <c:v>0.42449136365749113</c:v>
                </c:pt>
                <c:pt idx="7">
                  <c:v>0.38483053995354444</c:v>
                </c:pt>
                <c:pt idx="8">
                  <c:v>0.33570020487548918</c:v>
                </c:pt>
                <c:pt idx="9">
                  <c:v>0.31212625269178895</c:v>
                </c:pt>
                <c:pt idx="10">
                  <c:v>0.31647178437488371</c:v>
                </c:pt>
                <c:pt idx="11">
                  <c:v>0.37935526767934141</c:v>
                </c:pt>
                <c:pt idx="12">
                  <c:v>0.38551772352290942</c:v>
                </c:pt>
                <c:pt idx="13">
                  <c:v>0.39144665106841259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E4-467F-92AA-5C705EF94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25120"/>
        <c:axId val="168326656"/>
      </c:barChart>
      <c:catAx>
        <c:axId val="16832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326656"/>
        <c:crosses val="autoZero"/>
        <c:auto val="1"/>
        <c:lblAlgn val="ctr"/>
        <c:lblOffset val="100"/>
        <c:noMultiLvlLbl val="0"/>
      </c:catAx>
      <c:valAx>
        <c:axId val="168326656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32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Skåne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'5'!$AB$71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'5'!$AE$71:$AR$71</c:f>
              <c:numCache>
                <c:formatCode>#,##0</c:formatCode>
                <c:ptCount val="14"/>
                <c:pt idx="0">
                  <c:v>12.584707785986966</c:v>
                </c:pt>
                <c:pt idx="1">
                  <c:v>13.004823480053435</c:v>
                </c:pt>
                <c:pt idx="2">
                  <c:v>14.615038106322583</c:v>
                </c:pt>
                <c:pt idx="3">
                  <c:v>12.880577275623065</c:v>
                </c:pt>
                <c:pt idx="4">
                  <c:v>11.771610721779149</c:v>
                </c:pt>
                <c:pt idx="5">
                  <c:v>11.723981113464164</c:v>
                </c:pt>
                <c:pt idx="6">
                  <c:v>10.746414982643612</c:v>
                </c:pt>
                <c:pt idx="7">
                  <c:v>10.815132986006249</c:v>
                </c:pt>
                <c:pt idx="8">
                  <c:v>10.195810961310181</c:v>
                </c:pt>
                <c:pt idx="9">
                  <c:v>9.3672978734383445</c:v>
                </c:pt>
                <c:pt idx="10">
                  <c:v>8.8559994055840452</c:v>
                </c:pt>
                <c:pt idx="11">
                  <c:v>8.9147105184631226</c:v>
                </c:pt>
                <c:pt idx="12">
                  <c:v>8.7164766700542682</c:v>
                </c:pt>
                <c:pt idx="13">
                  <c:v>8.8393055358683181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2-4C8D-8084-5D7DB4685259}"/>
            </c:ext>
          </c:extLst>
        </c:ser>
        <c:ser>
          <c:idx val="1"/>
          <c:order val="1"/>
          <c:tx>
            <c:strRef>
              <c:f>'5'!$AB$72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'5'!$AE$72:$AR$72</c:f>
              <c:numCache>
                <c:formatCode>#,##0</c:formatCode>
                <c:ptCount val="14"/>
                <c:pt idx="0">
                  <c:v>26.957222614542374</c:v>
                </c:pt>
                <c:pt idx="1">
                  <c:v>30.42125027703667</c:v>
                </c:pt>
                <c:pt idx="2">
                  <c:v>38.05560486531688</c:v>
                </c:pt>
                <c:pt idx="3">
                  <c:v>32.811166676388147</c:v>
                </c:pt>
                <c:pt idx="4">
                  <c:v>30.554031917028752</c:v>
                </c:pt>
                <c:pt idx="5">
                  <c:v>31.043463922007167</c:v>
                </c:pt>
                <c:pt idx="6">
                  <c:v>27.665671634297205</c:v>
                </c:pt>
                <c:pt idx="7">
                  <c:v>28.616059929368575</c:v>
                </c:pt>
                <c:pt idx="8">
                  <c:v>28.140585090471475</c:v>
                </c:pt>
                <c:pt idx="9">
                  <c:v>25.320427576823921</c:v>
                </c:pt>
                <c:pt idx="10">
                  <c:v>23.648945161052566</c:v>
                </c:pt>
                <c:pt idx="11">
                  <c:v>23.907286352763762</c:v>
                </c:pt>
                <c:pt idx="12">
                  <c:v>24.450895576808868</c:v>
                </c:pt>
                <c:pt idx="13">
                  <c:v>24.036167737575454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2-4C8D-8084-5D7DB4685259}"/>
            </c:ext>
          </c:extLst>
        </c:ser>
        <c:ser>
          <c:idx val="2"/>
          <c:order val="2"/>
          <c:tx>
            <c:strRef>
              <c:f>'5'!$AB$73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'5'!$AE$73:$AR$73</c:f>
              <c:numCache>
                <c:formatCode>#,##0</c:formatCode>
                <c:ptCount val="14"/>
                <c:pt idx="0">
                  <c:v>7.3966431170037454</c:v>
                </c:pt>
                <c:pt idx="1">
                  <c:v>6.787537382022288</c:v>
                </c:pt>
                <c:pt idx="2">
                  <c:v>7.0405736878129614</c:v>
                </c:pt>
                <c:pt idx="3">
                  <c:v>6.4584894770040844</c:v>
                </c:pt>
                <c:pt idx="4">
                  <c:v>5.4274477722033376</c:v>
                </c:pt>
                <c:pt idx="5">
                  <c:v>5.5122391696374597</c:v>
                </c:pt>
                <c:pt idx="6">
                  <c:v>5.1343652481960778</c:v>
                </c:pt>
                <c:pt idx="7">
                  <c:v>5.1493044045322245</c:v>
                </c:pt>
                <c:pt idx="8">
                  <c:v>4.5455132327406877</c:v>
                </c:pt>
                <c:pt idx="9">
                  <c:v>3.9728779576865851</c:v>
                </c:pt>
                <c:pt idx="10">
                  <c:v>3.8500598955768668</c:v>
                </c:pt>
                <c:pt idx="11">
                  <c:v>3.9426216476819489</c:v>
                </c:pt>
                <c:pt idx="12">
                  <c:v>3.6934112979030855</c:v>
                </c:pt>
                <c:pt idx="13">
                  <c:v>4.0967235699966276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22-4C8D-8084-5D7DB4685259}"/>
            </c:ext>
          </c:extLst>
        </c:ser>
        <c:ser>
          <c:idx val="3"/>
          <c:order val="3"/>
          <c:tx>
            <c:strRef>
              <c:f>'5'!$AB$74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'5'!$AE$74:$AR$74</c:f>
              <c:numCache>
                <c:formatCode>#,##0</c:formatCode>
                <c:ptCount val="14"/>
                <c:pt idx="0">
                  <c:v>0.64279277806319635</c:v>
                </c:pt>
                <c:pt idx="1">
                  <c:v>0.59254327969816578</c:v>
                </c:pt>
                <c:pt idx="2">
                  <c:v>0.65331722713728335</c:v>
                </c:pt>
                <c:pt idx="3">
                  <c:v>0.54746333576463657</c:v>
                </c:pt>
                <c:pt idx="4">
                  <c:v>0.56860831068743045</c:v>
                </c:pt>
                <c:pt idx="5">
                  <c:v>0.45656232185881163</c:v>
                </c:pt>
                <c:pt idx="6">
                  <c:v>0.39149893020679244</c:v>
                </c:pt>
                <c:pt idx="7">
                  <c:v>0.35778132996153289</c:v>
                </c:pt>
                <c:pt idx="8">
                  <c:v>0.34679381991684344</c:v>
                </c:pt>
                <c:pt idx="9">
                  <c:v>0.31845646075847089</c:v>
                </c:pt>
                <c:pt idx="10">
                  <c:v>0.32089491153083144</c:v>
                </c:pt>
                <c:pt idx="11">
                  <c:v>0.39063372945014202</c:v>
                </c:pt>
                <c:pt idx="12">
                  <c:v>0.37578554517413021</c:v>
                </c:pt>
                <c:pt idx="13">
                  <c:v>0.38822209817344072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2-4C8D-8084-5D7DB4685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36800"/>
        <c:axId val="168638336"/>
      </c:barChart>
      <c:catAx>
        <c:axId val="16863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638336"/>
        <c:crosses val="autoZero"/>
        <c:auto val="1"/>
        <c:lblAlgn val="ctr"/>
        <c:lblOffset val="100"/>
        <c:noMultiLvlLbl val="0"/>
      </c:catAx>
      <c:valAx>
        <c:axId val="168638336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636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Halland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381831044705871"/>
          <c:y val="9.6979789717271073E-2"/>
          <c:w val="0.82061728252732258"/>
          <c:h val="0.52881536819637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'5'!$AB$78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'5'!$AE$78:$AR$78</c:f>
              <c:numCache>
                <c:formatCode>#,##0</c:formatCode>
                <c:ptCount val="14"/>
                <c:pt idx="0">
                  <c:v>14.074678119685414</c:v>
                </c:pt>
                <c:pt idx="1">
                  <c:v>13.57620836336384</c:v>
                </c:pt>
                <c:pt idx="2">
                  <c:v>13.595745710316168</c:v>
                </c:pt>
                <c:pt idx="3">
                  <c:v>12.450813396221625</c:v>
                </c:pt>
                <c:pt idx="4">
                  <c:v>11.773885941872184</c:v>
                </c:pt>
                <c:pt idx="5">
                  <c:v>10.361576338159951</c:v>
                </c:pt>
                <c:pt idx="6">
                  <c:v>10.260913890916777</c:v>
                </c:pt>
                <c:pt idx="7">
                  <c:v>10.034984162740658</c:v>
                </c:pt>
                <c:pt idx="8">
                  <c:v>9.7531931127350209</c:v>
                </c:pt>
                <c:pt idx="9">
                  <c:v>9.3356611576293265</c:v>
                </c:pt>
                <c:pt idx="10">
                  <c:v>8.7338051690680185</c:v>
                </c:pt>
                <c:pt idx="11">
                  <c:v>8.7352516773865254</c:v>
                </c:pt>
                <c:pt idx="12">
                  <c:v>8.4572590189196877</c:v>
                </c:pt>
                <c:pt idx="13">
                  <c:v>8.385162116463114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F-49F0-AF62-2E0BC8CB3926}"/>
            </c:ext>
          </c:extLst>
        </c:ser>
        <c:ser>
          <c:idx val="1"/>
          <c:order val="1"/>
          <c:tx>
            <c:strRef>
              <c:f>'5'!$AB$79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'5'!$AE$79:$AR$79</c:f>
              <c:numCache>
                <c:formatCode>#,##0</c:formatCode>
                <c:ptCount val="14"/>
                <c:pt idx="0">
                  <c:v>28.044319884722135</c:v>
                </c:pt>
                <c:pt idx="1">
                  <c:v>27.624283365848274</c:v>
                </c:pt>
                <c:pt idx="2">
                  <c:v>28.217858087025473</c:v>
                </c:pt>
                <c:pt idx="3">
                  <c:v>25.766657175723221</c:v>
                </c:pt>
                <c:pt idx="4">
                  <c:v>24.680538784763332</c:v>
                </c:pt>
                <c:pt idx="5">
                  <c:v>20.932766418421057</c:v>
                </c:pt>
                <c:pt idx="6">
                  <c:v>21.793239374694892</c:v>
                </c:pt>
                <c:pt idx="7">
                  <c:v>21.105285511641192</c:v>
                </c:pt>
                <c:pt idx="8">
                  <c:v>21.235989889727875</c:v>
                </c:pt>
                <c:pt idx="9">
                  <c:v>20.392978887824899</c:v>
                </c:pt>
                <c:pt idx="10">
                  <c:v>19.018959721428093</c:v>
                </c:pt>
                <c:pt idx="11">
                  <c:v>19.29696426726354</c:v>
                </c:pt>
                <c:pt idx="12">
                  <c:v>19.046239573547005</c:v>
                </c:pt>
                <c:pt idx="13">
                  <c:v>18.914668003457209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F-49F0-AF62-2E0BC8CB3926}"/>
            </c:ext>
          </c:extLst>
        </c:ser>
        <c:ser>
          <c:idx val="2"/>
          <c:order val="2"/>
          <c:tx>
            <c:strRef>
              <c:f>'5'!$AB$80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'5'!$AE$80:$AR$80</c:f>
              <c:numCache>
                <c:formatCode>#,##0</c:formatCode>
                <c:ptCount val="14"/>
                <c:pt idx="0">
                  <c:v>6.0072326956458708</c:v>
                </c:pt>
                <c:pt idx="1">
                  <c:v>5.5239575985188027</c:v>
                </c:pt>
                <c:pt idx="2">
                  <c:v>5.6595750375219147</c:v>
                </c:pt>
                <c:pt idx="3">
                  <c:v>5.3015427798995924</c:v>
                </c:pt>
                <c:pt idx="4">
                  <c:v>4.5832773313725523</c:v>
                </c:pt>
                <c:pt idx="5">
                  <c:v>4.2514517438849317</c:v>
                </c:pt>
                <c:pt idx="6">
                  <c:v>3.9863632611433553</c:v>
                </c:pt>
                <c:pt idx="7">
                  <c:v>3.8043746224108332</c:v>
                </c:pt>
                <c:pt idx="8">
                  <c:v>3.5072968806560065</c:v>
                </c:pt>
                <c:pt idx="9">
                  <c:v>3.1644250571386539</c:v>
                </c:pt>
                <c:pt idx="10">
                  <c:v>2.919889557745869</c:v>
                </c:pt>
                <c:pt idx="11">
                  <c:v>2.8678996135620123</c:v>
                </c:pt>
                <c:pt idx="12">
                  <c:v>2.8114521749628483</c:v>
                </c:pt>
                <c:pt idx="13">
                  <c:v>2.828941019444339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AF-49F0-AF62-2E0BC8CB3926}"/>
            </c:ext>
          </c:extLst>
        </c:ser>
        <c:ser>
          <c:idx val="3"/>
          <c:order val="3"/>
          <c:tx>
            <c:strRef>
              <c:f>'5'!$AB$81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'5'!$AE$81:$AR$81</c:f>
              <c:numCache>
                <c:formatCode>#,##0</c:formatCode>
                <c:ptCount val="14"/>
                <c:pt idx="0">
                  <c:v>0.69831796315313976</c:v>
                </c:pt>
                <c:pt idx="1">
                  <c:v>0.68641451509633822</c:v>
                </c:pt>
                <c:pt idx="2">
                  <c:v>0.74923116630859121</c:v>
                </c:pt>
                <c:pt idx="3">
                  <c:v>0.63276172751883686</c:v>
                </c:pt>
                <c:pt idx="4">
                  <c:v>0.67248493465426395</c:v>
                </c:pt>
                <c:pt idx="5">
                  <c:v>0.51922474817014741</c:v>
                </c:pt>
                <c:pt idx="6">
                  <c:v>0.47191446592320185</c:v>
                </c:pt>
                <c:pt idx="7">
                  <c:v>0.48223315543105577</c:v>
                </c:pt>
                <c:pt idx="8">
                  <c:v>0.4421013811900294</c:v>
                </c:pt>
                <c:pt idx="9">
                  <c:v>0.39895916465669218</c:v>
                </c:pt>
                <c:pt idx="10">
                  <c:v>0.36794533485313563</c:v>
                </c:pt>
                <c:pt idx="11">
                  <c:v>0.45133001213304152</c:v>
                </c:pt>
                <c:pt idx="12">
                  <c:v>0.41776388396942249</c:v>
                </c:pt>
                <c:pt idx="13">
                  <c:v>0.40111047289300422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F-49F0-AF62-2E0BC8CB3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69952"/>
        <c:axId val="168671488"/>
      </c:barChart>
      <c:catAx>
        <c:axId val="16866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671488"/>
        <c:crosses val="autoZero"/>
        <c:auto val="1"/>
        <c:lblAlgn val="ctr"/>
        <c:lblOffset val="100"/>
        <c:noMultiLvlLbl val="0"/>
      </c:catAx>
      <c:valAx>
        <c:axId val="168671488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layout>
            <c:manualLayout>
              <c:xMode val="edge"/>
              <c:yMode val="edge"/>
              <c:x val="2.2535211267605635E-2"/>
              <c:y val="0.2549626194684848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8669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Västra Götaland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'5'!$AB$85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'5'!$AE$85:$AR$85</c:f>
              <c:numCache>
                <c:formatCode>#,##0</c:formatCode>
                <c:ptCount val="14"/>
                <c:pt idx="0">
                  <c:v>17.907858937380851</c:v>
                </c:pt>
                <c:pt idx="1">
                  <c:v>17.395084460100584</c:v>
                </c:pt>
                <c:pt idx="2">
                  <c:v>18.398218178679944</c:v>
                </c:pt>
                <c:pt idx="3">
                  <c:v>15.886502379370663</c:v>
                </c:pt>
                <c:pt idx="4">
                  <c:v>14.794255893321886</c:v>
                </c:pt>
                <c:pt idx="5">
                  <c:v>14.366580963929872</c:v>
                </c:pt>
                <c:pt idx="6">
                  <c:v>13.880905562505248</c:v>
                </c:pt>
                <c:pt idx="7">
                  <c:v>14.240934875113084</c:v>
                </c:pt>
                <c:pt idx="8">
                  <c:v>14.503470822534744</c:v>
                </c:pt>
                <c:pt idx="9">
                  <c:v>13.502524116268315</c:v>
                </c:pt>
                <c:pt idx="10">
                  <c:v>13.477851879122838</c:v>
                </c:pt>
                <c:pt idx="11">
                  <c:v>13.161999895398941</c:v>
                </c:pt>
                <c:pt idx="12">
                  <c:v>12.130587263235572</c:v>
                </c:pt>
                <c:pt idx="13">
                  <c:v>12.854445039106707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1-41D6-B49E-31D223641928}"/>
            </c:ext>
          </c:extLst>
        </c:ser>
        <c:ser>
          <c:idx val="1"/>
          <c:order val="1"/>
          <c:tx>
            <c:strRef>
              <c:f>'5'!$AB$86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'5'!$AE$86:$AR$86</c:f>
              <c:numCache>
                <c:formatCode>#,##0</c:formatCode>
                <c:ptCount val="14"/>
                <c:pt idx="0">
                  <c:v>37.87181068911481</c:v>
                </c:pt>
                <c:pt idx="1">
                  <c:v>38.181550778762251</c:v>
                </c:pt>
                <c:pt idx="2">
                  <c:v>42.683971034512659</c:v>
                </c:pt>
                <c:pt idx="3">
                  <c:v>38.106676452890845</c:v>
                </c:pt>
                <c:pt idx="4">
                  <c:v>37.694772330290284</c:v>
                </c:pt>
                <c:pt idx="5">
                  <c:v>35.419260558878264</c:v>
                </c:pt>
                <c:pt idx="6">
                  <c:v>34.451357978572815</c:v>
                </c:pt>
                <c:pt idx="7">
                  <c:v>34.417697605030781</c:v>
                </c:pt>
                <c:pt idx="8">
                  <c:v>35.52829773521669</c:v>
                </c:pt>
                <c:pt idx="9">
                  <c:v>33.498269959803231</c:v>
                </c:pt>
                <c:pt idx="10">
                  <c:v>33.836791884493785</c:v>
                </c:pt>
                <c:pt idx="11">
                  <c:v>32.546424152360387</c:v>
                </c:pt>
                <c:pt idx="12">
                  <c:v>30.719261065892056</c:v>
                </c:pt>
                <c:pt idx="13">
                  <c:v>35.499569142389568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1-41D6-B49E-31D223641928}"/>
            </c:ext>
          </c:extLst>
        </c:ser>
        <c:ser>
          <c:idx val="2"/>
          <c:order val="2"/>
          <c:tx>
            <c:strRef>
              <c:f>'5'!$AB$87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'5'!$AE$87:$AR$87</c:f>
              <c:numCache>
                <c:formatCode>#,##0</c:formatCode>
                <c:ptCount val="14"/>
                <c:pt idx="0">
                  <c:v>12.675267051114202</c:v>
                </c:pt>
                <c:pt idx="1">
                  <c:v>11.641354648449015</c:v>
                </c:pt>
                <c:pt idx="2">
                  <c:v>11.605642365763</c:v>
                </c:pt>
                <c:pt idx="3">
                  <c:v>8.8037442374174777</c:v>
                </c:pt>
                <c:pt idx="4">
                  <c:v>6.952280458750856</c:v>
                </c:pt>
                <c:pt idx="5">
                  <c:v>7.5431585714089806</c:v>
                </c:pt>
                <c:pt idx="6">
                  <c:v>7.476896332146505</c:v>
                </c:pt>
                <c:pt idx="7">
                  <c:v>8.6117938159625478</c:v>
                </c:pt>
                <c:pt idx="8">
                  <c:v>9.1712835402727784</c:v>
                </c:pt>
                <c:pt idx="9">
                  <c:v>8.0552697202729249</c:v>
                </c:pt>
                <c:pt idx="10">
                  <c:v>7.8129243333694198</c:v>
                </c:pt>
                <c:pt idx="11">
                  <c:v>8.1689287739485579</c:v>
                </c:pt>
                <c:pt idx="12">
                  <c:v>7.078537181593374</c:v>
                </c:pt>
                <c:pt idx="13">
                  <c:v>6.4832540765973743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1-41D6-B49E-31D223641928}"/>
            </c:ext>
          </c:extLst>
        </c:ser>
        <c:ser>
          <c:idx val="3"/>
          <c:order val="3"/>
          <c:tx>
            <c:strRef>
              <c:f>'5'!$AB$88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'5'!$AE$88:$AR$88</c:f>
              <c:numCache>
                <c:formatCode>#,##0</c:formatCode>
                <c:ptCount val="14"/>
                <c:pt idx="0">
                  <c:v>0.41072764025199437</c:v>
                </c:pt>
                <c:pt idx="1">
                  <c:v>0.39722887446736294</c:v>
                </c:pt>
                <c:pt idx="2">
                  <c:v>0.42516344780586246</c:v>
                </c:pt>
                <c:pt idx="3">
                  <c:v>0.380157189270526</c:v>
                </c:pt>
                <c:pt idx="4">
                  <c:v>0.3911714992997023</c:v>
                </c:pt>
                <c:pt idx="5">
                  <c:v>0.33144288824361146</c:v>
                </c:pt>
                <c:pt idx="6">
                  <c:v>0.29704181932185447</c:v>
                </c:pt>
                <c:pt idx="7">
                  <c:v>0.29008647921777653</c:v>
                </c:pt>
                <c:pt idx="8">
                  <c:v>0.27310656803503497</c:v>
                </c:pt>
                <c:pt idx="9">
                  <c:v>0.26407638018407159</c:v>
                </c:pt>
                <c:pt idx="10">
                  <c:v>0.24820118918900516</c:v>
                </c:pt>
                <c:pt idx="11">
                  <c:v>0.27163613502954037</c:v>
                </c:pt>
                <c:pt idx="12">
                  <c:v>0.26246762715473987</c:v>
                </c:pt>
                <c:pt idx="13">
                  <c:v>0.27093316789929767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F1-41D6-B49E-31D223641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86720"/>
        <c:axId val="168688256"/>
      </c:barChart>
      <c:catAx>
        <c:axId val="16868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688256"/>
        <c:crosses val="autoZero"/>
        <c:auto val="1"/>
        <c:lblAlgn val="ctr"/>
        <c:lblOffset val="100"/>
        <c:noMultiLvlLbl val="0"/>
      </c:catAx>
      <c:valAx>
        <c:axId val="168688256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686720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Värmland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'5'!$AB$92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'5'!$AE$92:$AR$92</c:f>
              <c:numCache>
                <c:formatCode>#,##0</c:formatCode>
                <c:ptCount val="14"/>
                <c:pt idx="0">
                  <c:v>13.446707695179162</c:v>
                </c:pt>
                <c:pt idx="1">
                  <c:v>13.777171617374597</c:v>
                </c:pt>
                <c:pt idx="2">
                  <c:v>14.308798810918431</c:v>
                </c:pt>
                <c:pt idx="3">
                  <c:v>13.058263111840127</c:v>
                </c:pt>
                <c:pt idx="4">
                  <c:v>12.483121709651229</c:v>
                </c:pt>
                <c:pt idx="5">
                  <c:v>11.22924222180615</c:v>
                </c:pt>
                <c:pt idx="6">
                  <c:v>10.899658839342186</c:v>
                </c:pt>
                <c:pt idx="7">
                  <c:v>10.687945102708234</c:v>
                </c:pt>
                <c:pt idx="8">
                  <c:v>10.380491724250589</c:v>
                </c:pt>
                <c:pt idx="9">
                  <c:v>10.366776186250423</c:v>
                </c:pt>
                <c:pt idx="10">
                  <c:v>9.6195562668472938</c:v>
                </c:pt>
                <c:pt idx="11">
                  <c:v>9.4568135777361046</c:v>
                </c:pt>
                <c:pt idx="12">
                  <c:v>8.8982118389575788</c:v>
                </c:pt>
                <c:pt idx="13">
                  <c:v>9.0037575826636687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3-4629-9FB2-7CE49E63DC57}"/>
            </c:ext>
          </c:extLst>
        </c:ser>
        <c:ser>
          <c:idx val="1"/>
          <c:order val="1"/>
          <c:tx>
            <c:strRef>
              <c:f>'5'!$AB$93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'5'!$AE$93:$AR$93</c:f>
              <c:numCache>
                <c:formatCode>#,##0</c:formatCode>
                <c:ptCount val="14"/>
                <c:pt idx="0">
                  <c:v>25.328895800032537</c:v>
                </c:pt>
                <c:pt idx="1">
                  <c:v>27.952380016059504</c:v>
                </c:pt>
                <c:pt idx="2">
                  <c:v>29.511934019085789</c:v>
                </c:pt>
                <c:pt idx="3">
                  <c:v>26.711370459460543</c:v>
                </c:pt>
                <c:pt idx="4">
                  <c:v>26.004540578093351</c:v>
                </c:pt>
                <c:pt idx="5">
                  <c:v>22.860815325199006</c:v>
                </c:pt>
                <c:pt idx="6">
                  <c:v>22.621407418955592</c:v>
                </c:pt>
                <c:pt idx="7">
                  <c:v>22.987560185806419</c:v>
                </c:pt>
                <c:pt idx="8">
                  <c:v>23.236261896624097</c:v>
                </c:pt>
                <c:pt idx="9">
                  <c:v>23.477051300079367</c:v>
                </c:pt>
                <c:pt idx="10">
                  <c:v>21.607443468005016</c:v>
                </c:pt>
                <c:pt idx="11">
                  <c:v>21.109486047995979</c:v>
                </c:pt>
                <c:pt idx="12">
                  <c:v>19.833414725769813</c:v>
                </c:pt>
                <c:pt idx="13">
                  <c:v>20.029593962295841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3-4629-9FB2-7CE49E63DC57}"/>
            </c:ext>
          </c:extLst>
        </c:ser>
        <c:ser>
          <c:idx val="2"/>
          <c:order val="2"/>
          <c:tx>
            <c:strRef>
              <c:f>'5'!$AB$94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'5'!$AE$94:$AR$94</c:f>
              <c:numCache>
                <c:formatCode>#,##0</c:formatCode>
                <c:ptCount val="14"/>
                <c:pt idx="0">
                  <c:v>6.7604895632170683</c:v>
                </c:pt>
                <c:pt idx="1">
                  <c:v>6.4212844685423844</c:v>
                </c:pt>
                <c:pt idx="2">
                  <c:v>6.3576348777593195</c:v>
                </c:pt>
                <c:pt idx="3">
                  <c:v>5.887698653892329</c:v>
                </c:pt>
                <c:pt idx="4">
                  <c:v>5.1918487772615372</c:v>
                </c:pt>
                <c:pt idx="5">
                  <c:v>4.7106283924146686</c:v>
                </c:pt>
                <c:pt idx="6">
                  <c:v>4.5550658241094979</c:v>
                </c:pt>
                <c:pt idx="7">
                  <c:v>4.3079453089401643</c:v>
                </c:pt>
                <c:pt idx="8">
                  <c:v>4.1040957834793952</c:v>
                </c:pt>
                <c:pt idx="9">
                  <c:v>3.8133290726236844</c:v>
                </c:pt>
                <c:pt idx="10">
                  <c:v>3.5246020807790468</c:v>
                </c:pt>
                <c:pt idx="11">
                  <c:v>3.5924008918616335</c:v>
                </c:pt>
                <c:pt idx="12">
                  <c:v>3.263478959339424</c:v>
                </c:pt>
                <c:pt idx="13">
                  <c:v>3.4867401702681424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3-4629-9FB2-7CE49E63DC57}"/>
            </c:ext>
          </c:extLst>
        </c:ser>
        <c:ser>
          <c:idx val="3"/>
          <c:order val="3"/>
          <c:tx>
            <c:strRef>
              <c:f>'5'!$AB$95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'5'!$AE$95:$AR$95</c:f>
              <c:numCache>
                <c:formatCode>#,##0</c:formatCode>
                <c:ptCount val="14"/>
                <c:pt idx="0">
                  <c:v>0.36715866126354063</c:v>
                </c:pt>
                <c:pt idx="1">
                  <c:v>0.37826664817613637</c:v>
                </c:pt>
                <c:pt idx="2">
                  <c:v>0.36840882848089396</c:v>
                </c:pt>
                <c:pt idx="3">
                  <c:v>0.35004906419698811</c:v>
                </c:pt>
                <c:pt idx="4">
                  <c:v>0.38080101505941544</c:v>
                </c:pt>
                <c:pt idx="5">
                  <c:v>0.32674529505673511</c:v>
                </c:pt>
                <c:pt idx="6">
                  <c:v>0.32609418245284638</c:v>
                </c:pt>
                <c:pt idx="7">
                  <c:v>0.30639903797787449</c:v>
                </c:pt>
                <c:pt idx="8">
                  <c:v>0.27674028660580174</c:v>
                </c:pt>
                <c:pt idx="9">
                  <c:v>0.26385706863539121</c:v>
                </c:pt>
                <c:pt idx="10">
                  <c:v>0.27964033144810152</c:v>
                </c:pt>
                <c:pt idx="11">
                  <c:v>0.27464876901422824</c:v>
                </c:pt>
                <c:pt idx="12">
                  <c:v>0.25178040806731788</c:v>
                </c:pt>
                <c:pt idx="13">
                  <c:v>0.24971353227664111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13-4629-9FB2-7CE49E63D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01792"/>
        <c:axId val="168803328"/>
      </c:barChart>
      <c:catAx>
        <c:axId val="16880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803328"/>
        <c:crosses val="autoZero"/>
        <c:auto val="1"/>
        <c:lblAlgn val="ctr"/>
        <c:lblOffset val="100"/>
        <c:noMultiLvlLbl val="0"/>
      </c:catAx>
      <c:valAx>
        <c:axId val="168803328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801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Örebro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'5'!$AB$100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'5'!$AE$100:$AR$100</c:f>
              <c:numCache>
                <c:formatCode>#,##0</c:formatCode>
                <c:ptCount val="14"/>
                <c:pt idx="0">
                  <c:v>14.195520835661123</c:v>
                </c:pt>
                <c:pt idx="1">
                  <c:v>14.870098503238909</c:v>
                </c:pt>
                <c:pt idx="2">
                  <c:v>15.12324835738896</c:v>
                </c:pt>
                <c:pt idx="3">
                  <c:v>13.996499341079403</c:v>
                </c:pt>
                <c:pt idx="4">
                  <c:v>14.094958892479395</c:v>
                </c:pt>
                <c:pt idx="5">
                  <c:v>13.689827127946215</c:v>
                </c:pt>
                <c:pt idx="6">
                  <c:v>12.363995436858412</c:v>
                </c:pt>
                <c:pt idx="7">
                  <c:v>11.402244835016306</c:v>
                </c:pt>
                <c:pt idx="8">
                  <c:v>12.887741029050179</c:v>
                </c:pt>
                <c:pt idx="9">
                  <c:v>11.821321404703546</c:v>
                </c:pt>
                <c:pt idx="10">
                  <c:v>11.537585363851864</c:v>
                </c:pt>
                <c:pt idx="11">
                  <c:v>10.427503066341503</c:v>
                </c:pt>
                <c:pt idx="12">
                  <c:v>9.886644744347576</c:v>
                </c:pt>
                <c:pt idx="13">
                  <c:v>10.342982152070906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2-408A-9FA4-B717BD4A9C96}"/>
            </c:ext>
          </c:extLst>
        </c:ser>
        <c:ser>
          <c:idx val="1"/>
          <c:order val="1"/>
          <c:tx>
            <c:strRef>
              <c:f>'5'!$AB$101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'5'!$AE$101:$AR$101</c:f>
              <c:numCache>
                <c:formatCode>#,##0</c:formatCode>
                <c:ptCount val="14"/>
                <c:pt idx="0">
                  <c:v>34.413443351833791</c:v>
                </c:pt>
                <c:pt idx="1">
                  <c:v>38.465249318587645</c:v>
                </c:pt>
                <c:pt idx="2">
                  <c:v>39.561283358030771</c:v>
                </c:pt>
                <c:pt idx="3">
                  <c:v>35.226851466147153</c:v>
                </c:pt>
                <c:pt idx="4">
                  <c:v>36.689296959009113</c:v>
                </c:pt>
                <c:pt idx="5">
                  <c:v>36.341033444778532</c:v>
                </c:pt>
                <c:pt idx="6">
                  <c:v>33.810115133640849</c:v>
                </c:pt>
                <c:pt idx="7">
                  <c:v>31.261084891453269</c:v>
                </c:pt>
                <c:pt idx="8">
                  <c:v>38.145212257698255</c:v>
                </c:pt>
                <c:pt idx="9">
                  <c:v>34.660743015676573</c:v>
                </c:pt>
                <c:pt idx="10">
                  <c:v>33.643379104994217</c:v>
                </c:pt>
                <c:pt idx="11">
                  <c:v>30.784649982661129</c:v>
                </c:pt>
                <c:pt idx="12">
                  <c:v>29.273533788988885</c:v>
                </c:pt>
                <c:pt idx="13">
                  <c:v>31.091072149050138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12-408A-9FA4-B717BD4A9C96}"/>
            </c:ext>
          </c:extLst>
        </c:ser>
        <c:ser>
          <c:idx val="2"/>
          <c:order val="2"/>
          <c:tx>
            <c:strRef>
              <c:f>'5'!$AB$102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'5'!$AE$102:$AR$102</c:f>
              <c:numCache>
                <c:formatCode>#,##0</c:formatCode>
                <c:ptCount val="14"/>
                <c:pt idx="0">
                  <c:v>4.7965244295797014</c:v>
                </c:pt>
                <c:pt idx="1">
                  <c:v>4.5034681691667693</c:v>
                </c:pt>
                <c:pt idx="2">
                  <c:v>4.8184863296783433</c:v>
                </c:pt>
                <c:pt idx="3">
                  <c:v>4.674071419789203</c:v>
                </c:pt>
                <c:pt idx="4">
                  <c:v>4.3368220609874841</c:v>
                </c:pt>
                <c:pt idx="5">
                  <c:v>4.1751465054693915</c:v>
                </c:pt>
                <c:pt idx="6">
                  <c:v>3.7229308220373936</c:v>
                </c:pt>
                <c:pt idx="7">
                  <c:v>3.5743861924869158</c:v>
                </c:pt>
                <c:pt idx="8">
                  <c:v>3.077816244797289</c:v>
                </c:pt>
                <c:pt idx="9">
                  <c:v>2.9009859863240886</c:v>
                </c:pt>
                <c:pt idx="10">
                  <c:v>2.7114488510383961</c:v>
                </c:pt>
                <c:pt idx="11">
                  <c:v>2.5698032877968702</c:v>
                </c:pt>
                <c:pt idx="12">
                  <c:v>2.3858439273630059</c:v>
                </c:pt>
                <c:pt idx="13">
                  <c:v>2.3618855855413092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12-408A-9FA4-B717BD4A9C96}"/>
            </c:ext>
          </c:extLst>
        </c:ser>
        <c:ser>
          <c:idx val="3"/>
          <c:order val="3"/>
          <c:tx>
            <c:strRef>
              <c:f>'5'!$AB$103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'5'!$AE$103:$AR$103</c:f>
              <c:numCache>
                <c:formatCode>#,##0</c:formatCode>
                <c:ptCount val="14"/>
                <c:pt idx="0">
                  <c:v>0.34648972412595835</c:v>
                </c:pt>
                <c:pt idx="1">
                  <c:v>0.32104395659892065</c:v>
                </c:pt>
                <c:pt idx="2">
                  <c:v>0.33401194818739044</c:v>
                </c:pt>
                <c:pt idx="3">
                  <c:v>0.31528970940389245</c:v>
                </c:pt>
                <c:pt idx="4">
                  <c:v>0.30228768920016286</c:v>
                </c:pt>
                <c:pt idx="5">
                  <c:v>0.2821129841681988</c:v>
                </c:pt>
                <c:pt idx="6">
                  <c:v>0.26035216176905984</c:v>
                </c:pt>
                <c:pt idx="7">
                  <c:v>0.22846047303718608</c:v>
                </c:pt>
                <c:pt idx="8">
                  <c:v>0.208909490276</c:v>
                </c:pt>
                <c:pt idx="9">
                  <c:v>0.19612832539126751</c:v>
                </c:pt>
                <c:pt idx="10">
                  <c:v>0.19756846568804454</c:v>
                </c:pt>
                <c:pt idx="11">
                  <c:v>0.19674237824983593</c:v>
                </c:pt>
                <c:pt idx="12">
                  <c:v>0.21872979775601206</c:v>
                </c:pt>
                <c:pt idx="13">
                  <c:v>0.21429916357443199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12-408A-9FA4-B717BD4A9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35328"/>
        <c:axId val="168841216"/>
      </c:barChart>
      <c:catAx>
        <c:axId val="16883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841216"/>
        <c:crosses val="autoZero"/>
        <c:auto val="1"/>
        <c:lblAlgn val="ctr"/>
        <c:lblOffset val="100"/>
        <c:noMultiLvlLbl val="0"/>
      </c:catAx>
      <c:valAx>
        <c:axId val="168841216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835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Västmanland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080592279004539"/>
          <c:y val="7.3247953276730338E-2"/>
          <c:w val="0.8591162869109048"/>
          <c:h val="0.55486584362639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'5'!$AB$107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'5'!$AE$107:$AR$107</c:f>
              <c:numCache>
                <c:formatCode>#,##0</c:formatCode>
                <c:ptCount val="14"/>
                <c:pt idx="0">
                  <c:v>20.628026603012202</c:v>
                </c:pt>
                <c:pt idx="1">
                  <c:v>17.16642143179082</c:v>
                </c:pt>
                <c:pt idx="2">
                  <c:v>20.150467650926522</c:v>
                </c:pt>
                <c:pt idx="3">
                  <c:v>15.484737359975194</c:v>
                </c:pt>
                <c:pt idx="4">
                  <c:v>14.887743875832614</c:v>
                </c:pt>
                <c:pt idx="5">
                  <c:v>14.247684004233379</c:v>
                </c:pt>
                <c:pt idx="6">
                  <c:v>12.619528174725842</c:v>
                </c:pt>
                <c:pt idx="7">
                  <c:v>11.683790302126388</c:v>
                </c:pt>
                <c:pt idx="8">
                  <c:v>11.722454496758292</c:v>
                </c:pt>
                <c:pt idx="9">
                  <c:v>11.374945319908321</c:v>
                </c:pt>
                <c:pt idx="10">
                  <c:v>10.497776952809183</c:v>
                </c:pt>
                <c:pt idx="11">
                  <c:v>10.050764724499338</c:v>
                </c:pt>
                <c:pt idx="12">
                  <c:v>9.063995474381457</c:v>
                </c:pt>
                <c:pt idx="13">
                  <c:v>9.6743922466769963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E-407D-AC4D-583B54D8B57E}"/>
            </c:ext>
          </c:extLst>
        </c:ser>
        <c:ser>
          <c:idx val="1"/>
          <c:order val="1"/>
          <c:tx>
            <c:strRef>
              <c:f>'5'!$AB$108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'5'!$AE$108:$AR$108</c:f>
              <c:numCache>
                <c:formatCode>#,##0</c:formatCode>
                <c:ptCount val="14"/>
                <c:pt idx="0">
                  <c:v>46.308932733352876</c:v>
                </c:pt>
                <c:pt idx="1">
                  <c:v>38.605076465564345</c:v>
                </c:pt>
                <c:pt idx="2">
                  <c:v>48.58935269522501</c:v>
                </c:pt>
                <c:pt idx="3">
                  <c:v>35.244543328036542</c:v>
                </c:pt>
                <c:pt idx="4">
                  <c:v>33.575011367735542</c:v>
                </c:pt>
                <c:pt idx="5">
                  <c:v>32.856268701912086</c:v>
                </c:pt>
                <c:pt idx="6">
                  <c:v>28.439674327157693</c:v>
                </c:pt>
                <c:pt idx="7">
                  <c:v>25.892969275969484</c:v>
                </c:pt>
                <c:pt idx="8">
                  <c:v>27.39199358408904</c:v>
                </c:pt>
                <c:pt idx="9">
                  <c:v>26.751037226102262</c:v>
                </c:pt>
                <c:pt idx="10">
                  <c:v>24.690319188619249</c:v>
                </c:pt>
                <c:pt idx="11">
                  <c:v>23.793695685643531</c:v>
                </c:pt>
                <c:pt idx="12">
                  <c:v>21.15078056436322</c:v>
                </c:pt>
                <c:pt idx="13">
                  <c:v>23.543628510755262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E-407D-AC4D-583B54D8B57E}"/>
            </c:ext>
          </c:extLst>
        </c:ser>
        <c:ser>
          <c:idx val="2"/>
          <c:order val="2"/>
          <c:tx>
            <c:strRef>
              <c:f>'5'!$AB$109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'5'!$AE$109:$AR$109</c:f>
              <c:numCache>
                <c:formatCode>#,##0</c:formatCode>
                <c:ptCount val="14"/>
                <c:pt idx="0">
                  <c:v>6.5115472252363569</c:v>
                </c:pt>
                <c:pt idx="1">
                  <c:v>5.3932604374483617</c:v>
                </c:pt>
                <c:pt idx="2">
                  <c:v>5.0816907198531247</c:v>
                </c:pt>
                <c:pt idx="3">
                  <c:v>4.4754153346046808</c:v>
                </c:pt>
                <c:pt idx="4">
                  <c:v>4.1504973372481553</c:v>
                </c:pt>
                <c:pt idx="5">
                  <c:v>3.3919896110360397</c:v>
                </c:pt>
                <c:pt idx="6">
                  <c:v>3.2277368175535357</c:v>
                </c:pt>
                <c:pt idx="7">
                  <c:v>3.4304237303697236</c:v>
                </c:pt>
                <c:pt idx="8">
                  <c:v>3.3067437266527082</c:v>
                </c:pt>
                <c:pt idx="9">
                  <c:v>3.0680180795772598</c:v>
                </c:pt>
                <c:pt idx="10">
                  <c:v>2.875917448439071</c:v>
                </c:pt>
                <c:pt idx="11">
                  <c:v>2.9215912030445281</c:v>
                </c:pt>
                <c:pt idx="12">
                  <c:v>2.5709992428021544</c:v>
                </c:pt>
                <c:pt idx="13">
                  <c:v>2.8115820655248349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E-407D-AC4D-583B54D8B57E}"/>
            </c:ext>
          </c:extLst>
        </c:ser>
        <c:ser>
          <c:idx val="3"/>
          <c:order val="3"/>
          <c:tx>
            <c:strRef>
              <c:f>'5'!$AB$110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'5'!$AE$110:$AR$110</c:f>
              <c:numCache>
                <c:formatCode>#,##0</c:formatCode>
                <c:ptCount val="14"/>
                <c:pt idx="0">
                  <c:v>0.36348054419150561</c:v>
                </c:pt>
                <c:pt idx="1">
                  <c:v>0.38041126220460408</c:v>
                </c:pt>
                <c:pt idx="2">
                  <c:v>0.39739297037922655</c:v>
                </c:pt>
                <c:pt idx="3">
                  <c:v>0.38972413885138907</c:v>
                </c:pt>
                <c:pt idx="4">
                  <c:v>0.36891884396379943</c:v>
                </c:pt>
                <c:pt idx="5">
                  <c:v>0.33812659726462863</c:v>
                </c:pt>
                <c:pt idx="6">
                  <c:v>0.30794009512477938</c:v>
                </c:pt>
                <c:pt idx="7">
                  <c:v>0.30930183072359102</c:v>
                </c:pt>
                <c:pt idx="8">
                  <c:v>0.30815230503345498</c:v>
                </c:pt>
                <c:pt idx="9">
                  <c:v>0.28308156027800807</c:v>
                </c:pt>
                <c:pt idx="10">
                  <c:v>0.29125372323771503</c:v>
                </c:pt>
                <c:pt idx="11">
                  <c:v>0.27817058421337498</c:v>
                </c:pt>
                <c:pt idx="12">
                  <c:v>0.27061358716180206</c:v>
                </c:pt>
                <c:pt idx="13">
                  <c:v>0.23927491955589847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4E-407D-AC4D-583B54D8B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72576"/>
        <c:axId val="168878464"/>
      </c:barChart>
      <c:catAx>
        <c:axId val="16887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878464"/>
        <c:crosses val="autoZero"/>
        <c:auto val="1"/>
        <c:lblAlgn val="ctr"/>
        <c:lblOffset val="100"/>
        <c:noMultiLvlLbl val="0"/>
      </c:catAx>
      <c:valAx>
        <c:axId val="168878464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872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Dalarna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'5'!$AB$114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'5'!$AE$114:$AR$114</c:f>
              <c:numCache>
                <c:formatCode>#,##0</c:formatCode>
                <c:ptCount val="14"/>
                <c:pt idx="0">
                  <c:v>16.27354615130487</c:v>
                </c:pt>
                <c:pt idx="1">
                  <c:v>15.001054345301077</c:v>
                </c:pt>
                <c:pt idx="2">
                  <c:v>16.063843148898087</c:v>
                </c:pt>
                <c:pt idx="3">
                  <c:v>14.991842782633537</c:v>
                </c:pt>
                <c:pt idx="4">
                  <c:v>14.38618000506408</c:v>
                </c:pt>
                <c:pt idx="5">
                  <c:v>14.214927205937917</c:v>
                </c:pt>
                <c:pt idx="6">
                  <c:v>13.47749043302526</c:v>
                </c:pt>
                <c:pt idx="7">
                  <c:v>13.042113229982281</c:v>
                </c:pt>
                <c:pt idx="8">
                  <c:v>13.404116429196657</c:v>
                </c:pt>
                <c:pt idx="9">
                  <c:v>12.670555620962059</c:v>
                </c:pt>
                <c:pt idx="10">
                  <c:v>12.334484391237352</c:v>
                </c:pt>
                <c:pt idx="11">
                  <c:v>12.36291460897804</c:v>
                </c:pt>
                <c:pt idx="12">
                  <c:v>11.919068786406079</c:v>
                </c:pt>
                <c:pt idx="13">
                  <c:v>12.004603740016615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7-4484-81C6-BB4FA6688916}"/>
            </c:ext>
          </c:extLst>
        </c:ser>
        <c:ser>
          <c:idx val="1"/>
          <c:order val="1"/>
          <c:tx>
            <c:strRef>
              <c:f>'5'!$AB$115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'5'!$AE$115:$AR$115</c:f>
              <c:numCache>
                <c:formatCode>#,##0</c:formatCode>
                <c:ptCount val="14"/>
                <c:pt idx="0">
                  <c:v>34.300168818622787</c:v>
                </c:pt>
                <c:pt idx="1">
                  <c:v>32.059538674212504</c:v>
                </c:pt>
                <c:pt idx="2">
                  <c:v>34.918789701000797</c:v>
                </c:pt>
                <c:pt idx="3">
                  <c:v>32.126055416214626</c:v>
                </c:pt>
                <c:pt idx="4">
                  <c:v>31.422284437193195</c:v>
                </c:pt>
                <c:pt idx="5">
                  <c:v>31.40800472855824</c:v>
                </c:pt>
                <c:pt idx="6">
                  <c:v>30.200361966572945</c:v>
                </c:pt>
                <c:pt idx="7">
                  <c:v>29.939218697377449</c:v>
                </c:pt>
                <c:pt idx="8">
                  <c:v>33.313887456287461</c:v>
                </c:pt>
                <c:pt idx="9">
                  <c:v>30.446941526564107</c:v>
                </c:pt>
                <c:pt idx="10">
                  <c:v>30.155059862950001</c:v>
                </c:pt>
                <c:pt idx="11">
                  <c:v>29.765585283647233</c:v>
                </c:pt>
                <c:pt idx="12">
                  <c:v>29.550374296477347</c:v>
                </c:pt>
                <c:pt idx="13">
                  <c:v>29.285562920251085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7-4484-81C6-BB4FA6688916}"/>
            </c:ext>
          </c:extLst>
        </c:ser>
        <c:ser>
          <c:idx val="2"/>
          <c:order val="2"/>
          <c:tx>
            <c:strRef>
              <c:f>'5'!$AB$116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'5'!$AE$116:$AR$116</c:f>
              <c:numCache>
                <c:formatCode>#,##0</c:formatCode>
                <c:ptCount val="14"/>
                <c:pt idx="0">
                  <c:v>6.1260972618105383</c:v>
                </c:pt>
                <c:pt idx="1">
                  <c:v>5.7233329878434178</c:v>
                </c:pt>
                <c:pt idx="2">
                  <c:v>5.7294360925639252</c:v>
                </c:pt>
                <c:pt idx="3">
                  <c:v>5.6208837711935393</c:v>
                </c:pt>
                <c:pt idx="4">
                  <c:v>5.0100312727931886</c:v>
                </c:pt>
                <c:pt idx="5">
                  <c:v>4.7766186545986713</c:v>
                </c:pt>
                <c:pt idx="6">
                  <c:v>4.2879930078991393</c:v>
                </c:pt>
                <c:pt idx="7">
                  <c:v>3.8917988978264391</c:v>
                </c:pt>
                <c:pt idx="8">
                  <c:v>3.6840738976862641</c:v>
                </c:pt>
                <c:pt idx="9">
                  <c:v>3.6060547656069351</c:v>
                </c:pt>
                <c:pt idx="10">
                  <c:v>3.3454702873463069</c:v>
                </c:pt>
                <c:pt idx="11">
                  <c:v>3.5703507401817682</c:v>
                </c:pt>
                <c:pt idx="12">
                  <c:v>3.4133732774183834</c:v>
                </c:pt>
                <c:pt idx="13">
                  <c:v>3.3699779521106277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B7-4484-81C6-BB4FA6688916}"/>
            </c:ext>
          </c:extLst>
        </c:ser>
        <c:ser>
          <c:idx val="3"/>
          <c:order val="3"/>
          <c:tx>
            <c:strRef>
              <c:f>'5'!$AB$117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'5'!$AE$117:$AR$117</c:f>
              <c:numCache>
                <c:formatCode>#,##0</c:formatCode>
                <c:ptCount val="14"/>
                <c:pt idx="0">
                  <c:v>0.3089821654212353</c:v>
                </c:pt>
                <c:pt idx="1">
                  <c:v>0.28614036045419688</c:v>
                </c:pt>
                <c:pt idx="2">
                  <c:v>0.29127146536558002</c:v>
                </c:pt>
                <c:pt idx="3">
                  <c:v>0.28590093985971299</c:v>
                </c:pt>
                <c:pt idx="4">
                  <c:v>0.2721113092009525</c:v>
                </c:pt>
                <c:pt idx="5">
                  <c:v>0.28912201752103839</c:v>
                </c:pt>
                <c:pt idx="6">
                  <c:v>0.28451123820163676</c:v>
                </c:pt>
                <c:pt idx="7">
                  <c:v>0.28939551739334435</c:v>
                </c:pt>
                <c:pt idx="8">
                  <c:v>0.27528662131301074</c:v>
                </c:pt>
                <c:pt idx="9">
                  <c:v>0.26993266596817833</c:v>
                </c:pt>
                <c:pt idx="10">
                  <c:v>0.26450699374614672</c:v>
                </c:pt>
                <c:pt idx="11">
                  <c:v>0.24122341021356702</c:v>
                </c:pt>
                <c:pt idx="12">
                  <c:v>0.21408994607002943</c:v>
                </c:pt>
                <c:pt idx="13">
                  <c:v>0.22338966180396819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B7-4484-81C6-BB4FA6688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58976"/>
        <c:axId val="168960768"/>
      </c:barChart>
      <c:catAx>
        <c:axId val="16895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960768"/>
        <c:crosses val="autoZero"/>
        <c:auto val="1"/>
        <c:lblAlgn val="ctr"/>
        <c:lblOffset val="100"/>
        <c:noMultiLvlLbl val="0"/>
      </c:catAx>
      <c:valAx>
        <c:axId val="168960768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8958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Västernorrland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'5'!$AB$128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'5'!$AE$128:$AR$128</c:f>
              <c:numCache>
                <c:formatCode>#,##0</c:formatCode>
                <c:ptCount val="14"/>
                <c:pt idx="0">
                  <c:v>17.287412364310754</c:v>
                </c:pt>
                <c:pt idx="1">
                  <c:v>16.565414243435033</c:v>
                </c:pt>
                <c:pt idx="2">
                  <c:v>18.731799739063291</c:v>
                </c:pt>
                <c:pt idx="3">
                  <c:v>18.198359099553766</c:v>
                </c:pt>
                <c:pt idx="4">
                  <c:v>16.203271953972497</c:v>
                </c:pt>
                <c:pt idx="5">
                  <c:v>14.895079660965834</c:v>
                </c:pt>
                <c:pt idx="6">
                  <c:v>14.288259296925387</c:v>
                </c:pt>
                <c:pt idx="7">
                  <c:v>13.742556592421758</c:v>
                </c:pt>
                <c:pt idx="8">
                  <c:v>13.433596982502259</c:v>
                </c:pt>
                <c:pt idx="9">
                  <c:v>13.479351046478872</c:v>
                </c:pt>
                <c:pt idx="10">
                  <c:v>13.1835829782397</c:v>
                </c:pt>
                <c:pt idx="11">
                  <c:v>12.578620252417142</c:v>
                </c:pt>
                <c:pt idx="12">
                  <c:v>12.406471445682842</c:v>
                </c:pt>
                <c:pt idx="13">
                  <c:v>12.946818961117739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8-4B51-A262-D1EEF4A5EBC6}"/>
            </c:ext>
          </c:extLst>
        </c:ser>
        <c:ser>
          <c:idx val="1"/>
          <c:order val="1"/>
          <c:tx>
            <c:strRef>
              <c:f>'5'!$AB$129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'5'!$AE$129:$AR$129</c:f>
              <c:numCache>
                <c:formatCode>#,##0</c:formatCode>
                <c:ptCount val="14"/>
                <c:pt idx="0">
                  <c:v>43.814997704966451</c:v>
                </c:pt>
                <c:pt idx="1">
                  <c:v>42.297511091234604</c:v>
                </c:pt>
                <c:pt idx="2">
                  <c:v>50.56875684372428</c:v>
                </c:pt>
                <c:pt idx="3">
                  <c:v>48.679972967156054</c:v>
                </c:pt>
                <c:pt idx="4">
                  <c:v>43.23606021629373</c:v>
                </c:pt>
                <c:pt idx="5">
                  <c:v>39.634804687313498</c:v>
                </c:pt>
                <c:pt idx="6">
                  <c:v>37.89509432930241</c:v>
                </c:pt>
                <c:pt idx="7">
                  <c:v>36.515662520687805</c:v>
                </c:pt>
                <c:pt idx="8">
                  <c:v>36.566558630492679</c:v>
                </c:pt>
                <c:pt idx="9">
                  <c:v>37.85130572668858</c:v>
                </c:pt>
                <c:pt idx="10">
                  <c:v>36.680820676197648</c:v>
                </c:pt>
                <c:pt idx="11">
                  <c:v>34.591879476106669</c:v>
                </c:pt>
                <c:pt idx="12">
                  <c:v>35.139774839538674</c:v>
                </c:pt>
                <c:pt idx="13">
                  <c:v>35.556840291973423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8-4B51-A262-D1EEF4A5EBC6}"/>
            </c:ext>
          </c:extLst>
        </c:ser>
        <c:ser>
          <c:idx val="2"/>
          <c:order val="2"/>
          <c:tx>
            <c:strRef>
              <c:f>'5'!$AB$130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'5'!$AE$130:$AR$130</c:f>
              <c:numCache>
                <c:formatCode>#,##0</c:formatCode>
                <c:ptCount val="14"/>
                <c:pt idx="0">
                  <c:v>6.7493985626840676</c:v>
                </c:pt>
                <c:pt idx="1">
                  <c:v>6.504667372120652</c:v>
                </c:pt>
                <c:pt idx="2">
                  <c:v>6.8999614926629347</c:v>
                </c:pt>
                <c:pt idx="3">
                  <c:v>6.7341270411711509</c:v>
                </c:pt>
                <c:pt idx="4">
                  <c:v>5.9226565876884152</c:v>
                </c:pt>
                <c:pt idx="5">
                  <c:v>4.965410929964861</c:v>
                </c:pt>
                <c:pt idx="6">
                  <c:v>4.7374644244871629</c:v>
                </c:pt>
                <c:pt idx="7">
                  <c:v>4.4784377655351157</c:v>
                </c:pt>
                <c:pt idx="8">
                  <c:v>4.2898679436332943</c:v>
                </c:pt>
                <c:pt idx="9">
                  <c:v>3.8935254686253984</c:v>
                </c:pt>
                <c:pt idx="10">
                  <c:v>3.7478697751709364</c:v>
                </c:pt>
                <c:pt idx="11">
                  <c:v>3.7915587213400683</c:v>
                </c:pt>
                <c:pt idx="12">
                  <c:v>3.5442813263070452</c:v>
                </c:pt>
                <c:pt idx="13">
                  <c:v>4.7583865246215762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58-4B51-A262-D1EEF4A5EBC6}"/>
            </c:ext>
          </c:extLst>
        </c:ser>
        <c:ser>
          <c:idx val="3"/>
          <c:order val="3"/>
          <c:tx>
            <c:strRef>
              <c:f>'5'!$AB$131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'5'!$AE$131:$AR$131</c:f>
              <c:numCache>
                <c:formatCode>#,##0</c:formatCode>
                <c:ptCount val="14"/>
                <c:pt idx="0">
                  <c:v>0.35676045747002966</c:v>
                </c:pt>
                <c:pt idx="1">
                  <c:v>0.42288577786628812</c:v>
                </c:pt>
                <c:pt idx="2">
                  <c:v>0.37388267867427977</c:v>
                </c:pt>
                <c:pt idx="3">
                  <c:v>0.3373630005201485</c:v>
                </c:pt>
                <c:pt idx="4">
                  <c:v>0.33517858230832015</c:v>
                </c:pt>
                <c:pt idx="5">
                  <c:v>0.35632176462614895</c:v>
                </c:pt>
                <c:pt idx="6">
                  <c:v>0.36858841504327272</c:v>
                </c:pt>
                <c:pt idx="7">
                  <c:v>0.35768924499669197</c:v>
                </c:pt>
                <c:pt idx="8">
                  <c:v>0.40665738172268168</c:v>
                </c:pt>
                <c:pt idx="9">
                  <c:v>0.40317271841673835</c:v>
                </c:pt>
                <c:pt idx="10">
                  <c:v>0.33898958693301873</c:v>
                </c:pt>
                <c:pt idx="11">
                  <c:v>0.34369656632269585</c:v>
                </c:pt>
                <c:pt idx="12">
                  <c:v>0.30630034605009693</c:v>
                </c:pt>
                <c:pt idx="13">
                  <c:v>0.27615268326888576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58-4B51-A262-D1EEF4A5E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07360"/>
        <c:axId val="173670400"/>
      </c:barChart>
      <c:catAx>
        <c:axId val="16900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670400"/>
        <c:crosses val="autoZero"/>
        <c:auto val="1"/>
        <c:lblAlgn val="ctr"/>
        <c:lblOffset val="100"/>
        <c:noMultiLvlLbl val="0"/>
      </c:catAx>
      <c:valAx>
        <c:axId val="173670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9007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Kalmar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'4'!$AB$50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'4'!$AE$50:$AR$50</c:f>
              <c:numCache>
                <c:formatCode>#,##0</c:formatCode>
                <c:ptCount val="14"/>
                <c:pt idx="0">
                  <c:v>27.202148290090154</c:v>
                </c:pt>
                <c:pt idx="1">
                  <c:v>28.061806274003821</c:v>
                </c:pt>
                <c:pt idx="2">
                  <c:v>26.870248340459426</c:v>
                </c:pt>
                <c:pt idx="3">
                  <c:v>25.641272557556277</c:v>
                </c:pt>
                <c:pt idx="4">
                  <c:v>25.498911767710013</c:v>
                </c:pt>
                <c:pt idx="5">
                  <c:v>23.391274750120626</c:v>
                </c:pt>
                <c:pt idx="6">
                  <c:v>23.281391092625586</c:v>
                </c:pt>
                <c:pt idx="7">
                  <c:v>21.61149855487243</c:v>
                </c:pt>
                <c:pt idx="8">
                  <c:v>20.51155069552745</c:v>
                </c:pt>
                <c:pt idx="9">
                  <c:v>19.883528556931843</c:v>
                </c:pt>
                <c:pt idx="10">
                  <c:v>18.348472499087787</c:v>
                </c:pt>
                <c:pt idx="11">
                  <c:v>15.573846668981302</c:v>
                </c:pt>
                <c:pt idx="12">
                  <c:v>14.223364982689027</c:v>
                </c:pt>
                <c:pt idx="13">
                  <c:v>13.157993050702474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D-403A-9E6A-D9241F7097AF}"/>
            </c:ext>
          </c:extLst>
        </c:ser>
        <c:ser>
          <c:idx val="1"/>
          <c:order val="1"/>
          <c:tx>
            <c:strRef>
              <c:f>'4'!$AB$51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'4'!$AE$51:$AQ$51</c:f>
              <c:numCache>
                <c:formatCode>#,##0</c:formatCode>
                <c:ptCount val="13"/>
                <c:pt idx="0">
                  <c:v>50.057074222499189</c:v>
                </c:pt>
                <c:pt idx="1">
                  <c:v>59.62641153852168</c:v>
                </c:pt>
                <c:pt idx="2">
                  <c:v>51.160237732234961</c:v>
                </c:pt>
                <c:pt idx="3">
                  <c:v>49.385101632307503</c:v>
                </c:pt>
                <c:pt idx="4">
                  <c:v>52.622421047471541</c:v>
                </c:pt>
                <c:pt idx="5">
                  <c:v>48.039329779448686</c:v>
                </c:pt>
                <c:pt idx="6">
                  <c:v>48.956650088429548</c:v>
                </c:pt>
                <c:pt idx="7">
                  <c:v>44.42931238600864</c:v>
                </c:pt>
                <c:pt idx="8">
                  <c:v>44.225248774896137</c:v>
                </c:pt>
                <c:pt idx="9">
                  <c:v>43.259400493072128</c:v>
                </c:pt>
                <c:pt idx="10">
                  <c:v>38.815384194692243</c:v>
                </c:pt>
                <c:pt idx="11">
                  <c:v>31.918488122273022</c:v>
                </c:pt>
                <c:pt idx="12">
                  <c:v>29.61383960791628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1D-403A-9E6A-D9241F7097AF}"/>
            </c:ext>
          </c:extLst>
        </c:ser>
        <c:ser>
          <c:idx val="2"/>
          <c:order val="2"/>
          <c:tx>
            <c:strRef>
              <c:f>'4'!$AB$52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'4'!$AE$52:$AQ$52</c:f>
              <c:numCache>
                <c:formatCode>#,##0</c:formatCode>
                <c:ptCount val="13"/>
                <c:pt idx="0">
                  <c:v>10.813622915756515</c:v>
                </c:pt>
                <c:pt idx="1">
                  <c:v>9.9550007676667231</c:v>
                </c:pt>
                <c:pt idx="2">
                  <c:v>10.153561248634881</c:v>
                </c:pt>
                <c:pt idx="3">
                  <c:v>9.7021318094629034</c:v>
                </c:pt>
                <c:pt idx="4">
                  <c:v>8.7284124258758151</c:v>
                </c:pt>
                <c:pt idx="5">
                  <c:v>7.847104603055536</c:v>
                </c:pt>
                <c:pt idx="6">
                  <c:v>7.6157426487669051</c:v>
                </c:pt>
                <c:pt idx="7">
                  <c:v>6.9425499439412501</c:v>
                </c:pt>
                <c:pt idx="8">
                  <c:v>6.0936430030694355</c:v>
                </c:pt>
                <c:pt idx="9">
                  <c:v>5.5862958213249803</c:v>
                </c:pt>
                <c:pt idx="10">
                  <c:v>5.50178050673094</c:v>
                </c:pt>
                <c:pt idx="11">
                  <c:v>4.9661632838984469</c:v>
                </c:pt>
                <c:pt idx="12">
                  <c:v>4.4124130279569265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1D-403A-9E6A-D9241F7097AF}"/>
            </c:ext>
          </c:extLst>
        </c:ser>
        <c:ser>
          <c:idx val="3"/>
          <c:order val="3"/>
          <c:tx>
            <c:strRef>
              <c:f>'4'!$AB$53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'4'!$AE$53:$AQ$53</c:f>
              <c:numCache>
                <c:formatCode>#,##0</c:formatCode>
                <c:ptCount val="13"/>
                <c:pt idx="0">
                  <c:v>1.2961427496653302</c:v>
                </c:pt>
                <c:pt idx="1">
                  <c:v>1.2210874542452976</c:v>
                </c:pt>
                <c:pt idx="2">
                  <c:v>1.2050258013073072</c:v>
                </c:pt>
                <c:pt idx="3">
                  <c:v>1.0437921745358327</c:v>
                </c:pt>
                <c:pt idx="4">
                  <c:v>1.0282235144168159</c:v>
                </c:pt>
                <c:pt idx="5">
                  <c:v>0.91792572930209171</c:v>
                </c:pt>
                <c:pt idx="6">
                  <c:v>0.86787667581032657</c:v>
                </c:pt>
                <c:pt idx="7">
                  <c:v>0.79655891794120648</c:v>
                </c:pt>
                <c:pt idx="8">
                  <c:v>0.71135379740978322</c:v>
                </c:pt>
                <c:pt idx="9">
                  <c:v>0.62212969975672416</c:v>
                </c:pt>
                <c:pt idx="10">
                  <c:v>0.60774076302762781</c:v>
                </c:pt>
                <c:pt idx="11">
                  <c:v>0.62162848039799667</c:v>
                </c:pt>
                <c:pt idx="12">
                  <c:v>0.56502363620961649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1D-403A-9E6A-D9241F70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39264"/>
        <c:axId val="164940800"/>
      </c:barChart>
      <c:catAx>
        <c:axId val="16493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4940800"/>
        <c:crosses val="autoZero"/>
        <c:auto val="1"/>
        <c:lblAlgn val="ctr"/>
        <c:lblOffset val="100"/>
        <c:noMultiLvlLbl val="0"/>
      </c:catAx>
      <c:valAx>
        <c:axId val="164940800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koldioxidekvivalenter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4939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Jämtland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'5'!$AB$135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'5'!$AE$135:$AR$135</c:f>
              <c:numCache>
                <c:formatCode>#,##0</c:formatCode>
                <c:ptCount val="14"/>
                <c:pt idx="0">
                  <c:v>13.046841060590932</c:v>
                </c:pt>
                <c:pt idx="1">
                  <c:v>13.201878389907744</c:v>
                </c:pt>
                <c:pt idx="2">
                  <c:v>13.484123899881233</c:v>
                </c:pt>
                <c:pt idx="3">
                  <c:v>12.363606911192363</c:v>
                </c:pt>
                <c:pt idx="4">
                  <c:v>11.991114229815013</c:v>
                </c:pt>
                <c:pt idx="5">
                  <c:v>11.515623543991087</c:v>
                </c:pt>
                <c:pt idx="6">
                  <c:v>11.131129212532567</c:v>
                </c:pt>
                <c:pt idx="7">
                  <c:v>10.614793886633642</c:v>
                </c:pt>
                <c:pt idx="8">
                  <c:v>10.185437636975458</c:v>
                </c:pt>
                <c:pt idx="9">
                  <c:v>9.4451950425447997</c:v>
                </c:pt>
                <c:pt idx="10">
                  <c:v>8.9093212885264261</c:v>
                </c:pt>
                <c:pt idx="11">
                  <c:v>8.8567974025239398</c:v>
                </c:pt>
                <c:pt idx="12">
                  <c:v>8.6133317357895791</c:v>
                </c:pt>
                <c:pt idx="13">
                  <c:v>8.7108465397676742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F-416D-8CD5-7CF8CB20B9ED}"/>
            </c:ext>
          </c:extLst>
        </c:ser>
        <c:ser>
          <c:idx val="1"/>
          <c:order val="1"/>
          <c:tx>
            <c:strRef>
              <c:f>'5'!$AB$136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'5'!$AE$136:$AQ$136</c:f>
              <c:numCache>
                <c:formatCode>#,##0</c:formatCode>
                <c:ptCount val="13"/>
                <c:pt idx="0">
                  <c:v>30.113261002784824</c:v>
                </c:pt>
                <c:pt idx="1">
                  <c:v>32.4996087429708</c:v>
                </c:pt>
                <c:pt idx="2">
                  <c:v>31.532381314901844</c:v>
                </c:pt>
                <c:pt idx="3">
                  <c:v>28.537916217917768</c:v>
                </c:pt>
                <c:pt idx="4">
                  <c:v>29.58933968738075</c:v>
                </c:pt>
                <c:pt idx="5">
                  <c:v>28.354324693639231</c:v>
                </c:pt>
                <c:pt idx="6">
                  <c:v>27.736882978920388</c:v>
                </c:pt>
                <c:pt idx="7">
                  <c:v>26.743234675485709</c:v>
                </c:pt>
                <c:pt idx="8">
                  <c:v>26.272468226501864</c:v>
                </c:pt>
                <c:pt idx="9">
                  <c:v>24.488790086915852</c:v>
                </c:pt>
                <c:pt idx="10">
                  <c:v>22.612837267580488</c:v>
                </c:pt>
                <c:pt idx="11">
                  <c:v>22.206194630534551</c:v>
                </c:pt>
                <c:pt idx="12">
                  <c:v>22.143845942487427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F-416D-8CD5-7CF8CB20B9ED}"/>
            </c:ext>
          </c:extLst>
        </c:ser>
        <c:ser>
          <c:idx val="2"/>
          <c:order val="2"/>
          <c:tx>
            <c:strRef>
              <c:f>'5'!$AB$137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'5'!$AE$137:$AQ$137</c:f>
              <c:numCache>
                <c:formatCode>#,##0</c:formatCode>
                <c:ptCount val="13"/>
                <c:pt idx="0">
                  <c:v>6.6277266765945164</c:v>
                </c:pt>
                <c:pt idx="1">
                  <c:v>6.5126321153920657</c:v>
                </c:pt>
                <c:pt idx="2">
                  <c:v>7.032220705134347</c:v>
                </c:pt>
                <c:pt idx="3">
                  <c:v>6.7021099096338821</c:v>
                </c:pt>
                <c:pt idx="4">
                  <c:v>6.3000471875480191</c:v>
                </c:pt>
                <c:pt idx="5">
                  <c:v>5.9469827183478232</c:v>
                </c:pt>
                <c:pt idx="6">
                  <c:v>5.5064063386205584</c:v>
                </c:pt>
                <c:pt idx="7">
                  <c:v>5.0187847346365295</c:v>
                </c:pt>
                <c:pt idx="8">
                  <c:v>4.2870308075938128</c:v>
                </c:pt>
                <c:pt idx="9">
                  <c:v>3.8653037879732568</c:v>
                </c:pt>
                <c:pt idx="10">
                  <c:v>3.4875671951901501</c:v>
                </c:pt>
                <c:pt idx="11">
                  <c:v>3.7039367531315408</c:v>
                </c:pt>
                <c:pt idx="12">
                  <c:v>3.4375540916449849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5F-416D-8CD5-7CF8CB20B9ED}"/>
            </c:ext>
          </c:extLst>
        </c:ser>
        <c:ser>
          <c:idx val="3"/>
          <c:order val="3"/>
          <c:tx>
            <c:strRef>
              <c:f>'5'!$AB$131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'5'!$AE$138:$AQ$138</c:f>
              <c:numCache>
                <c:formatCode>#,##0</c:formatCode>
                <c:ptCount val="13"/>
                <c:pt idx="0">
                  <c:v>0.38304237568779298</c:v>
                </c:pt>
                <c:pt idx="1">
                  <c:v>0.40098460261324798</c:v>
                </c:pt>
                <c:pt idx="2">
                  <c:v>0.43308724885557681</c:v>
                </c:pt>
                <c:pt idx="3">
                  <c:v>0.32152729883651909</c:v>
                </c:pt>
                <c:pt idx="4">
                  <c:v>0.29196723063463131</c:v>
                </c:pt>
                <c:pt idx="5">
                  <c:v>0.30969765925615172</c:v>
                </c:pt>
                <c:pt idx="6">
                  <c:v>0.3021975258853502</c:v>
                </c:pt>
                <c:pt idx="7">
                  <c:v>0.2840469399328624</c:v>
                </c:pt>
                <c:pt idx="8">
                  <c:v>0.2713450694514164</c:v>
                </c:pt>
                <c:pt idx="9">
                  <c:v>0.25858546594504422</c:v>
                </c:pt>
                <c:pt idx="10">
                  <c:v>0.23457020423657318</c:v>
                </c:pt>
                <c:pt idx="11">
                  <c:v>0.22652095010509213</c:v>
                </c:pt>
                <c:pt idx="12">
                  <c:v>0.2261945807124183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5F-416D-8CD5-7CF8CB20B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18144"/>
        <c:axId val="173719936"/>
      </c:barChart>
      <c:catAx>
        <c:axId val="17371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719936"/>
        <c:crosses val="autoZero"/>
        <c:auto val="1"/>
        <c:lblAlgn val="ctr"/>
        <c:lblOffset val="100"/>
        <c:noMultiLvlLbl val="0"/>
      </c:catAx>
      <c:valAx>
        <c:axId val="173719936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73718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Gävleborg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'5'!$AB$121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'5'!$AE$121:$AR$121</c:f>
              <c:numCache>
                <c:formatCode>#,##0</c:formatCode>
                <c:ptCount val="14"/>
                <c:pt idx="0">
                  <c:v>13.655916052466623</c:v>
                </c:pt>
                <c:pt idx="1">
                  <c:v>13.525215762724756</c:v>
                </c:pt>
                <c:pt idx="2">
                  <c:v>14.328106588718979</c:v>
                </c:pt>
                <c:pt idx="3">
                  <c:v>12.808083121798818</c:v>
                </c:pt>
                <c:pt idx="4">
                  <c:v>12.189896166928026</c:v>
                </c:pt>
                <c:pt idx="5">
                  <c:v>11.699228208708465</c:v>
                </c:pt>
                <c:pt idx="6">
                  <c:v>11.110012763066772</c:v>
                </c:pt>
                <c:pt idx="7">
                  <c:v>10.790842770887091</c:v>
                </c:pt>
                <c:pt idx="8">
                  <c:v>10.607035142815715</c:v>
                </c:pt>
                <c:pt idx="9">
                  <c:v>10.260182041968342</c:v>
                </c:pt>
                <c:pt idx="10">
                  <c:v>9.7658148661971627</c:v>
                </c:pt>
                <c:pt idx="11">
                  <c:v>9.4121797281813127</c:v>
                </c:pt>
                <c:pt idx="12">
                  <c:v>8.9310813129222293</c:v>
                </c:pt>
                <c:pt idx="13">
                  <c:v>8.8102726665655364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B-4CD7-B954-F2BC093FAF31}"/>
            </c:ext>
          </c:extLst>
        </c:ser>
        <c:ser>
          <c:idx val="1"/>
          <c:order val="1"/>
          <c:tx>
            <c:strRef>
              <c:f>'5'!$AB$122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'5'!$AE$122:$AR$122</c:f>
              <c:numCache>
                <c:formatCode>#,##0</c:formatCode>
                <c:ptCount val="14"/>
                <c:pt idx="0">
                  <c:v>26.471323190588055</c:v>
                </c:pt>
                <c:pt idx="1">
                  <c:v>26.831175245057292</c:v>
                </c:pt>
                <c:pt idx="2">
                  <c:v>29.177883637049479</c:v>
                </c:pt>
                <c:pt idx="3">
                  <c:v>24.782240194859071</c:v>
                </c:pt>
                <c:pt idx="4">
                  <c:v>23.894828849032304</c:v>
                </c:pt>
                <c:pt idx="5">
                  <c:v>23.724291327315161</c:v>
                </c:pt>
                <c:pt idx="6">
                  <c:v>22.597099582297997</c:v>
                </c:pt>
                <c:pt idx="7">
                  <c:v>22.039996440625934</c:v>
                </c:pt>
                <c:pt idx="8">
                  <c:v>22.657138336510084</c:v>
                </c:pt>
                <c:pt idx="9">
                  <c:v>22.182423030665039</c:v>
                </c:pt>
                <c:pt idx="10">
                  <c:v>21.205898636207614</c:v>
                </c:pt>
                <c:pt idx="11">
                  <c:v>20.470951706283934</c:v>
                </c:pt>
                <c:pt idx="12">
                  <c:v>19.118258514369622</c:v>
                </c:pt>
                <c:pt idx="13">
                  <c:v>19.036533437504147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B-4CD7-B954-F2BC093FAF31}"/>
            </c:ext>
          </c:extLst>
        </c:ser>
        <c:ser>
          <c:idx val="2"/>
          <c:order val="2"/>
          <c:tx>
            <c:strRef>
              <c:f>'5'!$AB$123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'5'!$AE$123:$AR$123</c:f>
              <c:numCache>
                <c:formatCode>#,##0</c:formatCode>
                <c:ptCount val="14"/>
                <c:pt idx="0">
                  <c:v>6.0227442244668499</c:v>
                </c:pt>
                <c:pt idx="1">
                  <c:v>5.5574331557411707</c:v>
                </c:pt>
                <c:pt idx="2">
                  <c:v>5.6551451297079955</c:v>
                </c:pt>
                <c:pt idx="3">
                  <c:v>5.5952723697710169</c:v>
                </c:pt>
                <c:pt idx="4">
                  <c:v>5.1206909233410256</c:v>
                </c:pt>
                <c:pt idx="5">
                  <c:v>4.3882532522962645</c:v>
                </c:pt>
                <c:pt idx="6">
                  <c:v>4.1598820557130782</c:v>
                </c:pt>
                <c:pt idx="7">
                  <c:v>3.9998161786764439</c:v>
                </c:pt>
                <c:pt idx="8">
                  <c:v>3.7894149451646779</c:v>
                </c:pt>
                <c:pt idx="9">
                  <c:v>3.5731139511756309</c:v>
                </c:pt>
                <c:pt idx="10">
                  <c:v>3.2791145421284305</c:v>
                </c:pt>
                <c:pt idx="11">
                  <c:v>3.1578369775968542</c:v>
                </c:pt>
                <c:pt idx="12">
                  <c:v>2.9931022077540184</c:v>
                </c:pt>
                <c:pt idx="13">
                  <c:v>2.9314156844904118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B-4CD7-B954-F2BC093FAF31}"/>
            </c:ext>
          </c:extLst>
        </c:ser>
        <c:ser>
          <c:idx val="3"/>
          <c:order val="3"/>
          <c:tx>
            <c:strRef>
              <c:f>'5'!$AB$124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'5'!$AE$124:$AR$124</c:f>
              <c:numCache>
                <c:formatCode>#,##0</c:formatCode>
                <c:ptCount val="14"/>
                <c:pt idx="0">
                  <c:v>0.48719233677878543</c:v>
                </c:pt>
                <c:pt idx="1">
                  <c:v>0.39774665579936258</c:v>
                </c:pt>
                <c:pt idx="2">
                  <c:v>0.42789205333109237</c:v>
                </c:pt>
                <c:pt idx="3">
                  <c:v>0.33167454837365073</c:v>
                </c:pt>
                <c:pt idx="4">
                  <c:v>0.30636904707650614</c:v>
                </c:pt>
                <c:pt idx="5">
                  <c:v>0.32957027455785959</c:v>
                </c:pt>
                <c:pt idx="6">
                  <c:v>0.31222693323821532</c:v>
                </c:pt>
                <c:pt idx="7">
                  <c:v>0.31416712417695564</c:v>
                </c:pt>
                <c:pt idx="8">
                  <c:v>0.30705713091342024</c:v>
                </c:pt>
                <c:pt idx="9">
                  <c:v>0.25660269200455676</c:v>
                </c:pt>
                <c:pt idx="10">
                  <c:v>0.2777563755246667</c:v>
                </c:pt>
                <c:pt idx="11">
                  <c:v>0.28031849983299567</c:v>
                </c:pt>
                <c:pt idx="12">
                  <c:v>0.27508066167814066</c:v>
                </c:pt>
                <c:pt idx="13">
                  <c:v>0.24869793468898685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B-4CD7-B954-F2BC093F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39008"/>
        <c:axId val="173748992"/>
      </c:barChart>
      <c:catAx>
        <c:axId val="17373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748992"/>
        <c:crosses val="autoZero"/>
        <c:auto val="1"/>
        <c:lblAlgn val="ctr"/>
        <c:lblOffset val="100"/>
        <c:noMultiLvlLbl val="0"/>
      </c:catAx>
      <c:valAx>
        <c:axId val="17374899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737390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Västerbotten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75504722472282"/>
          <c:y val="0.10020452318032701"/>
          <c:w val="0.86564229141803195"/>
          <c:h val="0.55457426885358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'5'!$AB$142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'5'!$AE$142:$AR$142</c:f>
              <c:numCache>
                <c:formatCode>#,##0</c:formatCode>
                <c:ptCount val="14"/>
                <c:pt idx="0">
                  <c:v>14.21680623809789</c:v>
                </c:pt>
                <c:pt idx="1">
                  <c:v>14.996409663082096</c:v>
                </c:pt>
                <c:pt idx="2">
                  <c:v>13.626772769464814</c:v>
                </c:pt>
                <c:pt idx="3">
                  <c:v>13.432193040352969</c:v>
                </c:pt>
                <c:pt idx="4">
                  <c:v>12.577351905423098</c:v>
                </c:pt>
                <c:pt idx="5">
                  <c:v>12.390294616921135</c:v>
                </c:pt>
                <c:pt idx="6">
                  <c:v>11.815362375750738</c:v>
                </c:pt>
                <c:pt idx="7">
                  <c:v>11.777761677616404</c:v>
                </c:pt>
                <c:pt idx="8">
                  <c:v>11.156416823987962</c:v>
                </c:pt>
                <c:pt idx="9">
                  <c:v>11.011647847557436</c:v>
                </c:pt>
                <c:pt idx="10">
                  <c:v>10.867039727712202</c:v>
                </c:pt>
                <c:pt idx="11">
                  <c:v>10.210724413271771</c:v>
                </c:pt>
                <c:pt idx="12">
                  <c:v>9.7563444077905217</c:v>
                </c:pt>
                <c:pt idx="13">
                  <c:v>9.925634691692208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3-4A1E-B633-DCB8CD0B6DFB}"/>
            </c:ext>
          </c:extLst>
        </c:ser>
        <c:ser>
          <c:idx val="1"/>
          <c:order val="1"/>
          <c:tx>
            <c:strRef>
              <c:f>'5'!$AB$143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'5'!$AE$143:$AR$143</c:f>
              <c:numCache>
                <c:formatCode>#,##0</c:formatCode>
                <c:ptCount val="14"/>
                <c:pt idx="0">
                  <c:v>35.944881883031748</c:v>
                </c:pt>
                <c:pt idx="1">
                  <c:v>40.169278280434604</c:v>
                </c:pt>
                <c:pt idx="2">
                  <c:v>34.733074118653406</c:v>
                </c:pt>
                <c:pt idx="3">
                  <c:v>33.669859745027608</c:v>
                </c:pt>
                <c:pt idx="4">
                  <c:v>31.612259577684846</c:v>
                </c:pt>
                <c:pt idx="5">
                  <c:v>31.216242032043251</c:v>
                </c:pt>
                <c:pt idx="6">
                  <c:v>30.737997009343989</c:v>
                </c:pt>
                <c:pt idx="7">
                  <c:v>31.597892430110758</c:v>
                </c:pt>
                <c:pt idx="8">
                  <c:v>30.834983145287918</c:v>
                </c:pt>
                <c:pt idx="9">
                  <c:v>31.427569618294207</c:v>
                </c:pt>
                <c:pt idx="10">
                  <c:v>30.529038434153208</c:v>
                </c:pt>
                <c:pt idx="11">
                  <c:v>28.156776867967036</c:v>
                </c:pt>
                <c:pt idx="12">
                  <c:v>26.691986245854952</c:v>
                </c:pt>
                <c:pt idx="13">
                  <c:v>26.277601199681147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3-4A1E-B633-DCB8CD0B6DFB}"/>
            </c:ext>
          </c:extLst>
        </c:ser>
        <c:ser>
          <c:idx val="2"/>
          <c:order val="2"/>
          <c:tx>
            <c:strRef>
              <c:f>'5'!$AB$144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'5'!$AE$144:$AR$144</c:f>
              <c:numCache>
                <c:formatCode>#,##0</c:formatCode>
                <c:ptCount val="14"/>
                <c:pt idx="0">
                  <c:v>6.157085812690104</c:v>
                </c:pt>
                <c:pt idx="1">
                  <c:v>6.2148183848053566</c:v>
                </c:pt>
                <c:pt idx="2">
                  <c:v>6.1837690637802343</c:v>
                </c:pt>
                <c:pt idx="3">
                  <c:v>5.9382725224861028</c:v>
                </c:pt>
                <c:pt idx="4">
                  <c:v>5.4430108961505734</c:v>
                </c:pt>
                <c:pt idx="5">
                  <c:v>5.1158200763005715</c:v>
                </c:pt>
                <c:pt idx="6">
                  <c:v>4.7493135784611766</c:v>
                </c:pt>
                <c:pt idx="7">
                  <c:v>4.5250570356415478</c:v>
                </c:pt>
                <c:pt idx="8">
                  <c:v>4.0570895064375057</c:v>
                </c:pt>
                <c:pt idx="9">
                  <c:v>3.6784794062102715</c:v>
                </c:pt>
                <c:pt idx="10">
                  <c:v>3.4780750764246715</c:v>
                </c:pt>
                <c:pt idx="11">
                  <c:v>3.3692331670835323</c:v>
                </c:pt>
                <c:pt idx="12">
                  <c:v>3.2397041630627585</c:v>
                </c:pt>
                <c:pt idx="13">
                  <c:v>3.5979196046193351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3-4A1E-B633-DCB8CD0B6DFB}"/>
            </c:ext>
          </c:extLst>
        </c:ser>
        <c:ser>
          <c:idx val="3"/>
          <c:order val="3"/>
          <c:tx>
            <c:strRef>
              <c:f>'5'!$AB$145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'5'!$AE$145:$AR$145</c:f>
              <c:numCache>
                <c:formatCode>#,##0</c:formatCode>
                <c:ptCount val="14"/>
                <c:pt idx="0">
                  <c:v>0.3322325037021624</c:v>
                </c:pt>
                <c:pt idx="1">
                  <c:v>0.32084779288223736</c:v>
                </c:pt>
                <c:pt idx="2">
                  <c:v>0.33739228489925654</c:v>
                </c:pt>
                <c:pt idx="3">
                  <c:v>0.30067177269219486</c:v>
                </c:pt>
                <c:pt idx="4">
                  <c:v>0.28050817251830396</c:v>
                </c:pt>
                <c:pt idx="5">
                  <c:v>0.29188344670779875</c:v>
                </c:pt>
                <c:pt idx="6">
                  <c:v>0.26532863354253949</c:v>
                </c:pt>
                <c:pt idx="7">
                  <c:v>0.2296448035325698</c:v>
                </c:pt>
                <c:pt idx="8">
                  <c:v>0.22229549951085389</c:v>
                </c:pt>
                <c:pt idx="9">
                  <c:v>0.22181023802173097</c:v>
                </c:pt>
                <c:pt idx="10">
                  <c:v>0.23994847552100931</c:v>
                </c:pt>
                <c:pt idx="11">
                  <c:v>0.23504578941896112</c:v>
                </c:pt>
                <c:pt idx="12">
                  <c:v>0.20007463296727357</c:v>
                </c:pt>
                <c:pt idx="13">
                  <c:v>0.20036158404607224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E3-4A1E-B633-DCB8CD0B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84448"/>
        <c:axId val="173794432"/>
      </c:barChart>
      <c:catAx>
        <c:axId val="17378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794432"/>
        <c:crosses val="autoZero"/>
        <c:auto val="1"/>
        <c:lblAlgn val="ctr"/>
        <c:lblOffset val="100"/>
        <c:noMultiLvlLbl val="0"/>
      </c:catAx>
      <c:valAx>
        <c:axId val="17379443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73784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Norrbotten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'5'!$AB$149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'5'!$AE$149:$AR$149</c:f>
              <c:numCache>
                <c:formatCode>#,##0</c:formatCode>
                <c:ptCount val="14"/>
                <c:pt idx="0">
                  <c:v>51.025677467650432</c:v>
                </c:pt>
                <c:pt idx="1">
                  <c:v>41.861662542978813</c:v>
                </c:pt>
                <c:pt idx="2">
                  <c:v>53.024933128686946</c:v>
                </c:pt>
                <c:pt idx="3">
                  <c:v>50.000508466619671</c:v>
                </c:pt>
                <c:pt idx="4">
                  <c:v>46.824567246855075</c:v>
                </c:pt>
                <c:pt idx="5">
                  <c:v>44.419817569681335</c:v>
                </c:pt>
                <c:pt idx="6">
                  <c:v>45.310912688316812</c:v>
                </c:pt>
                <c:pt idx="7">
                  <c:v>38.026297885671788</c:v>
                </c:pt>
                <c:pt idx="8">
                  <c:v>45.521664819577786</c:v>
                </c:pt>
                <c:pt idx="9">
                  <c:v>45.26206528277708</c:v>
                </c:pt>
                <c:pt idx="10">
                  <c:v>42.343004197195292</c:v>
                </c:pt>
                <c:pt idx="11">
                  <c:v>42.7854106424615</c:v>
                </c:pt>
                <c:pt idx="12">
                  <c:v>40.65809804274523</c:v>
                </c:pt>
                <c:pt idx="13">
                  <c:v>44.452288778533848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B-4BEF-BEA5-20DB0F12EDDC}"/>
            </c:ext>
          </c:extLst>
        </c:ser>
        <c:ser>
          <c:idx val="1"/>
          <c:order val="1"/>
          <c:tx>
            <c:strRef>
              <c:f>'5'!$AB$150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'5'!$AE$150:$AR$150</c:f>
              <c:numCache>
                <c:formatCode>#,##0</c:formatCode>
                <c:ptCount val="14"/>
                <c:pt idx="0">
                  <c:v>177.86777247519694</c:v>
                </c:pt>
                <c:pt idx="1">
                  <c:v>141.25216100333867</c:v>
                </c:pt>
                <c:pt idx="2">
                  <c:v>179.18323249758382</c:v>
                </c:pt>
                <c:pt idx="3">
                  <c:v>163.77746131962414</c:v>
                </c:pt>
                <c:pt idx="4">
                  <c:v>154.38038300825198</c:v>
                </c:pt>
                <c:pt idx="5">
                  <c:v>145.77517415917077</c:v>
                </c:pt>
                <c:pt idx="6">
                  <c:v>149.44158358896757</c:v>
                </c:pt>
                <c:pt idx="7">
                  <c:v>126.95741526801851</c:v>
                </c:pt>
                <c:pt idx="8">
                  <c:v>161.25742645541371</c:v>
                </c:pt>
                <c:pt idx="9">
                  <c:v>158.5828236663304</c:v>
                </c:pt>
                <c:pt idx="10">
                  <c:v>147.43360912477277</c:v>
                </c:pt>
                <c:pt idx="11">
                  <c:v>147.60994405710966</c:v>
                </c:pt>
                <c:pt idx="12">
                  <c:v>134.35339459323313</c:v>
                </c:pt>
                <c:pt idx="13">
                  <c:v>147.26441841458464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B-4BEF-BEA5-20DB0F12EDDC}"/>
            </c:ext>
          </c:extLst>
        </c:ser>
        <c:ser>
          <c:idx val="2"/>
          <c:order val="2"/>
          <c:tx>
            <c:strRef>
              <c:f>'5'!$AB$151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'5'!$AE$151:$AR$151</c:f>
              <c:numCache>
                <c:formatCode>#,##0</c:formatCode>
                <c:ptCount val="14"/>
                <c:pt idx="0">
                  <c:v>6.5042630808760808</c:v>
                </c:pt>
                <c:pt idx="1">
                  <c:v>6.0635227760959891</c:v>
                </c:pt>
                <c:pt idx="2">
                  <c:v>6.1175014352049173</c:v>
                </c:pt>
                <c:pt idx="3">
                  <c:v>5.8300057292926786</c:v>
                </c:pt>
                <c:pt idx="4">
                  <c:v>5.11229122809051</c:v>
                </c:pt>
                <c:pt idx="5">
                  <c:v>4.6159343222393474</c:v>
                </c:pt>
                <c:pt idx="6">
                  <c:v>4.5047190723467656</c:v>
                </c:pt>
                <c:pt idx="7">
                  <c:v>4.2687789541291137</c:v>
                </c:pt>
                <c:pt idx="8">
                  <c:v>3.8489145003811664</c:v>
                </c:pt>
                <c:pt idx="9">
                  <c:v>3.9145628495237026</c:v>
                </c:pt>
                <c:pt idx="10">
                  <c:v>3.4371286575219027</c:v>
                </c:pt>
                <c:pt idx="11">
                  <c:v>3.8894439612560565</c:v>
                </c:pt>
                <c:pt idx="12">
                  <c:v>3.456489646577368</c:v>
                </c:pt>
                <c:pt idx="13">
                  <c:v>3.9991622484298999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DB-4BEF-BEA5-20DB0F12EDDC}"/>
            </c:ext>
          </c:extLst>
        </c:ser>
        <c:ser>
          <c:idx val="3"/>
          <c:order val="3"/>
          <c:tx>
            <c:strRef>
              <c:f>'5'!$AB$152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'5'!$AE$152:$AR$152</c:f>
              <c:numCache>
                <c:formatCode>#,##0</c:formatCode>
                <c:ptCount val="14"/>
                <c:pt idx="0">
                  <c:v>0.38286966443947734</c:v>
                </c:pt>
                <c:pt idx="1">
                  <c:v>0.39405528815010971</c:v>
                </c:pt>
                <c:pt idx="2">
                  <c:v>0.35802749629104674</c:v>
                </c:pt>
                <c:pt idx="3">
                  <c:v>0.37520571272407294</c:v>
                </c:pt>
                <c:pt idx="4">
                  <c:v>0.32402367252709341</c:v>
                </c:pt>
                <c:pt idx="5">
                  <c:v>0.34396022123833897</c:v>
                </c:pt>
                <c:pt idx="6">
                  <c:v>0.3521461986798638</c:v>
                </c:pt>
                <c:pt idx="7">
                  <c:v>0.36168740647509073</c:v>
                </c:pt>
                <c:pt idx="8">
                  <c:v>0.3106086909911715</c:v>
                </c:pt>
                <c:pt idx="9">
                  <c:v>0.2998814244109646</c:v>
                </c:pt>
                <c:pt idx="10">
                  <c:v>0.33674756492238234</c:v>
                </c:pt>
                <c:pt idx="11">
                  <c:v>0.31875246216274522</c:v>
                </c:pt>
                <c:pt idx="12">
                  <c:v>0.32043607067551</c:v>
                </c:pt>
                <c:pt idx="13">
                  <c:v>0.3104958329168378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DB-4BEF-BEA5-20DB0F12E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84480"/>
        <c:axId val="174086016"/>
      </c:barChart>
      <c:catAx>
        <c:axId val="1740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086016"/>
        <c:crosses val="autoZero"/>
        <c:auto val="1"/>
        <c:lblAlgn val="ctr"/>
        <c:lblOffset val="100"/>
        <c:noMultiLvlLbl val="0"/>
      </c:catAx>
      <c:valAx>
        <c:axId val="17408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74084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Riket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'5'!$AB$165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'5'!$AE$165:$AR$165</c:f>
              <c:numCache>
                <c:formatCode>#,##0</c:formatCode>
                <c:ptCount val="14"/>
                <c:pt idx="0">
                  <c:v>14.95200368158322</c:v>
                </c:pt>
                <c:pt idx="1">
                  <c:v>14.048977911731896</c:v>
                </c:pt>
                <c:pt idx="2">
                  <c:v>15.334213830127853</c:v>
                </c:pt>
                <c:pt idx="3">
                  <c:v>13.809212337561183</c:v>
                </c:pt>
                <c:pt idx="4">
                  <c:v>12.94545583453014</c:v>
                </c:pt>
                <c:pt idx="5">
                  <c:v>12.507126088435149</c:v>
                </c:pt>
                <c:pt idx="6">
                  <c:v>12.024398087589573</c:v>
                </c:pt>
                <c:pt idx="7">
                  <c:v>11.953150179734859</c:v>
                </c:pt>
                <c:pt idx="8">
                  <c:v>11.904094189512389</c:v>
                </c:pt>
                <c:pt idx="9">
                  <c:v>11.325144036936264</c:v>
                </c:pt>
                <c:pt idx="10">
                  <c:v>10.980495747900564</c:v>
                </c:pt>
                <c:pt idx="11">
                  <c:v>10.66441522643408</c:v>
                </c:pt>
                <c:pt idx="12">
                  <c:v>9.7882028590193322</c:v>
                </c:pt>
                <c:pt idx="13">
                  <c:v>10.102995660236003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9-46B6-8C5A-9BEFBC052CD0}"/>
            </c:ext>
          </c:extLst>
        </c:ser>
        <c:ser>
          <c:idx val="1"/>
          <c:order val="1"/>
          <c:tx>
            <c:strRef>
              <c:f>'5'!$AB$166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'5'!$AE$166:$AR$166</c:f>
              <c:numCache>
                <c:formatCode>#,##0</c:formatCode>
                <c:ptCount val="14"/>
                <c:pt idx="0">
                  <c:v>36.700047055313611</c:v>
                </c:pt>
                <c:pt idx="1">
                  <c:v>35.085014289878941</c:v>
                </c:pt>
                <c:pt idx="2">
                  <c:v>40.961519611213554</c:v>
                </c:pt>
                <c:pt idx="3">
                  <c:v>36.510276969853109</c:v>
                </c:pt>
                <c:pt idx="4">
                  <c:v>35.066082539295344</c:v>
                </c:pt>
                <c:pt idx="5">
                  <c:v>33.958320344148014</c:v>
                </c:pt>
                <c:pt idx="6">
                  <c:v>32.795742766540137</c:v>
                </c:pt>
                <c:pt idx="7">
                  <c:v>32.777200464359261</c:v>
                </c:pt>
                <c:pt idx="8">
                  <c:v>33.433181491458413</c:v>
                </c:pt>
                <c:pt idx="9">
                  <c:v>31.6591171080495</c:v>
                </c:pt>
                <c:pt idx="10">
                  <c:v>30.678355794347159</c:v>
                </c:pt>
                <c:pt idx="11">
                  <c:v>29.769992914246561</c:v>
                </c:pt>
                <c:pt idx="12">
                  <c:v>28.180237426156943</c:v>
                </c:pt>
                <c:pt idx="13">
                  <c:v>29.723749272418072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9-46B6-8C5A-9BEFBC052CD0}"/>
            </c:ext>
          </c:extLst>
        </c:ser>
        <c:ser>
          <c:idx val="2"/>
          <c:order val="2"/>
          <c:tx>
            <c:strRef>
              <c:f>'5'!$AB$167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'5'!$AE$167:$AR$167</c:f>
              <c:numCache>
                <c:formatCode>#,##0</c:formatCode>
                <c:ptCount val="14"/>
                <c:pt idx="0">
                  <c:v>7.6048851844058802</c:v>
                </c:pt>
                <c:pt idx="1">
                  <c:v>6.9298832840228348</c:v>
                </c:pt>
                <c:pt idx="2">
                  <c:v>6.9428159828719984</c:v>
                </c:pt>
                <c:pt idx="3">
                  <c:v>6.1370575089935899</c:v>
                </c:pt>
                <c:pt idx="4">
                  <c:v>5.3743355217250217</c:v>
                </c:pt>
                <c:pt idx="5">
                  <c:v>5.3551539806923873</c:v>
                </c:pt>
                <c:pt idx="6">
                  <c:v>5.173082395652016</c:v>
                </c:pt>
                <c:pt idx="7">
                  <c:v>5.3068440242971384</c:v>
                </c:pt>
                <c:pt idx="8">
                  <c:v>5.4481227868146274</c:v>
                </c:pt>
                <c:pt idx="9">
                  <c:v>5.0468679699116299</c:v>
                </c:pt>
                <c:pt idx="10">
                  <c:v>4.890476958312485</c:v>
                </c:pt>
                <c:pt idx="11">
                  <c:v>4.8109341894934516</c:v>
                </c:pt>
                <c:pt idx="12">
                  <c:v>3.9354438669292469</c:v>
                </c:pt>
                <c:pt idx="13">
                  <c:v>3.9773133387494548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29-46B6-8C5A-9BEFBC052CD0}"/>
            </c:ext>
          </c:extLst>
        </c:ser>
        <c:ser>
          <c:idx val="3"/>
          <c:order val="3"/>
          <c:tx>
            <c:strRef>
              <c:f>'5'!$AB$168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'5'!$AE$7:$AR$7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'5'!$AE$168:$AR$168</c:f>
              <c:numCache>
                <c:formatCode>#,##0</c:formatCode>
                <c:ptCount val="14"/>
                <c:pt idx="0">
                  <c:v>0.42165128526578566</c:v>
                </c:pt>
                <c:pt idx="1">
                  <c:v>0.40680228521806017</c:v>
                </c:pt>
                <c:pt idx="2">
                  <c:v>0.42291241328511564</c:v>
                </c:pt>
                <c:pt idx="3">
                  <c:v>0.37713562831012903</c:v>
                </c:pt>
                <c:pt idx="4">
                  <c:v>0.38022990706513571</c:v>
                </c:pt>
                <c:pt idx="5">
                  <c:v>0.32934387919082031</c:v>
                </c:pt>
                <c:pt idx="6">
                  <c:v>0.30514347790587082</c:v>
                </c:pt>
                <c:pt idx="7">
                  <c:v>0.29463451232749155</c:v>
                </c:pt>
                <c:pt idx="8">
                  <c:v>0.28045698266256108</c:v>
                </c:pt>
                <c:pt idx="9">
                  <c:v>0.26370208987194693</c:v>
                </c:pt>
                <c:pt idx="10">
                  <c:v>0.25473463380701961</c:v>
                </c:pt>
                <c:pt idx="11">
                  <c:v>0.27209426372239026</c:v>
                </c:pt>
                <c:pt idx="12">
                  <c:v>0.26069400688641109</c:v>
                </c:pt>
                <c:pt idx="13">
                  <c:v>0.25985849468838745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29-46B6-8C5A-9BEFBC05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21344"/>
        <c:axId val="174122880"/>
      </c:barChart>
      <c:catAx>
        <c:axId val="17412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122880"/>
        <c:crosses val="autoZero"/>
        <c:auto val="1"/>
        <c:lblAlgn val="ctr"/>
        <c:lblOffset val="100"/>
        <c:noMultiLvlLbl val="0"/>
      </c:catAx>
      <c:valAx>
        <c:axId val="174122880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sysselsatt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74121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'6'!$B$10:$B$31</c:f>
              <c:strCache>
                <c:ptCount val="22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  <c:pt idx="21">
                  <c:v>Riket</c:v>
                </c:pt>
              </c:strCache>
            </c:strRef>
          </c:cat>
          <c:val>
            <c:numRef>
              <c:f>'6'!$D$10:$D$31</c:f>
              <c:numCache>
                <c:formatCode>0</c:formatCode>
                <c:ptCount val="22"/>
                <c:pt idx="0">
                  <c:v>4.7577529117935065</c:v>
                </c:pt>
                <c:pt idx="1">
                  <c:v>7.7229151930182605</c:v>
                </c:pt>
                <c:pt idx="2">
                  <c:v>29.512071768326187</c:v>
                </c:pt>
                <c:pt idx="3">
                  <c:v>9.4140587443110757</c:v>
                </c:pt>
                <c:pt idx="4">
                  <c:v>9.4574820673074562</c:v>
                </c:pt>
                <c:pt idx="5">
                  <c:v>8.5930829681370291</c:v>
                </c:pt>
                <c:pt idx="6">
                  <c:v>15.573846668981302</c:v>
                </c:pt>
                <c:pt idx="7">
                  <c:v>117.62574502451544</c:v>
                </c:pt>
                <c:pt idx="8">
                  <c:v>8.5078513888399172</c:v>
                </c:pt>
                <c:pt idx="9">
                  <c:v>9.7163140807674466</c:v>
                </c:pt>
                <c:pt idx="10">
                  <c:v>10.351622352606181</c:v>
                </c:pt>
                <c:pt idx="11">
                  <c:v>13.696589734463755</c:v>
                </c:pt>
                <c:pt idx="12">
                  <c:v>10.86517085745413</c:v>
                </c:pt>
                <c:pt idx="13">
                  <c:v>12.094472569156917</c:v>
                </c:pt>
                <c:pt idx="14">
                  <c:v>11.985725010361868</c:v>
                </c:pt>
                <c:pt idx="15">
                  <c:v>13.955800843143757</c:v>
                </c:pt>
                <c:pt idx="16">
                  <c:v>10.736358804672644</c:v>
                </c:pt>
                <c:pt idx="17">
                  <c:v>13.910044097896712</c:v>
                </c:pt>
                <c:pt idx="18">
                  <c:v>10.85818166351206</c:v>
                </c:pt>
                <c:pt idx="19">
                  <c:v>11.619015655151642</c:v>
                </c:pt>
                <c:pt idx="20">
                  <c:v>39.061523896093597</c:v>
                </c:pt>
                <c:pt idx="21">
                  <c:v>10.829949998436309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6-470B-B13F-F01D01D3027F}"/>
            </c:ext>
          </c:extLst>
        </c:ser>
        <c:ser>
          <c:idx val="1"/>
          <c:order val="1"/>
          <c:tx>
            <c:strRef>
              <c:f>'6'!$E$9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'6'!$B$10:$B$31</c:f>
              <c:strCache>
                <c:ptCount val="22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  <c:pt idx="21">
                  <c:v>Riket</c:v>
                </c:pt>
              </c:strCache>
            </c:strRef>
          </c:cat>
          <c:val>
            <c:numRef>
              <c:f>'6'!$E$10:$E$31</c:f>
              <c:numCache>
                <c:formatCode>0</c:formatCode>
                <c:ptCount val="22"/>
                <c:pt idx="0">
                  <c:v>3.6275467590964676</c:v>
                </c:pt>
                <c:pt idx="1">
                  <c:v>6.7335118862115246</c:v>
                </c:pt>
                <c:pt idx="2">
                  <c:v>23.619503671438409</c:v>
                </c:pt>
                <c:pt idx="3">
                  <c:v>9.2224989769896126</c:v>
                </c:pt>
                <c:pt idx="4">
                  <c:v>8.8305801025372155</c:v>
                </c:pt>
                <c:pt idx="5">
                  <c:v>8.0285226560693239</c:v>
                </c:pt>
                <c:pt idx="6">
                  <c:v>14.223364982689027</c:v>
                </c:pt>
                <c:pt idx="7">
                  <c:v>111.44707370309484</c:v>
                </c:pt>
                <c:pt idx="8">
                  <c:v>7.9302595229818236</c:v>
                </c:pt>
                <c:pt idx="9">
                  <c:v>9.1714812597973143</c:v>
                </c:pt>
                <c:pt idx="10">
                  <c:v>9.9084444349459613</c:v>
                </c:pt>
                <c:pt idx="11">
                  <c:v>12.560768376784083</c:v>
                </c:pt>
                <c:pt idx="12">
                  <c:v>10.086752231775064</c:v>
                </c:pt>
                <c:pt idx="13">
                  <c:v>11.064635735698896</c:v>
                </c:pt>
                <c:pt idx="14">
                  <c:v>10.545175214295741</c:v>
                </c:pt>
                <c:pt idx="15">
                  <c:v>13.570360667468805</c:v>
                </c:pt>
                <c:pt idx="16">
                  <c:v>9.803171444637151</c:v>
                </c:pt>
                <c:pt idx="17">
                  <c:v>13.694450867034274</c:v>
                </c:pt>
                <c:pt idx="18">
                  <c:v>10.1104726421741</c:v>
                </c:pt>
                <c:pt idx="19">
                  <c:v>10.909314126896211</c:v>
                </c:pt>
                <c:pt idx="20">
                  <c:v>37.104750274144742</c:v>
                </c:pt>
                <c:pt idx="21">
                  <c:v>9.7133363477851447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6-470B-B13F-F01D01D3027F}"/>
            </c:ext>
          </c:extLst>
        </c:ser>
        <c:ser>
          <c:idx val="2"/>
          <c:order val="2"/>
          <c:tx>
            <c:strRef>
              <c:f>'6'!$F$9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val>
            <c:numRef>
              <c:f>'6'!$F$10:$F$31</c:f>
              <c:numCache>
                <c:formatCode>0</c:formatCode>
                <c:ptCount val="22"/>
                <c:pt idx="0">
                  <c:v>3.4121885136517225</c:v>
                </c:pt>
                <c:pt idx="1">
                  <c:v>6.2671615396784137</c:v>
                </c:pt>
                <c:pt idx="2">
                  <c:v>22.55324181480648</c:v>
                </c:pt>
                <c:pt idx="3">
                  <c:v>8.9640443729502817</c:v>
                </c:pt>
                <c:pt idx="4">
                  <c:v>8.3918720717370707</c:v>
                </c:pt>
                <c:pt idx="5">
                  <c:v>7.6522692009598714</c:v>
                </c:pt>
                <c:pt idx="6">
                  <c:v>13.157993050702474</c:v>
                </c:pt>
                <c:pt idx="7">
                  <c:v>105.80885485745907</c:v>
                </c:pt>
                <c:pt idx="8">
                  <c:v>8.8429235065784653</c:v>
                </c:pt>
                <c:pt idx="9">
                  <c:v>8.8461048287651298</c:v>
                </c:pt>
                <c:pt idx="10">
                  <c:v>9.1224811528011074</c:v>
                </c:pt>
                <c:pt idx="11">
                  <c:v>12.543390295506946</c:v>
                </c:pt>
                <c:pt idx="12">
                  <c:v>9.1601559835967183</c:v>
                </c:pt>
                <c:pt idx="13">
                  <c:v>11.138386904855938</c:v>
                </c:pt>
                <c:pt idx="14">
                  <c:v>10.858637914131426</c:v>
                </c:pt>
                <c:pt idx="15">
                  <c:v>12.811786583408399</c:v>
                </c:pt>
                <c:pt idx="16">
                  <c:v>9.2070818436463</c:v>
                </c:pt>
                <c:pt idx="17">
                  <c:v>12.572857058854378</c:v>
                </c:pt>
                <c:pt idx="18">
                  <c:v>9.2761199954639508</c:v>
                </c:pt>
                <c:pt idx="19">
                  <c:v>10.338706514170831</c:v>
                </c:pt>
                <c:pt idx="20">
                  <c:v>33.178617954440064</c:v>
                </c:pt>
                <c:pt idx="21">
                  <c:v>9.3641475480288019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6-470B-B13F-F01D01D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Ton koldioxidequivalenter per miljoner</a:t>
                </a:r>
                <a:r>
                  <a:rPr lang="sv-SE" baseline="0"/>
                  <a:t> kronor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0.35858750907770515"/>
              <c:y val="0.90839040018584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86379739705739411"/>
          <c:y val="5.23676734630667E-2"/>
          <c:w val="0.10392285523133138"/>
          <c:h val="0.22728813477295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'6'!$C$10:$C$31</c:f>
              <c:strCache>
                <c:ptCount val="22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  <c:pt idx="21">
                  <c:v>Sweden</c:v>
                </c:pt>
              </c:strCache>
            </c:strRef>
          </c:cat>
          <c:val>
            <c:numRef>
              <c:f>'6'!$D$10:$D$31</c:f>
              <c:numCache>
                <c:formatCode>0</c:formatCode>
                <c:ptCount val="22"/>
                <c:pt idx="0">
                  <c:v>4.7577529117935065</c:v>
                </c:pt>
                <c:pt idx="1">
                  <c:v>7.7229151930182605</c:v>
                </c:pt>
                <c:pt idx="2">
                  <c:v>29.512071768326187</c:v>
                </c:pt>
                <c:pt idx="3">
                  <c:v>9.4140587443110757</c:v>
                </c:pt>
                <c:pt idx="4">
                  <c:v>9.4574820673074562</c:v>
                </c:pt>
                <c:pt idx="5">
                  <c:v>8.5930829681370291</c:v>
                </c:pt>
                <c:pt idx="6">
                  <c:v>15.573846668981302</c:v>
                </c:pt>
                <c:pt idx="7">
                  <c:v>117.62574502451544</c:v>
                </c:pt>
                <c:pt idx="8">
                  <c:v>8.5078513888399172</c:v>
                </c:pt>
                <c:pt idx="9">
                  <c:v>9.7163140807674466</c:v>
                </c:pt>
                <c:pt idx="10">
                  <c:v>10.351622352606181</c:v>
                </c:pt>
                <c:pt idx="11">
                  <c:v>13.696589734463755</c:v>
                </c:pt>
                <c:pt idx="12">
                  <c:v>10.86517085745413</c:v>
                </c:pt>
                <c:pt idx="13">
                  <c:v>12.094472569156917</c:v>
                </c:pt>
                <c:pt idx="14">
                  <c:v>11.985725010361868</c:v>
                </c:pt>
                <c:pt idx="15">
                  <c:v>13.955800843143757</c:v>
                </c:pt>
                <c:pt idx="16">
                  <c:v>10.736358804672644</c:v>
                </c:pt>
                <c:pt idx="17">
                  <c:v>13.910044097896712</c:v>
                </c:pt>
                <c:pt idx="18">
                  <c:v>10.85818166351206</c:v>
                </c:pt>
                <c:pt idx="19">
                  <c:v>11.619015655151642</c:v>
                </c:pt>
                <c:pt idx="20">
                  <c:v>39.061523896093597</c:v>
                </c:pt>
                <c:pt idx="21">
                  <c:v>10.829949998436309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6-470B-B13F-F01D01D3027F}"/>
            </c:ext>
          </c:extLst>
        </c:ser>
        <c:ser>
          <c:idx val="1"/>
          <c:order val="1"/>
          <c:tx>
            <c:strRef>
              <c:f>'6'!$E$9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'6'!$C$10:$C$31</c:f>
              <c:strCache>
                <c:ptCount val="22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  <c:pt idx="21">
                  <c:v>Sweden</c:v>
                </c:pt>
              </c:strCache>
            </c:strRef>
          </c:cat>
          <c:val>
            <c:numRef>
              <c:f>'6'!$E$10:$E$31</c:f>
              <c:numCache>
                <c:formatCode>0</c:formatCode>
                <c:ptCount val="22"/>
                <c:pt idx="0">
                  <c:v>3.6275467590964676</c:v>
                </c:pt>
                <c:pt idx="1">
                  <c:v>6.7335118862115246</c:v>
                </c:pt>
                <c:pt idx="2">
                  <c:v>23.619503671438409</c:v>
                </c:pt>
                <c:pt idx="3">
                  <c:v>9.2224989769896126</c:v>
                </c:pt>
                <c:pt idx="4">
                  <c:v>8.8305801025372155</c:v>
                </c:pt>
                <c:pt idx="5">
                  <c:v>8.0285226560693239</c:v>
                </c:pt>
                <c:pt idx="6">
                  <c:v>14.223364982689027</c:v>
                </c:pt>
                <c:pt idx="7">
                  <c:v>111.44707370309484</c:v>
                </c:pt>
                <c:pt idx="8">
                  <c:v>7.9302595229818236</c:v>
                </c:pt>
                <c:pt idx="9">
                  <c:v>9.1714812597973143</c:v>
                </c:pt>
                <c:pt idx="10">
                  <c:v>9.9084444349459613</c:v>
                </c:pt>
                <c:pt idx="11">
                  <c:v>12.560768376784083</c:v>
                </c:pt>
                <c:pt idx="12">
                  <c:v>10.086752231775064</c:v>
                </c:pt>
                <c:pt idx="13">
                  <c:v>11.064635735698896</c:v>
                </c:pt>
                <c:pt idx="14">
                  <c:v>10.545175214295741</c:v>
                </c:pt>
                <c:pt idx="15">
                  <c:v>13.570360667468805</c:v>
                </c:pt>
                <c:pt idx="16">
                  <c:v>9.803171444637151</c:v>
                </c:pt>
                <c:pt idx="17">
                  <c:v>13.694450867034274</c:v>
                </c:pt>
                <c:pt idx="18">
                  <c:v>10.1104726421741</c:v>
                </c:pt>
                <c:pt idx="19">
                  <c:v>10.909314126896211</c:v>
                </c:pt>
                <c:pt idx="20">
                  <c:v>37.104750274144742</c:v>
                </c:pt>
                <c:pt idx="21">
                  <c:v>9.7133363477851447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6-470B-B13F-F01D01D3027F}"/>
            </c:ext>
          </c:extLst>
        </c:ser>
        <c:ser>
          <c:idx val="2"/>
          <c:order val="2"/>
          <c:tx>
            <c:strRef>
              <c:f>'6'!$F$9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'6'!$C$10:$C$31</c:f>
              <c:strCache>
                <c:ptCount val="22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  <c:pt idx="21">
                  <c:v>Sweden</c:v>
                </c:pt>
              </c:strCache>
            </c:strRef>
          </c:cat>
          <c:val>
            <c:numRef>
              <c:f>'6'!$F$10:$F$31</c:f>
              <c:numCache>
                <c:formatCode>0</c:formatCode>
                <c:ptCount val="22"/>
                <c:pt idx="0">
                  <c:v>3.4121885136517225</c:v>
                </c:pt>
                <c:pt idx="1">
                  <c:v>6.2671615396784137</c:v>
                </c:pt>
                <c:pt idx="2">
                  <c:v>22.55324181480648</c:v>
                </c:pt>
                <c:pt idx="3">
                  <c:v>8.9640443729502817</c:v>
                </c:pt>
                <c:pt idx="4">
                  <c:v>8.3918720717370707</c:v>
                </c:pt>
                <c:pt idx="5">
                  <c:v>7.6522692009598714</c:v>
                </c:pt>
                <c:pt idx="6">
                  <c:v>13.157993050702474</c:v>
                </c:pt>
                <c:pt idx="7">
                  <c:v>105.80885485745907</c:v>
                </c:pt>
                <c:pt idx="8">
                  <c:v>8.8429235065784653</c:v>
                </c:pt>
                <c:pt idx="9">
                  <c:v>8.8461048287651298</c:v>
                </c:pt>
                <c:pt idx="10">
                  <c:v>9.1224811528011074</c:v>
                </c:pt>
                <c:pt idx="11">
                  <c:v>12.543390295506946</c:v>
                </c:pt>
                <c:pt idx="12">
                  <c:v>9.1601559835967183</c:v>
                </c:pt>
                <c:pt idx="13">
                  <c:v>11.138386904855938</c:v>
                </c:pt>
                <c:pt idx="14">
                  <c:v>10.858637914131426</c:v>
                </c:pt>
                <c:pt idx="15">
                  <c:v>12.811786583408399</c:v>
                </c:pt>
                <c:pt idx="16">
                  <c:v>9.2070818436463</c:v>
                </c:pt>
                <c:pt idx="17">
                  <c:v>12.572857058854378</c:v>
                </c:pt>
                <c:pt idx="18">
                  <c:v>9.2761199954639508</c:v>
                </c:pt>
                <c:pt idx="19">
                  <c:v>10.338706514170831</c:v>
                </c:pt>
                <c:pt idx="20">
                  <c:v>33.178617954440064</c:v>
                </c:pt>
                <c:pt idx="21">
                  <c:v>9.3641475480288019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6-470B-B13F-F01D01D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Tonnes carbon dioxide equivalents per SEK million</a:t>
                </a:r>
              </a:p>
            </c:rich>
          </c:tx>
          <c:layout>
            <c:manualLayout>
              <c:xMode val="edge"/>
              <c:yMode val="edge"/>
              <c:x val="0.31614622496512251"/>
              <c:y val="0.91576592698639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86112033293135659"/>
          <c:y val="8.7248866618945375E-2"/>
          <c:w val="8.4565983306140804E-2"/>
          <c:h val="0.22588244651236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'7'!$M$7</c:f>
              <c:strCache>
                <c:ptCount val="1"/>
                <c:pt idx="0">
                  <c:v>Andel utsläpp av växthusgaser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'7'!$L$9:$L$29</c:f>
              <c:strCache>
                <c:ptCount val="21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</c:strCache>
            </c:strRef>
          </c:cat>
          <c:val>
            <c:numRef>
              <c:f>'7'!$M$9:$M$29</c:f>
              <c:numCache>
                <c:formatCode>0%</c:formatCode>
                <c:ptCount val="21"/>
                <c:pt idx="0">
                  <c:v>0.11794898677065808</c:v>
                </c:pt>
                <c:pt idx="1">
                  <c:v>2.3203007406308533E-2</c:v>
                </c:pt>
                <c:pt idx="2">
                  <c:v>4.9880756506107612E-2</c:v>
                </c:pt>
                <c:pt idx="3">
                  <c:v>3.7953588496068918E-2</c:v>
                </c:pt>
                <c:pt idx="4">
                  <c:v>2.7725119995018883E-2</c:v>
                </c:pt>
                <c:pt idx="5">
                  <c:v>1.4283721291766178E-2</c:v>
                </c:pt>
                <c:pt idx="6">
                  <c:v>2.4945925713805397E-2</c:v>
                </c:pt>
                <c:pt idx="7">
                  <c:v>4.7133764392640755E-2</c:v>
                </c:pt>
                <c:pt idx="8">
                  <c:v>1.1065821128645474E-2</c:v>
                </c:pt>
                <c:pt idx="9">
                  <c:v>0.10907476956603308</c:v>
                </c:pt>
                <c:pt idx="10">
                  <c:v>2.451617720128741E-2</c:v>
                </c:pt>
                <c:pt idx="11">
                  <c:v>0.21917699355554587</c:v>
                </c:pt>
                <c:pt idx="12">
                  <c:v>2.1525640818010432E-2</c:v>
                </c:pt>
                <c:pt idx="13">
                  <c:v>2.987553724437636E-2</c:v>
                </c:pt>
                <c:pt idx="14">
                  <c:v>2.3602907712225441E-2</c:v>
                </c:pt>
                <c:pt idx="15">
                  <c:v>2.992315659595365E-2</c:v>
                </c:pt>
                <c:pt idx="16">
                  <c:v>2.1788190784022502E-2</c:v>
                </c:pt>
                <c:pt idx="17">
                  <c:v>2.8694465878688746E-2</c:v>
                </c:pt>
                <c:pt idx="18">
                  <c:v>1.0003004031700846E-2</c:v>
                </c:pt>
                <c:pt idx="19">
                  <c:v>2.5324549967961317E-2</c:v>
                </c:pt>
                <c:pt idx="20">
                  <c:v>0.10235391494317474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6-470B-B13F-F01D01D3027F}"/>
            </c:ext>
          </c:extLst>
        </c:ser>
        <c:ser>
          <c:idx val="1"/>
          <c:order val="1"/>
          <c:tx>
            <c:strRef>
              <c:f>'7'!$N$7</c:f>
              <c:strCache>
                <c:ptCount val="1"/>
                <c:pt idx="0">
                  <c:v>Andel av BNP*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'7'!$L$9:$L$29</c:f>
              <c:strCache>
                <c:ptCount val="21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</c:strCache>
            </c:strRef>
          </c:cat>
          <c:val>
            <c:numRef>
              <c:f>'7'!$N$9:$N$29</c:f>
              <c:numCache>
                <c:formatCode>0%</c:formatCode>
                <c:ptCount val="21"/>
                <c:pt idx="0">
                  <c:v>0.32369012170400657</c:v>
                </c:pt>
                <c:pt idx="1">
                  <c:v>3.4669025767896072E-2</c:v>
                </c:pt>
                <c:pt idx="2">
                  <c:v>2.0710581989319084E-2</c:v>
                </c:pt>
                <c:pt idx="3">
                  <c:v>3.9647617511445479E-2</c:v>
                </c:pt>
                <c:pt idx="4">
                  <c:v>3.0937329859274179E-2</c:v>
                </c:pt>
                <c:pt idx="5">
                  <c:v>1.7479112430367885E-2</c:v>
                </c:pt>
                <c:pt idx="6">
                  <c:v>1.7753264362285723E-2</c:v>
                </c:pt>
                <c:pt idx="7">
                  <c:v>4.1713666106802183E-3</c:v>
                </c:pt>
                <c:pt idx="8">
                  <c:v>1.1718068318881636E-2</c:v>
                </c:pt>
                <c:pt idx="9">
                  <c:v>0.11546237081232465</c:v>
                </c:pt>
                <c:pt idx="10">
                  <c:v>2.516564263396515E-2</c:v>
                </c:pt>
                <c:pt idx="11">
                  <c:v>0.16362447938199476</c:v>
                </c:pt>
                <c:pt idx="12">
                  <c:v>2.2005004832524183E-2</c:v>
                </c:pt>
                <c:pt idx="13">
                  <c:v>2.5116647609987865E-2</c:v>
                </c:pt>
                <c:pt idx="14">
                  <c:v>2.0354404680180852E-2</c:v>
                </c:pt>
                <c:pt idx="15">
                  <c:v>2.1870864897964651E-2</c:v>
                </c:pt>
                <c:pt idx="16">
                  <c:v>2.2159880488841887E-2</c:v>
                </c:pt>
                <c:pt idx="17">
                  <c:v>2.1371372556143801E-2</c:v>
                </c:pt>
                <c:pt idx="18">
                  <c:v>1.0097929492306956E-2</c:v>
                </c:pt>
                <c:pt idx="19">
                  <c:v>2.293737830379227E-2</c:v>
                </c:pt>
                <c:pt idx="20">
                  <c:v>2.8887796440539033E-2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6-470B-B13F-F01D01D3027F}"/>
            </c:ext>
          </c:extLst>
        </c:ser>
        <c:ser>
          <c:idx val="2"/>
          <c:order val="2"/>
          <c:tx>
            <c:strRef>
              <c:f>'7'!$O$7</c:f>
              <c:strCache>
                <c:ptCount val="1"/>
                <c:pt idx="0">
                  <c:v>Andel sysselsatta*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'7'!$L$9:$L$29</c:f>
              <c:strCache>
                <c:ptCount val="21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</c:strCache>
            </c:strRef>
          </c:cat>
          <c:val>
            <c:numRef>
              <c:f>'7'!$O$9:$O$29</c:f>
              <c:numCache>
                <c:formatCode>0%</c:formatCode>
                <c:ptCount val="21"/>
                <c:pt idx="0">
                  <c:v>0.25961195802811321</c:v>
                </c:pt>
                <c:pt idx="1">
                  <c:v>3.5161354187289648E-2</c:v>
                </c:pt>
                <c:pt idx="2">
                  <c:v>2.3718075628588398E-2</c:v>
                </c:pt>
                <c:pt idx="3">
                  <c:v>4.6208671550188082E-2</c:v>
                </c:pt>
                <c:pt idx="4">
                  <c:v>3.7042169867353002E-2</c:v>
                </c:pt>
                <c:pt idx="5">
                  <c:v>1.9916848148881408E-2</c:v>
                </c:pt>
                <c:pt idx="6">
                  <c:v>2.1164125915660265E-2</c:v>
                </c:pt>
                <c:pt idx="7">
                  <c:v>5.8602256978816077E-3</c:v>
                </c:pt>
                <c:pt idx="8">
                  <c:v>1.3541872896456149E-2</c:v>
                </c:pt>
                <c:pt idx="9">
                  <c:v>0.12466838249851515</c:v>
                </c:pt>
                <c:pt idx="10">
                  <c:v>2.9538705206889723E-2</c:v>
                </c:pt>
                <c:pt idx="11">
                  <c:v>0.17226291823401307</c:v>
                </c:pt>
                <c:pt idx="12">
                  <c:v>2.4153632943971493E-2</c:v>
                </c:pt>
                <c:pt idx="13">
                  <c:v>2.9182340130667197E-2</c:v>
                </c:pt>
                <c:pt idx="14">
                  <c:v>2.4648584438725005E-2</c:v>
                </c:pt>
                <c:pt idx="15">
                  <c:v>2.5183132053058801E-2</c:v>
                </c:pt>
                <c:pt idx="16">
                  <c:v>2.4985151455157395E-2</c:v>
                </c:pt>
                <c:pt idx="17">
                  <c:v>2.2391605622648979E-2</c:v>
                </c:pt>
                <c:pt idx="18">
                  <c:v>1.1601663037022373E-2</c:v>
                </c:pt>
                <c:pt idx="19">
                  <c:v>2.5777073846763015E-2</c:v>
                </c:pt>
                <c:pt idx="20">
                  <c:v>2.3262720253415164E-2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6-470B-B13F-F01D01D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'7'!$M$8</c:f>
              <c:strCache>
                <c:ptCount val="1"/>
                <c:pt idx="0">
                  <c:v>Share of greenhouse gas emissions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'7'!$L$9:$L$29</c:f>
              <c:strCache>
                <c:ptCount val="21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</c:strCache>
            </c:strRef>
          </c:cat>
          <c:val>
            <c:numRef>
              <c:f>'7'!$M$9:$M$29</c:f>
              <c:numCache>
                <c:formatCode>0%</c:formatCode>
                <c:ptCount val="21"/>
                <c:pt idx="0">
                  <c:v>0.11794898677065808</c:v>
                </c:pt>
                <c:pt idx="1">
                  <c:v>2.3203007406308533E-2</c:v>
                </c:pt>
                <c:pt idx="2">
                  <c:v>4.9880756506107612E-2</c:v>
                </c:pt>
                <c:pt idx="3">
                  <c:v>3.7953588496068918E-2</c:v>
                </c:pt>
                <c:pt idx="4">
                  <c:v>2.7725119995018883E-2</c:v>
                </c:pt>
                <c:pt idx="5">
                  <c:v>1.4283721291766178E-2</c:v>
                </c:pt>
                <c:pt idx="6">
                  <c:v>2.4945925713805397E-2</c:v>
                </c:pt>
                <c:pt idx="7">
                  <c:v>4.7133764392640755E-2</c:v>
                </c:pt>
                <c:pt idx="8">
                  <c:v>1.1065821128645474E-2</c:v>
                </c:pt>
                <c:pt idx="9">
                  <c:v>0.10907476956603308</c:v>
                </c:pt>
                <c:pt idx="10">
                  <c:v>2.451617720128741E-2</c:v>
                </c:pt>
                <c:pt idx="11">
                  <c:v>0.21917699355554587</c:v>
                </c:pt>
                <c:pt idx="12">
                  <c:v>2.1525640818010432E-2</c:v>
                </c:pt>
                <c:pt idx="13">
                  <c:v>2.987553724437636E-2</c:v>
                </c:pt>
                <c:pt idx="14">
                  <c:v>2.3602907712225441E-2</c:v>
                </c:pt>
                <c:pt idx="15">
                  <c:v>2.992315659595365E-2</c:v>
                </c:pt>
                <c:pt idx="16">
                  <c:v>2.1788190784022502E-2</c:v>
                </c:pt>
                <c:pt idx="17">
                  <c:v>2.8694465878688746E-2</c:v>
                </c:pt>
                <c:pt idx="18">
                  <c:v>1.0003004031700846E-2</c:v>
                </c:pt>
                <c:pt idx="19">
                  <c:v>2.5324549967961317E-2</c:v>
                </c:pt>
                <c:pt idx="20">
                  <c:v>0.10235391494317474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6-470B-B13F-F01D01D3027F}"/>
            </c:ext>
          </c:extLst>
        </c:ser>
        <c:ser>
          <c:idx val="1"/>
          <c:order val="1"/>
          <c:tx>
            <c:strRef>
              <c:f>'7'!$N$8</c:f>
              <c:strCache>
                <c:ptCount val="1"/>
                <c:pt idx="0">
                  <c:v>Share of GDP*</c:v>
                </c:pt>
              </c:strCache>
            </c:strRef>
          </c:tx>
          <c:spPr>
            <a:solidFill>
              <a:srgbClr val="D2CCF2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'7'!$L$9:$L$29</c:f>
              <c:strCache>
                <c:ptCount val="21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</c:strCache>
            </c:strRef>
          </c:cat>
          <c:val>
            <c:numRef>
              <c:f>'7'!$N$9:$N$29</c:f>
              <c:numCache>
                <c:formatCode>0%</c:formatCode>
                <c:ptCount val="21"/>
                <c:pt idx="0">
                  <c:v>0.32369012170400657</c:v>
                </c:pt>
                <c:pt idx="1">
                  <c:v>3.4669025767896072E-2</c:v>
                </c:pt>
                <c:pt idx="2">
                  <c:v>2.0710581989319084E-2</c:v>
                </c:pt>
                <c:pt idx="3">
                  <c:v>3.9647617511445479E-2</c:v>
                </c:pt>
                <c:pt idx="4">
                  <c:v>3.0937329859274179E-2</c:v>
                </c:pt>
                <c:pt idx="5">
                  <c:v>1.7479112430367885E-2</c:v>
                </c:pt>
                <c:pt idx="6">
                  <c:v>1.7753264362285723E-2</c:v>
                </c:pt>
                <c:pt idx="7">
                  <c:v>4.1713666106802183E-3</c:v>
                </c:pt>
                <c:pt idx="8">
                  <c:v>1.1718068318881636E-2</c:v>
                </c:pt>
                <c:pt idx="9">
                  <c:v>0.11546237081232465</c:v>
                </c:pt>
                <c:pt idx="10">
                  <c:v>2.516564263396515E-2</c:v>
                </c:pt>
                <c:pt idx="11">
                  <c:v>0.16362447938199476</c:v>
                </c:pt>
                <c:pt idx="12">
                  <c:v>2.2005004832524183E-2</c:v>
                </c:pt>
                <c:pt idx="13">
                  <c:v>2.5116647609987865E-2</c:v>
                </c:pt>
                <c:pt idx="14">
                  <c:v>2.0354404680180852E-2</c:v>
                </c:pt>
                <c:pt idx="15">
                  <c:v>2.1870864897964651E-2</c:v>
                </c:pt>
                <c:pt idx="16">
                  <c:v>2.2159880488841887E-2</c:v>
                </c:pt>
                <c:pt idx="17">
                  <c:v>2.1371372556143801E-2</c:v>
                </c:pt>
                <c:pt idx="18">
                  <c:v>1.0097929492306956E-2</c:v>
                </c:pt>
                <c:pt idx="19">
                  <c:v>2.293737830379227E-2</c:v>
                </c:pt>
                <c:pt idx="20">
                  <c:v>2.8887796440539033E-2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6-470B-B13F-F01D01D3027F}"/>
            </c:ext>
          </c:extLst>
        </c:ser>
        <c:ser>
          <c:idx val="2"/>
          <c:order val="2"/>
          <c:tx>
            <c:strRef>
              <c:f>'7'!$O$8</c:f>
              <c:strCache>
                <c:ptCount val="1"/>
                <c:pt idx="0">
                  <c:v>Share of employees*</c:v>
                </c:pt>
              </c:strCache>
            </c:strRef>
          </c:tx>
          <c:spPr>
            <a:solidFill>
              <a:srgbClr val="EDEDFF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'7'!$L$9:$L$29</c:f>
              <c:strCache>
                <c:ptCount val="21"/>
                <c:pt idx="0">
                  <c:v>Stockholm</c:v>
                </c:pt>
                <c:pt idx="1">
                  <c:v>Uppsala</c:v>
                </c:pt>
                <c:pt idx="2">
                  <c:v>Södermanland</c:v>
                </c:pt>
                <c:pt idx="3">
                  <c:v>Östergötland</c:v>
                </c:pt>
                <c:pt idx="4">
                  <c:v>Jönköping</c:v>
                </c:pt>
                <c:pt idx="5">
                  <c:v>Kronoberg</c:v>
                </c:pt>
                <c:pt idx="6">
                  <c:v>Kalmar</c:v>
                </c:pt>
                <c:pt idx="7">
                  <c:v>Gotland</c:v>
                </c:pt>
                <c:pt idx="8">
                  <c:v>Blekinge</c:v>
                </c:pt>
                <c:pt idx="9">
                  <c:v>Skåne</c:v>
                </c:pt>
                <c:pt idx="10">
                  <c:v>Halland</c:v>
                </c:pt>
                <c:pt idx="11">
                  <c:v>Västra Götaland</c:v>
                </c:pt>
                <c:pt idx="12">
                  <c:v>Värmland</c:v>
                </c:pt>
                <c:pt idx="13">
                  <c:v>Örebro</c:v>
                </c:pt>
                <c:pt idx="14">
                  <c:v>Västmanland</c:v>
                </c:pt>
                <c:pt idx="15">
                  <c:v>Dalarna</c:v>
                </c:pt>
                <c:pt idx="16">
                  <c:v>Gävleborg</c:v>
                </c:pt>
                <c:pt idx="17">
                  <c:v>Västernorrland</c:v>
                </c:pt>
                <c:pt idx="18">
                  <c:v>Jämtland</c:v>
                </c:pt>
                <c:pt idx="19">
                  <c:v>Västerbotten</c:v>
                </c:pt>
                <c:pt idx="20">
                  <c:v>Norrbotten</c:v>
                </c:pt>
              </c:strCache>
            </c:strRef>
          </c:cat>
          <c:val>
            <c:numRef>
              <c:f>'7'!$O$9:$O$29</c:f>
              <c:numCache>
                <c:formatCode>0%</c:formatCode>
                <c:ptCount val="21"/>
                <c:pt idx="0">
                  <c:v>0.25961195802811321</c:v>
                </c:pt>
                <c:pt idx="1">
                  <c:v>3.5161354187289648E-2</c:v>
                </c:pt>
                <c:pt idx="2">
                  <c:v>2.3718075628588398E-2</c:v>
                </c:pt>
                <c:pt idx="3">
                  <c:v>4.6208671550188082E-2</c:v>
                </c:pt>
                <c:pt idx="4">
                  <c:v>3.7042169867353002E-2</c:v>
                </c:pt>
                <c:pt idx="5">
                  <c:v>1.9916848148881408E-2</c:v>
                </c:pt>
                <c:pt idx="6">
                  <c:v>2.1164125915660265E-2</c:v>
                </c:pt>
                <c:pt idx="7">
                  <c:v>5.8602256978816077E-3</c:v>
                </c:pt>
                <c:pt idx="8">
                  <c:v>1.3541872896456149E-2</c:v>
                </c:pt>
                <c:pt idx="9">
                  <c:v>0.12466838249851515</c:v>
                </c:pt>
                <c:pt idx="10">
                  <c:v>2.9538705206889723E-2</c:v>
                </c:pt>
                <c:pt idx="11">
                  <c:v>0.17226291823401307</c:v>
                </c:pt>
                <c:pt idx="12">
                  <c:v>2.4153632943971493E-2</c:v>
                </c:pt>
                <c:pt idx="13">
                  <c:v>2.9182340130667197E-2</c:v>
                </c:pt>
                <c:pt idx="14">
                  <c:v>2.4648584438725005E-2</c:v>
                </c:pt>
                <c:pt idx="15">
                  <c:v>2.5183132053058801E-2</c:v>
                </c:pt>
                <c:pt idx="16">
                  <c:v>2.4985151455157395E-2</c:v>
                </c:pt>
                <c:pt idx="17">
                  <c:v>2.2391605622648979E-2</c:v>
                </c:pt>
                <c:pt idx="18">
                  <c:v>1.1601663037022373E-2</c:v>
                </c:pt>
                <c:pt idx="19">
                  <c:v>2.5777073846763015E-2</c:v>
                </c:pt>
                <c:pt idx="20">
                  <c:v>2.3262720253415164E-2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6-470B-B13F-F01D01D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Stockholm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37021966213954"/>
          <c:y val="0.11899929852596752"/>
          <c:w val="0.83981844551310281"/>
          <c:h val="0.58646210485652572"/>
        </c:manualLayout>
      </c:layout>
      <c:lineChart>
        <c:grouping val="standard"/>
        <c:varyColors val="0"/>
        <c:ser>
          <c:idx val="0"/>
          <c:order val="0"/>
          <c:tx>
            <c:strRef>
              <c:f>'8'!$H$8</c:f>
              <c:strCache>
                <c:ptCount val="1"/>
                <c:pt idx="0">
                  <c:v>Genomsnitt alla branscher för riksområdet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'8'!$AN$8:$BA$8</c:f>
              <c:numCache>
                <c:formatCode>#\ ##0.0</c:formatCode>
                <c:ptCount val="14"/>
                <c:pt idx="0">
                  <c:v>2.4124310600917402</c:v>
                </c:pt>
                <c:pt idx="1">
                  <c:v>2.4082568296564024</c:v>
                </c:pt>
                <c:pt idx="2">
                  <c:v>2.4076408986425957</c:v>
                </c:pt>
                <c:pt idx="3">
                  <c:v>2.319340303914033</c:v>
                </c:pt>
                <c:pt idx="4">
                  <c:v>2.2114846875274323</c:v>
                </c:pt>
                <c:pt idx="5">
                  <c:v>2.1614729034412785</c:v>
                </c:pt>
                <c:pt idx="6">
                  <c:v>2.0668120499958942</c:v>
                </c:pt>
                <c:pt idx="7">
                  <c:v>2.0273569355045837</c:v>
                </c:pt>
                <c:pt idx="8">
                  <c:v>1.8890949055295687</c:v>
                </c:pt>
                <c:pt idx="9">
                  <c:v>1.8287635562613158</c:v>
                </c:pt>
                <c:pt idx="10">
                  <c:v>1.7458856090839248</c:v>
                </c:pt>
                <c:pt idx="11">
                  <c:v>1.7781782869039604</c:v>
                </c:pt>
                <c:pt idx="12">
                  <c:v>1.7333185544792846</c:v>
                </c:pt>
                <c:pt idx="13">
                  <c:v>1.7289259726841877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8-4427-85AA-61D9120860D8}"/>
            </c:ext>
          </c:extLst>
        </c:ser>
        <c:ser>
          <c:idx val="1"/>
          <c:order val="1"/>
          <c:tx>
            <c:strRef>
              <c:f>'8'!$H$9</c:f>
              <c:strCache>
                <c:ptCount val="1"/>
                <c:pt idx="0">
                  <c:v>Hushåll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'8'!$AN$9:$BA$9</c:f>
              <c:numCache>
                <c:formatCode>#\ ##0.0</c:formatCode>
                <c:ptCount val="14"/>
                <c:pt idx="0">
                  <c:v>1.9818860083919443</c:v>
                </c:pt>
                <c:pt idx="1">
                  <c:v>2.0181000091020898</c:v>
                </c:pt>
                <c:pt idx="2">
                  <c:v>1.9729857535416766</c:v>
                </c:pt>
                <c:pt idx="3">
                  <c:v>1.907071576727553</c:v>
                </c:pt>
                <c:pt idx="4">
                  <c:v>1.8444834671544175</c:v>
                </c:pt>
                <c:pt idx="5">
                  <c:v>1.8261423703424831</c:v>
                </c:pt>
                <c:pt idx="6">
                  <c:v>1.7863899499124163</c:v>
                </c:pt>
                <c:pt idx="7">
                  <c:v>1.7827960499406992</c:v>
                </c:pt>
                <c:pt idx="8">
                  <c:v>1.7035688708362433</c:v>
                </c:pt>
                <c:pt idx="9">
                  <c:v>1.6555057705892542</c:v>
                </c:pt>
                <c:pt idx="10">
                  <c:v>1.5953728390153521</c:v>
                </c:pt>
                <c:pt idx="11">
                  <c:v>1.6086081335340223</c:v>
                </c:pt>
                <c:pt idx="12">
                  <c:v>1.5578608192983532</c:v>
                </c:pt>
                <c:pt idx="13">
                  <c:v>1.5358913231484477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8-4427-85AA-61D9120860D8}"/>
            </c:ext>
          </c:extLst>
        </c:ser>
        <c:ser>
          <c:idx val="2"/>
          <c:order val="2"/>
          <c:tx>
            <c:strRef>
              <c:f>'8'!$H$10</c:f>
              <c:strCache>
                <c:ptCount val="1"/>
                <c:pt idx="0">
                  <c:v>Näringsliv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'8'!$AN$10:$BA$10</c:f>
              <c:numCache>
                <c:formatCode>#\ ##0.0</c:formatCode>
                <c:ptCount val="14"/>
                <c:pt idx="0">
                  <c:v>2.8767319835303575</c:v>
                </c:pt>
                <c:pt idx="1">
                  <c:v>2.831683012085239</c:v>
                </c:pt>
                <c:pt idx="2">
                  <c:v>2.8889042277740047</c:v>
                </c:pt>
                <c:pt idx="3">
                  <c:v>2.7436474756763998</c:v>
                </c:pt>
                <c:pt idx="4">
                  <c:v>2.5889735072155919</c:v>
                </c:pt>
                <c:pt idx="5">
                  <c:v>2.5111623015233731</c:v>
                </c:pt>
                <c:pt idx="6">
                  <c:v>2.3725220331459562</c:v>
                </c:pt>
                <c:pt idx="7">
                  <c:v>2.2954729630610546</c:v>
                </c:pt>
                <c:pt idx="8">
                  <c:v>2.093069832970242</c:v>
                </c:pt>
                <c:pt idx="9">
                  <c:v>2.012347269623171</c:v>
                </c:pt>
                <c:pt idx="10">
                  <c:v>1.9061057175844673</c:v>
                </c:pt>
                <c:pt idx="11">
                  <c:v>1.9567471376005894</c:v>
                </c:pt>
                <c:pt idx="12">
                  <c:v>1.9227236453731891</c:v>
                </c:pt>
                <c:pt idx="13">
                  <c:v>1.9469086386114292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08-4427-85AA-61D9120860D8}"/>
            </c:ext>
          </c:extLst>
        </c:ser>
        <c:ser>
          <c:idx val="3"/>
          <c:order val="3"/>
          <c:tx>
            <c:strRef>
              <c:f>'8'!$H$11</c:f>
              <c:strCache>
                <c:ptCount val="1"/>
                <c:pt idx="0">
                  <c:v>Offentliga myndigheter och HIO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'8'!$AN$11:$BA$11</c:f>
              <c:numCache>
                <c:formatCode>#\ ##0.0</c:formatCode>
                <c:ptCount val="14"/>
                <c:pt idx="0">
                  <c:v>2.1288747858849426</c:v>
                </c:pt>
                <c:pt idx="1">
                  <c:v>2.2289050996012563</c:v>
                </c:pt>
                <c:pt idx="2">
                  <c:v>2.1651121899231351</c:v>
                </c:pt>
                <c:pt idx="3">
                  <c:v>2.0611785953035029</c:v>
                </c:pt>
                <c:pt idx="4">
                  <c:v>2.0069708510973725</c:v>
                </c:pt>
                <c:pt idx="5">
                  <c:v>1.6828666097472305</c:v>
                </c:pt>
                <c:pt idx="6">
                  <c:v>1.5255428870526901</c:v>
                </c:pt>
                <c:pt idx="7">
                  <c:v>1.4584618107688976</c:v>
                </c:pt>
                <c:pt idx="8">
                  <c:v>1.3086028166935662</c:v>
                </c:pt>
                <c:pt idx="9">
                  <c:v>1.2526980659933296</c:v>
                </c:pt>
                <c:pt idx="10">
                  <c:v>0.96699858412003048</c:v>
                </c:pt>
                <c:pt idx="11">
                  <c:v>1.0263310259343976</c:v>
                </c:pt>
                <c:pt idx="12">
                  <c:v>0.9619269829211532</c:v>
                </c:pt>
                <c:pt idx="13">
                  <c:v>0.7921769878200412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08-4427-85AA-61D912086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841216"/>
        <c:axId val="174843008"/>
      </c:lineChart>
      <c:catAx>
        <c:axId val="17484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843008"/>
        <c:crosses val="autoZero"/>
        <c:auto val="1"/>
        <c:lblAlgn val="ctr"/>
        <c:lblOffset val="100"/>
        <c:noMultiLvlLbl val="0"/>
      </c:catAx>
      <c:valAx>
        <c:axId val="174843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Kilo</a:t>
                </a:r>
                <a:r>
                  <a:rPr lang="en-US" b="0" baseline="0"/>
                  <a:t> </a:t>
                </a:r>
                <a:r>
                  <a:rPr lang="en-US" b="0"/>
                  <a:t> per mil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74841216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6.441872473028018E-2"/>
          <c:y val="0.78459963304632396"/>
          <c:w val="0.87859849984937188"/>
          <c:h val="0.193112173832296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Gotland</a:t>
            </a:r>
          </a:p>
        </c:rich>
      </c:tx>
      <c:layout>
        <c:manualLayout>
          <c:xMode val="edge"/>
          <c:yMode val="edge"/>
          <c:x val="0.41440626894646021"/>
          <c:y val="1.08767891033414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21343218453562"/>
          <c:y val="6.6128992254593746E-2"/>
          <c:w val="0.84714651734912783"/>
          <c:h val="0.49351627581759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'4'!$AB$57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'4'!$AE$57:$AR$57</c:f>
              <c:numCache>
                <c:formatCode>#,##0</c:formatCode>
                <c:ptCount val="14"/>
                <c:pt idx="0">
                  <c:v>175.98990665095567</c:v>
                </c:pt>
                <c:pt idx="1">
                  <c:v>154.80136003373008</c:v>
                </c:pt>
                <c:pt idx="2">
                  <c:v>161.59276076446685</c:v>
                </c:pt>
                <c:pt idx="3">
                  <c:v>154.83750792620796</c:v>
                </c:pt>
                <c:pt idx="4">
                  <c:v>162.59012729584958</c:v>
                </c:pt>
                <c:pt idx="5">
                  <c:v>150.83344823554552</c:v>
                </c:pt>
                <c:pt idx="6">
                  <c:v>146.1390938014338</c:v>
                </c:pt>
                <c:pt idx="7">
                  <c:v>155.6108837350923</c:v>
                </c:pt>
                <c:pt idx="8">
                  <c:v>146.9612254592528</c:v>
                </c:pt>
                <c:pt idx="9">
                  <c:v>136.73923729286764</c:v>
                </c:pt>
                <c:pt idx="10">
                  <c:v>143.11372450891466</c:v>
                </c:pt>
                <c:pt idx="11">
                  <c:v>117.62574502451544</c:v>
                </c:pt>
                <c:pt idx="12">
                  <c:v>111.44707370309484</c:v>
                </c:pt>
                <c:pt idx="13">
                  <c:v>105.80885485745907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4-4993-8869-4AFC699137DF}"/>
            </c:ext>
          </c:extLst>
        </c:ser>
        <c:ser>
          <c:idx val="1"/>
          <c:order val="1"/>
          <c:tx>
            <c:strRef>
              <c:f>'4'!$AB$58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'4'!$AE$58:$AQ$58</c:f>
              <c:numCache>
                <c:formatCode>#,##0</c:formatCode>
                <c:ptCount val="13"/>
                <c:pt idx="0">
                  <c:v>662.93973675824247</c:v>
                </c:pt>
                <c:pt idx="1">
                  <c:v>627.82791003502348</c:v>
                </c:pt>
                <c:pt idx="2">
                  <c:v>658.03447668675813</c:v>
                </c:pt>
                <c:pt idx="3">
                  <c:v>601.3554742770408</c:v>
                </c:pt>
                <c:pt idx="4">
                  <c:v>648.45389258413127</c:v>
                </c:pt>
                <c:pt idx="5">
                  <c:v>622.60312276846514</c:v>
                </c:pt>
                <c:pt idx="6">
                  <c:v>613.41092122687814</c:v>
                </c:pt>
                <c:pt idx="7">
                  <c:v>610.99155999076663</c:v>
                </c:pt>
                <c:pt idx="8">
                  <c:v>599.4877372180872</c:v>
                </c:pt>
                <c:pt idx="9">
                  <c:v>553.63179365663291</c:v>
                </c:pt>
                <c:pt idx="10">
                  <c:v>590.29187372418687</c:v>
                </c:pt>
                <c:pt idx="11">
                  <c:v>454.34471294072654</c:v>
                </c:pt>
                <c:pt idx="12">
                  <c:v>422.73675604923875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4-4993-8869-4AFC699137DF}"/>
            </c:ext>
          </c:extLst>
        </c:ser>
        <c:ser>
          <c:idx val="2"/>
          <c:order val="2"/>
          <c:tx>
            <c:strRef>
              <c:f>'4'!$AB$59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'4'!$AE$59:$AQ$59</c:f>
              <c:numCache>
                <c:formatCode>#,##0</c:formatCode>
                <c:ptCount val="13"/>
                <c:pt idx="0">
                  <c:v>48.310287913503672</c:v>
                </c:pt>
                <c:pt idx="1">
                  <c:v>44.8313513212169</c:v>
                </c:pt>
                <c:pt idx="2">
                  <c:v>36.169504054261971</c:v>
                </c:pt>
                <c:pt idx="3">
                  <c:v>29.139177787661691</c:v>
                </c:pt>
                <c:pt idx="4">
                  <c:v>27.12512834571751</c:v>
                </c:pt>
                <c:pt idx="5">
                  <c:v>28.817304973051954</c:v>
                </c:pt>
                <c:pt idx="6">
                  <c:v>29.051474567807272</c:v>
                </c:pt>
                <c:pt idx="7">
                  <c:v>31.762145904901473</c:v>
                </c:pt>
                <c:pt idx="8">
                  <c:v>32.763602581020557</c:v>
                </c:pt>
                <c:pt idx="9">
                  <c:v>30.515714296046497</c:v>
                </c:pt>
                <c:pt idx="10">
                  <c:v>36.113859237113637</c:v>
                </c:pt>
                <c:pt idx="11">
                  <c:v>30.242919661419307</c:v>
                </c:pt>
                <c:pt idx="12">
                  <c:v>26.270787673690304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4-4993-8869-4AFC699137DF}"/>
            </c:ext>
          </c:extLst>
        </c:ser>
        <c:ser>
          <c:idx val="3"/>
          <c:order val="3"/>
          <c:tx>
            <c:strRef>
              <c:f>'4'!$AB$60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'4'!$AE$60:$AQ$60</c:f>
              <c:numCache>
                <c:formatCode>#,##0</c:formatCode>
                <c:ptCount val="13"/>
                <c:pt idx="0">
                  <c:v>1.7916955299792539</c:v>
                </c:pt>
                <c:pt idx="1">
                  <c:v>1.8439851330221093</c:v>
                </c:pt>
                <c:pt idx="2">
                  <c:v>2.0961686779497208</c:v>
                </c:pt>
                <c:pt idx="3">
                  <c:v>1.6990652731498499</c:v>
                </c:pt>
                <c:pt idx="4">
                  <c:v>1.7566984407952142</c:v>
                </c:pt>
                <c:pt idx="5">
                  <c:v>1.3646859172876029</c:v>
                </c:pt>
                <c:pt idx="6">
                  <c:v>1.1858129487816047</c:v>
                </c:pt>
                <c:pt idx="7">
                  <c:v>1.1341018064907247</c:v>
                </c:pt>
                <c:pt idx="8">
                  <c:v>1.0943708271783992</c:v>
                </c:pt>
                <c:pt idx="9">
                  <c:v>0.96834177222339479</c:v>
                </c:pt>
                <c:pt idx="10">
                  <c:v>0.88823615513889653</c:v>
                </c:pt>
                <c:pt idx="11">
                  <c:v>1.1016643847015852</c:v>
                </c:pt>
                <c:pt idx="12">
                  <c:v>1.047389624599314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24-4993-8869-4AFC69913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99776"/>
        <c:axId val="165105664"/>
      </c:barChart>
      <c:catAx>
        <c:axId val="16509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105664"/>
        <c:crosses val="autoZero"/>
        <c:auto val="1"/>
        <c:lblAlgn val="ctr"/>
        <c:lblOffset val="100"/>
        <c:noMultiLvlLbl val="0"/>
      </c:catAx>
      <c:valAx>
        <c:axId val="165105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099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Östra mellansverige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873624713389382"/>
          <c:y val="9.696969696969697E-2"/>
          <c:w val="0.82815615316708435"/>
          <c:h val="0.54289401097590073"/>
        </c:manualLayout>
      </c:layout>
      <c:lineChart>
        <c:grouping val="standard"/>
        <c:varyColors val="0"/>
        <c:ser>
          <c:idx val="0"/>
          <c:order val="0"/>
          <c:tx>
            <c:strRef>
              <c:f>'8'!$H$14</c:f>
              <c:strCache>
                <c:ptCount val="1"/>
                <c:pt idx="0">
                  <c:v>Genomsnitt alla branscher för riksområdet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'8'!$AN$14:$BA$14</c:f>
              <c:numCache>
                <c:formatCode>#\ ##0.0</c:formatCode>
                <c:ptCount val="14"/>
                <c:pt idx="0">
                  <c:v>2.4503052082501102</c:v>
                </c:pt>
                <c:pt idx="1">
                  <c:v>2.4546123073799433</c:v>
                </c:pt>
                <c:pt idx="2">
                  <c:v>2.4401203495816857</c:v>
                </c:pt>
                <c:pt idx="3">
                  <c:v>2.3581002473950199</c:v>
                </c:pt>
                <c:pt idx="4">
                  <c:v>2.2458236678016021</c:v>
                </c:pt>
                <c:pt idx="5">
                  <c:v>2.2045764065690703</c:v>
                </c:pt>
                <c:pt idx="6">
                  <c:v>2.1116257529395663</c:v>
                </c:pt>
                <c:pt idx="7">
                  <c:v>2.073939889679969</c:v>
                </c:pt>
                <c:pt idx="8">
                  <c:v>1.9330720939619603</c:v>
                </c:pt>
                <c:pt idx="9">
                  <c:v>1.8597820734582027</c:v>
                </c:pt>
                <c:pt idx="10">
                  <c:v>1.7742985130856621</c:v>
                </c:pt>
                <c:pt idx="11">
                  <c:v>1.7963846203368505</c:v>
                </c:pt>
                <c:pt idx="12">
                  <c:v>1.7431206068330065</c:v>
                </c:pt>
                <c:pt idx="13">
                  <c:v>1.7292138018196472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F-4F5F-B836-2FB8E6F2F27D}"/>
            </c:ext>
          </c:extLst>
        </c:ser>
        <c:ser>
          <c:idx val="1"/>
          <c:order val="1"/>
          <c:tx>
            <c:strRef>
              <c:f>'8'!$H$15</c:f>
              <c:strCache>
                <c:ptCount val="1"/>
                <c:pt idx="0">
                  <c:v>Hushåll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'8'!$AN$15:$BA$15</c:f>
              <c:numCache>
                <c:formatCode>#\ ##0.0</c:formatCode>
                <c:ptCount val="14"/>
                <c:pt idx="0">
                  <c:v>1.9915759556932136</c:v>
                </c:pt>
                <c:pt idx="1">
                  <c:v>2.0229742817924468</c:v>
                </c:pt>
                <c:pt idx="2">
                  <c:v>1.9825469975566918</c:v>
                </c:pt>
                <c:pt idx="3">
                  <c:v>1.9156368330084745</c:v>
                </c:pt>
                <c:pt idx="4">
                  <c:v>1.8482965212523732</c:v>
                </c:pt>
                <c:pt idx="5">
                  <c:v>1.8271090024708971</c:v>
                </c:pt>
                <c:pt idx="6">
                  <c:v>1.7842511474093365</c:v>
                </c:pt>
                <c:pt idx="7">
                  <c:v>1.7846640608533546</c:v>
                </c:pt>
                <c:pt idx="8">
                  <c:v>1.700981014372462</c:v>
                </c:pt>
                <c:pt idx="9">
                  <c:v>1.6502771058526129</c:v>
                </c:pt>
                <c:pt idx="10">
                  <c:v>1.5843277098497526</c:v>
                </c:pt>
                <c:pt idx="11">
                  <c:v>1.5979116923898327</c:v>
                </c:pt>
                <c:pt idx="12">
                  <c:v>1.5439577899108614</c:v>
                </c:pt>
                <c:pt idx="13">
                  <c:v>1.5202938394948502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F-4F5F-B836-2FB8E6F2F27D}"/>
            </c:ext>
          </c:extLst>
        </c:ser>
        <c:ser>
          <c:idx val="2"/>
          <c:order val="2"/>
          <c:tx>
            <c:strRef>
              <c:f>'8'!$H$16</c:f>
              <c:strCache>
                <c:ptCount val="1"/>
                <c:pt idx="0">
                  <c:v>Näringsliv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'8'!$AN$16:$BA$16</c:f>
              <c:numCache>
                <c:formatCode>#\ ##0.0</c:formatCode>
                <c:ptCount val="14"/>
                <c:pt idx="0">
                  <c:v>3.5198866298194713</c:v>
                </c:pt>
                <c:pt idx="1">
                  <c:v>3.4542218450195539</c:v>
                </c:pt>
                <c:pt idx="2">
                  <c:v>3.4932815422858461</c:v>
                </c:pt>
                <c:pt idx="3">
                  <c:v>3.3161207495904015</c:v>
                </c:pt>
                <c:pt idx="4">
                  <c:v>3.1132854225365847</c:v>
                </c:pt>
                <c:pt idx="5">
                  <c:v>3.0315882566971495</c:v>
                </c:pt>
                <c:pt idx="6">
                  <c:v>2.8445619429501869</c:v>
                </c:pt>
                <c:pt idx="7">
                  <c:v>2.7048171252023661</c:v>
                </c:pt>
                <c:pt idx="8">
                  <c:v>2.4426455785561112</c:v>
                </c:pt>
                <c:pt idx="9">
                  <c:v>2.3271322081762298</c:v>
                </c:pt>
                <c:pt idx="10">
                  <c:v>2.1869512289981272</c:v>
                </c:pt>
                <c:pt idx="11">
                  <c:v>2.2283019792095664</c:v>
                </c:pt>
                <c:pt idx="12">
                  <c:v>2.1811311679478553</c:v>
                </c:pt>
                <c:pt idx="13">
                  <c:v>2.1971259631367936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4F-4F5F-B836-2FB8E6F2F27D}"/>
            </c:ext>
          </c:extLst>
        </c:ser>
        <c:ser>
          <c:idx val="3"/>
          <c:order val="3"/>
          <c:tx>
            <c:strRef>
              <c:f>'8'!$H$17</c:f>
              <c:strCache>
                <c:ptCount val="1"/>
                <c:pt idx="0">
                  <c:v>Offentliga myndigheter och HIO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'8'!$AN$17:$BA$17</c:f>
              <c:numCache>
                <c:formatCode>#\ ##0.0</c:formatCode>
                <c:ptCount val="14"/>
                <c:pt idx="0">
                  <c:v>2.0393384316798753</c:v>
                </c:pt>
                <c:pt idx="1">
                  <c:v>2.4986877551697826</c:v>
                </c:pt>
                <c:pt idx="2">
                  <c:v>2.3947842172463054</c:v>
                </c:pt>
                <c:pt idx="3">
                  <c:v>2.286728748986707</c:v>
                </c:pt>
                <c:pt idx="4">
                  <c:v>2.2159492594115524</c:v>
                </c:pt>
                <c:pt idx="5">
                  <c:v>2.1694258018558634</c:v>
                </c:pt>
                <c:pt idx="6">
                  <c:v>2.023632354172118</c:v>
                </c:pt>
                <c:pt idx="7">
                  <c:v>2.2179651610327138</c:v>
                </c:pt>
                <c:pt idx="8">
                  <c:v>2.0673558292106793</c:v>
                </c:pt>
                <c:pt idx="9">
                  <c:v>1.9040943180767109</c:v>
                </c:pt>
                <c:pt idx="10">
                  <c:v>1.7777976972008291</c:v>
                </c:pt>
                <c:pt idx="11">
                  <c:v>1.8014415311504608</c:v>
                </c:pt>
                <c:pt idx="12">
                  <c:v>1.8143424838160458</c:v>
                </c:pt>
                <c:pt idx="13">
                  <c:v>1.5587663899530653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4F-4F5F-B836-2FB8E6F2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018368"/>
        <c:axId val="175019904"/>
      </c:lineChart>
      <c:catAx>
        <c:axId val="17501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019904"/>
        <c:crosses val="autoZero"/>
        <c:auto val="1"/>
        <c:lblAlgn val="ctr"/>
        <c:lblOffset val="100"/>
        <c:noMultiLvlLbl val="0"/>
      </c:catAx>
      <c:valAx>
        <c:axId val="175019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Kilo per mil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75018368"/>
        <c:crosses val="autoZero"/>
        <c:crossBetween val="between"/>
        <c:majorUnit val="0.5"/>
        <c:minorUnit val="0.2"/>
      </c:valAx>
    </c:plotArea>
    <c:legend>
      <c:legendPos val="b"/>
      <c:layout>
        <c:manualLayout>
          <c:xMode val="edge"/>
          <c:yMode val="edge"/>
          <c:x val="7.3280725878801148E-2"/>
          <c:y val="0.76097885946074928"/>
          <c:w val="0.86321355163917279"/>
          <c:h val="0.1792789694391649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Småland med öarna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718785151856017"/>
          <c:y val="0.11778563015312132"/>
          <c:w val="0.8300740532433446"/>
          <c:h val="0.60716581805366199"/>
        </c:manualLayout>
      </c:layout>
      <c:lineChart>
        <c:grouping val="standard"/>
        <c:varyColors val="0"/>
        <c:ser>
          <c:idx val="0"/>
          <c:order val="0"/>
          <c:tx>
            <c:strRef>
              <c:f>'8'!$H$20</c:f>
              <c:strCache>
                <c:ptCount val="1"/>
                <c:pt idx="0">
                  <c:v>Genomsnitt alla branscher för riksområdet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'8'!$AN$20:$BA$20</c:f>
              <c:numCache>
                <c:formatCode>#\ ##0.0</c:formatCode>
                <c:ptCount val="14"/>
                <c:pt idx="0">
                  <c:v>2.6389766774508385</c:v>
                </c:pt>
                <c:pt idx="1">
                  <c:v>2.6075524453055459</c:v>
                </c:pt>
                <c:pt idx="2">
                  <c:v>2.6272156475298178</c:v>
                </c:pt>
                <c:pt idx="3">
                  <c:v>2.530843805214416</c:v>
                </c:pt>
                <c:pt idx="4">
                  <c:v>2.3991874760510781</c:v>
                </c:pt>
                <c:pt idx="5">
                  <c:v>2.3379142481053505</c:v>
                </c:pt>
                <c:pt idx="6">
                  <c:v>2.2459401938104322</c:v>
                </c:pt>
                <c:pt idx="7">
                  <c:v>2.1865531011305781</c:v>
                </c:pt>
                <c:pt idx="8">
                  <c:v>2.0220093301722968</c:v>
                </c:pt>
                <c:pt idx="9">
                  <c:v>1.9368316458537396</c:v>
                </c:pt>
                <c:pt idx="10">
                  <c:v>1.8429343924736372</c:v>
                </c:pt>
                <c:pt idx="11">
                  <c:v>1.862774664071152</c:v>
                </c:pt>
                <c:pt idx="12">
                  <c:v>1.8012438524743792</c:v>
                </c:pt>
                <c:pt idx="13">
                  <c:v>1.8002792069639482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C-43FB-826A-43C103EC6754}"/>
            </c:ext>
          </c:extLst>
        </c:ser>
        <c:ser>
          <c:idx val="1"/>
          <c:order val="1"/>
          <c:tx>
            <c:strRef>
              <c:f>'8'!$H$21</c:f>
              <c:strCache>
                <c:ptCount val="1"/>
                <c:pt idx="0">
                  <c:v>Hushåll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'8'!$AN$21:$BA$21</c:f>
              <c:numCache>
                <c:formatCode>#\ ##0.0</c:formatCode>
                <c:ptCount val="14"/>
                <c:pt idx="0">
                  <c:v>1.986710497640044</c:v>
                </c:pt>
                <c:pt idx="1">
                  <c:v>2.0243021979436726</c:v>
                </c:pt>
                <c:pt idx="2">
                  <c:v>1.9788977169900168</c:v>
                </c:pt>
                <c:pt idx="3">
                  <c:v>1.9096131803196585</c:v>
                </c:pt>
                <c:pt idx="4">
                  <c:v>1.8457435491132073</c:v>
                </c:pt>
                <c:pt idx="5">
                  <c:v>1.8248798568607676</c:v>
                </c:pt>
                <c:pt idx="6">
                  <c:v>1.7837982619617641</c:v>
                </c:pt>
                <c:pt idx="7">
                  <c:v>1.7870044780521135</c:v>
                </c:pt>
                <c:pt idx="8">
                  <c:v>1.7037778178334986</c:v>
                </c:pt>
                <c:pt idx="9">
                  <c:v>1.6550048071644561</c:v>
                </c:pt>
                <c:pt idx="10">
                  <c:v>1.5902385641613264</c:v>
                </c:pt>
                <c:pt idx="11">
                  <c:v>1.6030377943769281</c:v>
                </c:pt>
                <c:pt idx="12">
                  <c:v>1.5460031880716152</c:v>
                </c:pt>
                <c:pt idx="13">
                  <c:v>1.5226507829641087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C-43FB-826A-43C103EC6754}"/>
            </c:ext>
          </c:extLst>
        </c:ser>
        <c:ser>
          <c:idx val="2"/>
          <c:order val="2"/>
          <c:tx>
            <c:strRef>
              <c:f>'8'!$H$22</c:f>
              <c:strCache>
                <c:ptCount val="1"/>
                <c:pt idx="0">
                  <c:v>Näringsliv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'8'!$AN$22:$BA$22</c:f>
              <c:numCache>
                <c:formatCode>#\ ##0.0</c:formatCode>
                <c:ptCount val="14"/>
                <c:pt idx="0">
                  <c:v>3.7562555115463288</c:v>
                </c:pt>
                <c:pt idx="1">
                  <c:v>3.6617776098109491</c:v>
                </c:pt>
                <c:pt idx="2">
                  <c:v>3.7755663935110326</c:v>
                </c:pt>
                <c:pt idx="3">
                  <c:v>3.5625538166358304</c:v>
                </c:pt>
                <c:pt idx="4">
                  <c:v>3.3385247826870943</c:v>
                </c:pt>
                <c:pt idx="5">
                  <c:v>3.2136173778139319</c:v>
                </c:pt>
                <c:pt idx="6">
                  <c:v>3.0373985331030813</c:v>
                </c:pt>
                <c:pt idx="7">
                  <c:v>2.8888018367716217</c:v>
                </c:pt>
                <c:pt idx="8">
                  <c:v>2.5859364343468747</c:v>
                </c:pt>
                <c:pt idx="9">
                  <c:v>2.4482069995770286</c:v>
                </c:pt>
                <c:pt idx="10">
                  <c:v>2.2887628365666646</c:v>
                </c:pt>
                <c:pt idx="11">
                  <c:v>2.3184944189424996</c:v>
                </c:pt>
                <c:pt idx="12">
                  <c:v>2.2553707958256002</c:v>
                </c:pt>
                <c:pt idx="13">
                  <c:v>2.305224875248399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2C-43FB-826A-43C103EC6754}"/>
            </c:ext>
          </c:extLst>
        </c:ser>
        <c:ser>
          <c:idx val="3"/>
          <c:order val="3"/>
          <c:tx>
            <c:strRef>
              <c:f>'8'!$H$23</c:f>
              <c:strCache>
                <c:ptCount val="1"/>
                <c:pt idx="0">
                  <c:v>Offentliga myndigheter och HIO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'8'!$AN$23:$BA$23</c:f>
              <c:numCache>
                <c:formatCode>#\ ##0.0</c:formatCode>
                <c:ptCount val="14"/>
                <c:pt idx="0">
                  <c:v>3.4737134451730642</c:v>
                </c:pt>
                <c:pt idx="1">
                  <c:v>2.7813813164663248</c:v>
                </c:pt>
                <c:pt idx="2">
                  <c:v>2.9222463754179593</c:v>
                </c:pt>
                <c:pt idx="3">
                  <c:v>2.763656889485028</c:v>
                </c:pt>
                <c:pt idx="4">
                  <c:v>2.4252122382347707</c:v>
                </c:pt>
                <c:pt idx="5">
                  <c:v>2.5474455231870525</c:v>
                </c:pt>
                <c:pt idx="6">
                  <c:v>2.5296864293635957</c:v>
                </c:pt>
                <c:pt idx="7">
                  <c:v>2.0743363889600919</c:v>
                </c:pt>
                <c:pt idx="8">
                  <c:v>1.967299853416586</c:v>
                </c:pt>
                <c:pt idx="9">
                  <c:v>1.8154713853778175</c:v>
                </c:pt>
                <c:pt idx="10">
                  <c:v>1.8884993015228968</c:v>
                </c:pt>
                <c:pt idx="11">
                  <c:v>1.8937961548875015</c:v>
                </c:pt>
                <c:pt idx="12">
                  <c:v>1.7556681201028161</c:v>
                </c:pt>
                <c:pt idx="13">
                  <c:v>1.7887448681350853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2C-43FB-826A-43C103EC6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067904"/>
        <c:axId val="175069440"/>
      </c:lineChart>
      <c:catAx>
        <c:axId val="175067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069440"/>
        <c:crosses val="autoZero"/>
        <c:auto val="1"/>
        <c:lblAlgn val="ctr"/>
        <c:lblOffset val="100"/>
        <c:noMultiLvlLbl val="0"/>
      </c:catAx>
      <c:valAx>
        <c:axId val="175069440"/>
        <c:scaling>
          <c:orientation val="minMax"/>
          <c:max val="6.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Kilo per mil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7506790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25754841286882929"/>
          <c:y val="0.8169743835783968"/>
          <c:w val="0.64014632664626114"/>
          <c:h val="0.1830256164216032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Sydsverige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67363682188732"/>
          <c:y val="0.11274509803921569"/>
          <c:w val="0.83194961556957703"/>
          <c:h val="0.60108306314651849"/>
        </c:manualLayout>
      </c:layout>
      <c:lineChart>
        <c:grouping val="standard"/>
        <c:varyColors val="0"/>
        <c:ser>
          <c:idx val="0"/>
          <c:order val="0"/>
          <c:tx>
            <c:strRef>
              <c:f>'8'!$H$26</c:f>
              <c:strCache>
                <c:ptCount val="1"/>
                <c:pt idx="0">
                  <c:v>Genomsnitt alla branscher för riksområdet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'8'!$AN$26:$BA$26</c:f>
              <c:numCache>
                <c:formatCode>#\ ##0.0</c:formatCode>
                <c:ptCount val="14"/>
                <c:pt idx="0">
                  <c:v>2.59844176250227</c:v>
                </c:pt>
                <c:pt idx="1">
                  <c:v>2.5683657371289237</c:v>
                </c:pt>
                <c:pt idx="2">
                  <c:v>2.5721554041946453</c:v>
                </c:pt>
                <c:pt idx="3">
                  <c:v>2.4937782097895198</c:v>
                </c:pt>
                <c:pt idx="4">
                  <c:v>2.3519492888961264</c:v>
                </c:pt>
                <c:pt idx="5">
                  <c:v>2.3022464839235877</c:v>
                </c:pt>
                <c:pt idx="6">
                  <c:v>2.1929202267774883</c:v>
                </c:pt>
                <c:pt idx="7">
                  <c:v>2.1348051357764697</c:v>
                </c:pt>
                <c:pt idx="8">
                  <c:v>2.0038915433648161</c:v>
                </c:pt>
                <c:pt idx="9">
                  <c:v>1.9289871631800142</c:v>
                </c:pt>
                <c:pt idx="10">
                  <c:v>1.8405090904587169</c:v>
                </c:pt>
                <c:pt idx="11">
                  <c:v>1.8710819416093549</c:v>
                </c:pt>
                <c:pt idx="12">
                  <c:v>1.8132691097816813</c:v>
                </c:pt>
                <c:pt idx="13">
                  <c:v>1.8129686957570765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2B-4864-941A-3BAF0899365E}"/>
            </c:ext>
          </c:extLst>
        </c:ser>
        <c:ser>
          <c:idx val="1"/>
          <c:order val="1"/>
          <c:tx>
            <c:strRef>
              <c:f>'8'!$H$27</c:f>
              <c:strCache>
                <c:ptCount val="1"/>
                <c:pt idx="0">
                  <c:v>Hushåll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'8'!$AN$27:$BA$27</c:f>
              <c:numCache>
                <c:formatCode>#\ ##0.0</c:formatCode>
                <c:ptCount val="14"/>
                <c:pt idx="0">
                  <c:v>1.9853456174694528</c:v>
                </c:pt>
                <c:pt idx="1">
                  <c:v>2.0195374638375587</c:v>
                </c:pt>
                <c:pt idx="2">
                  <c:v>1.9700893426066559</c:v>
                </c:pt>
                <c:pt idx="3">
                  <c:v>1.9042895424425375</c:v>
                </c:pt>
                <c:pt idx="4">
                  <c:v>1.8422731863825532</c:v>
                </c:pt>
                <c:pt idx="5">
                  <c:v>1.8264762897437474</c:v>
                </c:pt>
                <c:pt idx="6">
                  <c:v>1.789069932756687</c:v>
                </c:pt>
                <c:pt idx="7">
                  <c:v>1.7896382379266511</c:v>
                </c:pt>
                <c:pt idx="8">
                  <c:v>1.7135567000164214</c:v>
                </c:pt>
                <c:pt idx="9">
                  <c:v>1.6666188635463595</c:v>
                </c:pt>
                <c:pt idx="10">
                  <c:v>1.6035993074189125</c:v>
                </c:pt>
                <c:pt idx="11">
                  <c:v>1.6161577355485988</c:v>
                </c:pt>
                <c:pt idx="12">
                  <c:v>1.5579212601646033</c:v>
                </c:pt>
                <c:pt idx="13">
                  <c:v>1.5324891912770351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B-4864-941A-3BAF0899365E}"/>
            </c:ext>
          </c:extLst>
        </c:ser>
        <c:ser>
          <c:idx val="2"/>
          <c:order val="2"/>
          <c:tx>
            <c:strRef>
              <c:f>'8'!$H$28</c:f>
              <c:strCache>
                <c:ptCount val="1"/>
                <c:pt idx="0">
                  <c:v>Näringsliv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'8'!$AN$28:$BA$28</c:f>
              <c:numCache>
                <c:formatCode>#\ ##0.0</c:formatCode>
                <c:ptCount val="14"/>
                <c:pt idx="0">
                  <c:v>3.7057693628868993</c:v>
                </c:pt>
                <c:pt idx="1">
                  <c:v>3.5874492962290563</c:v>
                </c:pt>
                <c:pt idx="2">
                  <c:v>3.6590223249697216</c:v>
                </c:pt>
                <c:pt idx="3">
                  <c:v>3.4877547156895239</c:v>
                </c:pt>
                <c:pt idx="4">
                  <c:v>3.2161395467040887</c:v>
                </c:pt>
                <c:pt idx="5">
                  <c:v>3.1213590938296294</c:v>
                </c:pt>
                <c:pt idx="6">
                  <c:v>2.9114376087457283</c:v>
                </c:pt>
                <c:pt idx="7">
                  <c:v>2.7662007298038906</c:v>
                </c:pt>
                <c:pt idx="8">
                  <c:v>2.5352808488731129</c:v>
                </c:pt>
                <c:pt idx="9">
                  <c:v>2.4200601564475277</c:v>
                </c:pt>
                <c:pt idx="10">
                  <c:v>2.271983516098572</c:v>
                </c:pt>
                <c:pt idx="11">
                  <c:v>2.3327291643804302</c:v>
                </c:pt>
                <c:pt idx="12">
                  <c:v>2.2790892079446987</c:v>
                </c:pt>
                <c:pt idx="13">
                  <c:v>2.3174952345328701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2B-4864-941A-3BAF0899365E}"/>
            </c:ext>
          </c:extLst>
        </c:ser>
        <c:ser>
          <c:idx val="3"/>
          <c:order val="3"/>
          <c:tx>
            <c:strRef>
              <c:f>'8'!$H$29</c:f>
              <c:strCache>
                <c:ptCount val="1"/>
                <c:pt idx="0">
                  <c:v>Offentliga myndigheter och HIO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'8'!$AN$29:$BA$29</c:f>
              <c:numCache>
                <c:formatCode>#\ ##0.0</c:formatCode>
                <c:ptCount val="14"/>
                <c:pt idx="0">
                  <c:v>2.8743054310306451</c:v>
                </c:pt>
                <c:pt idx="1">
                  <c:v>2.4276335744979702</c:v>
                </c:pt>
                <c:pt idx="2">
                  <c:v>2.7749518284688186</c:v>
                </c:pt>
                <c:pt idx="3">
                  <c:v>2.6955573668145929</c:v>
                </c:pt>
                <c:pt idx="4">
                  <c:v>2.6448498300838046</c:v>
                </c:pt>
                <c:pt idx="5">
                  <c:v>2.376875289150473</c:v>
                </c:pt>
                <c:pt idx="6">
                  <c:v>2.0964631435699967</c:v>
                </c:pt>
                <c:pt idx="7">
                  <c:v>1.7055229425018332</c:v>
                </c:pt>
                <c:pt idx="8">
                  <c:v>1.6658614962291436</c:v>
                </c:pt>
                <c:pt idx="9">
                  <c:v>1.4872855451847813</c:v>
                </c:pt>
                <c:pt idx="10">
                  <c:v>1.562317430902648</c:v>
                </c:pt>
                <c:pt idx="11">
                  <c:v>1.5698898091767817</c:v>
                </c:pt>
                <c:pt idx="12">
                  <c:v>1.3187920825652162</c:v>
                </c:pt>
                <c:pt idx="13">
                  <c:v>1.6063051174242082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2B-4864-941A-3BAF08993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01952"/>
        <c:axId val="183503488"/>
      </c:lineChart>
      <c:catAx>
        <c:axId val="18350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503488"/>
        <c:crosses val="autoZero"/>
        <c:auto val="1"/>
        <c:lblAlgn val="ctr"/>
        <c:lblOffset val="100"/>
        <c:noMultiLvlLbl val="0"/>
      </c:catAx>
      <c:valAx>
        <c:axId val="18350348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Kilo  per mil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8350195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4.2383974196607915E-2"/>
          <c:y val="0.79657791716713378"/>
          <c:w val="0.905742428233833"/>
          <c:h val="0.1841644794400699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Västsverige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67363682188732"/>
          <c:y val="0.11274509803921569"/>
          <c:w val="0.83194961556957703"/>
          <c:h val="0.60108306314651849"/>
        </c:manualLayout>
      </c:layout>
      <c:lineChart>
        <c:grouping val="standard"/>
        <c:varyColors val="0"/>
        <c:ser>
          <c:idx val="0"/>
          <c:order val="0"/>
          <c:tx>
            <c:strRef>
              <c:f>'8'!$H$32</c:f>
              <c:strCache>
                <c:ptCount val="1"/>
                <c:pt idx="0">
                  <c:v>Genomsnitt alla branscher för riksområdet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'8'!$AN$32:$BA$32</c:f>
              <c:numCache>
                <c:formatCode>#\ ##0.0</c:formatCode>
                <c:ptCount val="14"/>
                <c:pt idx="0">
                  <c:v>2.5140554209830452</c:v>
                </c:pt>
                <c:pt idx="1">
                  <c:v>2.5092046941278268</c:v>
                </c:pt>
                <c:pt idx="2">
                  <c:v>2.522065862946218</c:v>
                </c:pt>
                <c:pt idx="3">
                  <c:v>2.4526820586641924</c:v>
                </c:pt>
                <c:pt idx="4">
                  <c:v>2.32894343231135</c:v>
                </c:pt>
                <c:pt idx="5">
                  <c:v>2.2776699317921416</c:v>
                </c:pt>
                <c:pt idx="6">
                  <c:v>2.1644299536708784</c:v>
                </c:pt>
                <c:pt idx="7">
                  <c:v>2.1267552308634632</c:v>
                </c:pt>
                <c:pt idx="8">
                  <c:v>1.9773556417878351</c:v>
                </c:pt>
                <c:pt idx="9">
                  <c:v>1.8955985764183909</c:v>
                </c:pt>
                <c:pt idx="10">
                  <c:v>1.8052820231441762</c:v>
                </c:pt>
                <c:pt idx="11">
                  <c:v>1.8286486506514084</c:v>
                </c:pt>
                <c:pt idx="12">
                  <c:v>1.7704589534632236</c:v>
                </c:pt>
                <c:pt idx="13">
                  <c:v>1.7663255889887652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1-4FFE-BAB3-4D06BD024ED4}"/>
            </c:ext>
          </c:extLst>
        </c:ser>
        <c:ser>
          <c:idx val="1"/>
          <c:order val="1"/>
          <c:tx>
            <c:strRef>
              <c:f>'8'!$H$33</c:f>
              <c:strCache>
                <c:ptCount val="1"/>
                <c:pt idx="0">
                  <c:v>Hushåll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'8'!$AN$33:$BA$33</c:f>
              <c:numCache>
                <c:formatCode>#\ ##0.0</c:formatCode>
                <c:ptCount val="14"/>
                <c:pt idx="0">
                  <c:v>1.9874179506146155</c:v>
                </c:pt>
                <c:pt idx="1">
                  <c:v>2.0216876949182447</c:v>
                </c:pt>
                <c:pt idx="2">
                  <c:v>1.9836575875638789</c:v>
                </c:pt>
                <c:pt idx="3">
                  <c:v>1.9163608903493654</c:v>
                </c:pt>
                <c:pt idx="4">
                  <c:v>1.8466563732014249</c:v>
                </c:pt>
                <c:pt idx="5">
                  <c:v>1.8254847257845992</c:v>
                </c:pt>
                <c:pt idx="6">
                  <c:v>1.7765198367902708</c:v>
                </c:pt>
                <c:pt idx="7">
                  <c:v>1.7785105777961958</c:v>
                </c:pt>
                <c:pt idx="8">
                  <c:v>1.6953297268215262</c:v>
                </c:pt>
                <c:pt idx="9">
                  <c:v>1.6462249196025385</c:v>
                </c:pt>
                <c:pt idx="10">
                  <c:v>1.5825842365810658</c:v>
                </c:pt>
                <c:pt idx="11">
                  <c:v>1.5976594779085198</c:v>
                </c:pt>
                <c:pt idx="12">
                  <c:v>1.5449655192142715</c:v>
                </c:pt>
                <c:pt idx="13">
                  <c:v>1.5224324933696625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1-4FFE-BAB3-4D06BD024ED4}"/>
            </c:ext>
          </c:extLst>
        </c:ser>
        <c:ser>
          <c:idx val="2"/>
          <c:order val="2"/>
          <c:tx>
            <c:strRef>
              <c:f>'8'!$H$34</c:f>
              <c:strCache>
                <c:ptCount val="1"/>
                <c:pt idx="0">
                  <c:v>Näringsliv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'8'!$AN$34:$BA$34</c:f>
              <c:numCache>
                <c:formatCode>#\ ##0.0</c:formatCode>
                <c:ptCount val="14"/>
                <c:pt idx="0">
                  <c:v>3.5040258121644068</c:v>
                </c:pt>
                <c:pt idx="1">
                  <c:v>3.4629828314391098</c:v>
                </c:pt>
                <c:pt idx="2">
                  <c:v>3.5592209006330018</c:v>
                </c:pt>
                <c:pt idx="3">
                  <c:v>3.4055317956874416</c:v>
                </c:pt>
                <c:pt idx="4">
                  <c:v>3.2083075141361328</c:v>
                </c:pt>
                <c:pt idx="5">
                  <c:v>3.1173667071140758</c:v>
                </c:pt>
                <c:pt idx="6">
                  <c:v>2.8952988889543083</c:v>
                </c:pt>
                <c:pt idx="7">
                  <c:v>2.7729651075876518</c:v>
                </c:pt>
                <c:pt idx="8">
                  <c:v>2.5094025805487634</c:v>
                </c:pt>
                <c:pt idx="9">
                  <c:v>2.365391889845692</c:v>
                </c:pt>
                <c:pt idx="10">
                  <c:v>2.2234710451229471</c:v>
                </c:pt>
                <c:pt idx="11">
                  <c:v>2.2618301374604091</c:v>
                </c:pt>
                <c:pt idx="12">
                  <c:v>2.2038388616293241</c:v>
                </c:pt>
                <c:pt idx="13">
                  <c:v>2.231930206530262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51-4FFE-BAB3-4D06BD024ED4}"/>
            </c:ext>
          </c:extLst>
        </c:ser>
        <c:ser>
          <c:idx val="3"/>
          <c:order val="3"/>
          <c:tx>
            <c:strRef>
              <c:f>'8'!$H$35</c:f>
              <c:strCache>
                <c:ptCount val="1"/>
                <c:pt idx="0">
                  <c:v>Offentliga myndigheter och HIO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'8'!$AN$35:$BA$35</c:f>
              <c:numCache>
                <c:formatCode>#\ ##0.0</c:formatCode>
                <c:ptCount val="14"/>
                <c:pt idx="0">
                  <c:v>2.5971680894612197</c:v>
                </c:pt>
                <c:pt idx="1">
                  <c:v>2.4498348969373906</c:v>
                </c:pt>
                <c:pt idx="2">
                  <c:v>2.5117814524531914</c:v>
                </c:pt>
                <c:pt idx="3">
                  <c:v>2.5139681570231351</c:v>
                </c:pt>
                <c:pt idx="4">
                  <c:v>2.4498962720466837</c:v>
                </c:pt>
                <c:pt idx="5">
                  <c:v>2.2211096537365638</c:v>
                </c:pt>
                <c:pt idx="6">
                  <c:v>2.0471638978969526</c:v>
                </c:pt>
                <c:pt idx="7">
                  <c:v>2.1024293086731296</c:v>
                </c:pt>
                <c:pt idx="8">
                  <c:v>1.8720111885330366</c:v>
                </c:pt>
                <c:pt idx="9">
                  <c:v>1.8979061805091493</c:v>
                </c:pt>
                <c:pt idx="10">
                  <c:v>1.6960044210662961</c:v>
                </c:pt>
                <c:pt idx="11">
                  <c:v>1.6884744807109382</c:v>
                </c:pt>
                <c:pt idx="12">
                  <c:v>1.5607722525592298</c:v>
                </c:pt>
                <c:pt idx="13">
                  <c:v>1.7308965390138717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51-4FFE-BAB3-4D06BD024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407360"/>
        <c:axId val="313408896"/>
      </c:lineChart>
      <c:catAx>
        <c:axId val="31340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408896"/>
        <c:crosses val="autoZero"/>
        <c:auto val="1"/>
        <c:lblAlgn val="ctr"/>
        <c:lblOffset val="100"/>
        <c:noMultiLvlLbl val="0"/>
      </c:catAx>
      <c:valAx>
        <c:axId val="313408896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Kilo per mil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13407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31726240722546E-2"/>
          <c:y val="0.81070212244230733"/>
          <c:w val="0.94560750522369241"/>
          <c:h val="0.1883057697372603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Norra Mellansverige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67363682188732"/>
          <c:y val="0.11274509803921569"/>
          <c:w val="0.83194961556957703"/>
          <c:h val="0.60108306314651849"/>
        </c:manualLayout>
      </c:layout>
      <c:lineChart>
        <c:grouping val="standard"/>
        <c:varyColors val="0"/>
        <c:ser>
          <c:idx val="0"/>
          <c:order val="0"/>
          <c:tx>
            <c:strRef>
              <c:f>'8'!$H$38</c:f>
              <c:strCache>
                <c:ptCount val="1"/>
                <c:pt idx="0">
                  <c:v>Genomsnitt alla branscher för riksområdet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'8'!$AN$38:$BA$38</c:f>
              <c:numCache>
                <c:formatCode>#\ ##0.0</c:formatCode>
                <c:ptCount val="14"/>
                <c:pt idx="0">
                  <c:v>2.5113423321960378</c:v>
                </c:pt>
                <c:pt idx="1">
                  <c:v>2.5041986759328112</c:v>
                </c:pt>
                <c:pt idx="2">
                  <c:v>2.5094778398951121</c:v>
                </c:pt>
                <c:pt idx="3">
                  <c:v>2.4238108416579003</c:v>
                </c:pt>
                <c:pt idx="4">
                  <c:v>2.311358547686631</c:v>
                </c:pt>
                <c:pt idx="5">
                  <c:v>2.2592946500122024</c:v>
                </c:pt>
                <c:pt idx="6">
                  <c:v>2.1635690393674087</c:v>
                </c:pt>
                <c:pt idx="7">
                  <c:v>2.1253915456222119</c:v>
                </c:pt>
                <c:pt idx="8">
                  <c:v>1.9855817988658513</c:v>
                </c:pt>
                <c:pt idx="9">
                  <c:v>1.9085523038521026</c:v>
                </c:pt>
                <c:pt idx="10">
                  <c:v>1.8157704323143391</c:v>
                </c:pt>
                <c:pt idx="11">
                  <c:v>1.8384547386146961</c:v>
                </c:pt>
                <c:pt idx="12">
                  <c:v>1.7755324154761829</c:v>
                </c:pt>
                <c:pt idx="13">
                  <c:v>1.7612690722367967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9-4156-B3B1-F8EDDCD138CB}"/>
            </c:ext>
          </c:extLst>
        </c:ser>
        <c:ser>
          <c:idx val="1"/>
          <c:order val="1"/>
          <c:tx>
            <c:strRef>
              <c:f>'8'!$H$39</c:f>
              <c:strCache>
                <c:ptCount val="1"/>
                <c:pt idx="0">
                  <c:v>Hushåll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'8'!$AN$39:$BA$39</c:f>
              <c:numCache>
                <c:formatCode>#\ ##0.0</c:formatCode>
                <c:ptCount val="14"/>
                <c:pt idx="0">
                  <c:v>1.9903643176304722</c:v>
                </c:pt>
                <c:pt idx="1">
                  <c:v>2.0237475145569337</c:v>
                </c:pt>
                <c:pt idx="2">
                  <c:v>1.9897517189717999</c:v>
                </c:pt>
                <c:pt idx="3">
                  <c:v>1.920225498778229</c:v>
                </c:pt>
                <c:pt idx="4">
                  <c:v>1.8533850888298082</c:v>
                </c:pt>
                <c:pt idx="5">
                  <c:v>1.8302567484765389</c:v>
                </c:pt>
                <c:pt idx="6">
                  <c:v>1.7895474492975019</c:v>
                </c:pt>
                <c:pt idx="7">
                  <c:v>1.7919574100704445</c:v>
                </c:pt>
                <c:pt idx="8">
                  <c:v>1.7062918379466492</c:v>
                </c:pt>
                <c:pt idx="9">
                  <c:v>1.6574907229391354</c:v>
                </c:pt>
                <c:pt idx="10">
                  <c:v>1.5862702176724093</c:v>
                </c:pt>
                <c:pt idx="11">
                  <c:v>1.5988090725600157</c:v>
                </c:pt>
                <c:pt idx="12">
                  <c:v>1.5403690056264945</c:v>
                </c:pt>
                <c:pt idx="13">
                  <c:v>1.5175956955544982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9-4156-B3B1-F8EDDCD138CB}"/>
            </c:ext>
          </c:extLst>
        </c:ser>
        <c:ser>
          <c:idx val="2"/>
          <c:order val="2"/>
          <c:tx>
            <c:strRef>
              <c:f>'8'!$H$40</c:f>
              <c:strCache>
                <c:ptCount val="1"/>
                <c:pt idx="0">
                  <c:v>Näringsliv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'8'!$AN$40:$BA$40</c:f>
              <c:numCache>
                <c:formatCode>#\ ##0.0</c:formatCode>
                <c:ptCount val="14"/>
                <c:pt idx="0">
                  <c:v>3.5655694911925191</c:v>
                </c:pt>
                <c:pt idx="1">
                  <c:v>3.5095643094932241</c:v>
                </c:pt>
                <c:pt idx="2">
                  <c:v>3.6222142284356416</c:v>
                </c:pt>
                <c:pt idx="3">
                  <c:v>3.4057627175300071</c:v>
                </c:pt>
                <c:pt idx="4">
                  <c:v>3.2133841950900961</c:v>
                </c:pt>
                <c:pt idx="5">
                  <c:v>3.1090573481161958</c:v>
                </c:pt>
                <c:pt idx="6">
                  <c:v>2.8844735130035413</c:v>
                </c:pt>
                <c:pt idx="7">
                  <c:v>2.7593546041820889</c:v>
                </c:pt>
                <c:pt idx="8">
                  <c:v>2.5145700272749725</c:v>
                </c:pt>
                <c:pt idx="9">
                  <c:v>2.3916217898359795</c:v>
                </c:pt>
                <c:pt idx="10">
                  <c:v>2.2384123353475514</c:v>
                </c:pt>
                <c:pt idx="11">
                  <c:v>2.2785167527281165</c:v>
                </c:pt>
                <c:pt idx="12">
                  <c:v>2.2046191721422801</c:v>
                </c:pt>
                <c:pt idx="13">
                  <c:v>2.2135163840659695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89-4156-B3B1-F8EDDCD138CB}"/>
            </c:ext>
          </c:extLst>
        </c:ser>
        <c:ser>
          <c:idx val="3"/>
          <c:order val="3"/>
          <c:tx>
            <c:strRef>
              <c:f>'8'!$H$41</c:f>
              <c:strCache>
                <c:ptCount val="1"/>
                <c:pt idx="0">
                  <c:v>Offentliga myndigheter och HIO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'8'!$AN$41:$BA$41</c:f>
              <c:numCache>
                <c:formatCode>#\ ##0.0</c:formatCode>
                <c:ptCount val="14"/>
                <c:pt idx="0">
                  <c:v>2.4856766684777347</c:v>
                </c:pt>
                <c:pt idx="1">
                  <c:v>2.308967654707252</c:v>
                </c:pt>
                <c:pt idx="2">
                  <c:v>2.4267772190654857</c:v>
                </c:pt>
                <c:pt idx="3">
                  <c:v>2.2729026353876569</c:v>
                </c:pt>
                <c:pt idx="4">
                  <c:v>2.2317455510378035</c:v>
                </c:pt>
                <c:pt idx="5">
                  <c:v>2.3203457988186971</c:v>
                </c:pt>
                <c:pt idx="6">
                  <c:v>2.3616903948381491</c:v>
                </c:pt>
                <c:pt idx="7">
                  <c:v>2.4862461929310573</c:v>
                </c:pt>
                <c:pt idx="8">
                  <c:v>2.3291941478213971</c:v>
                </c:pt>
                <c:pt idx="9">
                  <c:v>2.076551558995944</c:v>
                </c:pt>
                <c:pt idx="10">
                  <c:v>2.2326640676349352</c:v>
                </c:pt>
                <c:pt idx="11">
                  <c:v>2.1813178246436693</c:v>
                </c:pt>
                <c:pt idx="12">
                  <c:v>2.0326368003677473</c:v>
                </c:pt>
                <c:pt idx="13">
                  <c:v>1.9841478909506267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89-4156-B3B1-F8EDDCD13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131072"/>
        <c:axId val="324141056"/>
      </c:lineChart>
      <c:catAx>
        <c:axId val="32413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141056"/>
        <c:crosses val="autoZero"/>
        <c:auto val="1"/>
        <c:lblAlgn val="ctr"/>
        <c:lblOffset val="100"/>
        <c:noMultiLvlLbl val="0"/>
      </c:catAx>
      <c:valAx>
        <c:axId val="324141056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Kilo per mil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24131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413869190642856E-2"/>
          <c:y val="0.81070214499049686"/>
          <c:w val="0.94560750522369241"/>
          <c:h val="0.1790149334781427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Mellersta Norrland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67363682188732"/>
          <c:y val="0.11274509803921569"/>
          <c:w val="0.83194961556957703"/>
          <c:h val="0.60108306314651849"/>
        </c:manualLayout>
      </c:layout>
      <c:lineChart>
        <c:grouping val="standard"/>
        <c:varyColors val="0"/>
        <c:ser>
          <c:idx val="0"/>
          <c:order val="0"/>
          <c:tx>
            <c:strRef>
              <c:f>'8'!$H$44</c:f>
              <c:strCache>
                <c:ptCount val="1"/>
                <c:pt idx="0">
                  <c:v>Genomsnitt alla branscher för riksområdet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'8'!$AN$44:$BA$44</c:f>
              <c:numCache>
                <c:formatCode>#\ ##0.0</c:formatCode>
                <c:ptCount val="14"/>
                <c:pt idx="0">
                  <c:v>2.6067474268630559</c:v>
                </c:pt>
                <c:pt idx="1">
                  <c:v>2.6097688833151209</c:v>
                </c:pt>
                <c:pt idx="2">
                  <c:v>2.6171859685260892</c:v>
                </c:pt>
                <c:pt idx="3">
                  <c:v>2.5144053363459209</c:v>
                </c:pt>
                <c:pt idx="4">
                  <c:v>2.4002906794093781</c:v>
                </c:pt>
                <c:pt idx="5">
                  <c:v>2.3505912971941911</c:v>
                </c:pt>
                <c:pt idx="6">
                  <c:v>2.2409301679077687</c:v>
                </c:pt>
                <c:pt idx="7">
                  <c:v>2.1871628158067256</c:v>
                </c:pt>
                <c:pt idx="8">
                  <c:v>2.01996337733984</c:v>
                </c:pt>
                <c:pt idx="9">
                  <c:v>1.935019726602883</c:v>
                </c:pt>
                <c:pt idx="10">
                  <c:v>1.8319870818160964</c:v>
                </c:pt>
                <c:pt idx="11">
                  <c:v>1.8635056828692955</c:v>
                </c:pt>
                <c:pt idx="12">
                  <c:v>1.8028595167630486</c:v>
                </c:pt>
                <c:pt idx="13">
                  <c:v>1.7933430682830271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3-4C39-8B1B-ACA7E43C37C5}"/>
            </c:ext>
          </c:extLst>
        </c:ser>
        <c:ser>
          <c:idx val="1"/>
          <c:order val="1"/>
          <c:tx>
            <c:strRef>
              <c:f>'8'!$H$45</c:f>
              <c:strCache>
                <c:ptCount val="1"/>
                <c:pt idx="0">
                  <c:v>Hushåll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'8'!$AN$45:$BA$45</c:f>
              <c:numCache>
                <c:formatCode>#\ ##0.0</c:formatCode>
                <c:ptCount val="14"/>
                <c:pt idx="0">
                  <c:v>1.9934504166754508</c:v>
                </c:pt>
                <c:pt idx="1">
                  <c:v>2.0263930949526396</c:v>
                </c:pt>
                <c:pt idx="2">
                  <c:v>2.0004843709572433</c:v>
                </c:pt>
                <c:pt idx="3">
                  <c:v>1.9242401148542108</c:v>
                </c:pt>
                <c:pt idx="4">
                  <c:v>1.8583024516498652</c:v>
                </c:pt>
                <c:pt idx="5">
                  <c:v>1.8285905439707977</c:v>
                </c:pt>
                <c:pt idx="6">
                  <c:v>1.7809884685160999</c:v>
                </c:pt>
                <c:pt idx="7">
                  <c:v>1.7843473466725681</c:v>
                </c:pt>
                <c:pt idx="8">
                  <c:v>1.6943866250926312</c:v>
                </c:pt>
                <c:pt idx="9">
                  <c:v>1.6413457674343859</c:v>
                </c:pt>
                <c:pt idx="10">
                  <c:v>1.5690985408485003</c:v>
                </c:pt>
                <c:pt idx="11">
                  <c:v>1.5809751445967462</c:v>
                </c:pt>
                <c:pt idx="12">
                  <c:v>1.5252990803059341</c:v>
                </c:pt>
                <c:pt idx="13">
                  <c:v>1.5032816179443453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3-4C39-8B1B-ACA7E43C37C5}"/>
            </c:ext>
          </c:extLst>
        </c:ser>
        <c:ser>
          <c:idx val="2"/>
          <c:order val="2"/>
          <c:tx>
            <c:strRef>
              <c:f>'8'!$H$46</c:f>
              <c:strCache>
                <c:ptCount val="1"/>
                <c:pt idx="0">
                  <c:v>Näringsliv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'8'!$AN$46:$BA$46</c:f>
              <c:numCache>
                <c:formatCode>#\ ##0.0</c:formatCode>
                <c:ptCount val="14"/>
                <c:pt idx="0">
                  <c:v>3.6519315028313351</c:v>
                </c:pt>
                <c:pt idx="1">
                  <c:v>3.6304992694595404</c:v>
                </c:pt>
                <c:pt idx="2">
                  <c:v>3.745402898884334</c:v>
                </c:pt>
                <c:pt idx="3">
                  <c:v>3.4996354541774206</c:v>
                </c:pt>
                <c:pt idx="4">
                  <c:v>3.2924510796476651</c:v>
                </c:pt>
                <c:pt idx="5">
                  <c:v>3.2023206285952366</c:v>
                </c:pt>
                <c:pt idx="6">
                  <c:v>2.9784814014048808</c:v>
                </c:pt>
                <c:pt idx="7">
                  <c:v>2.8356235529021196</c:v>
                </c:pt>
                <c:pt idx="8">
                  <c:v>2.5311070116499224</c:v>
                </c:pt>
                <c:pt idx="9">
                  <c:v>2.3887407038878075</c:v>
                </c:pt>
                <c:pt idx="10">
                  <c:v>2.2511758618332469</c:v>
                </c:pt>
                <c:pt idx="11">
                  <c:v>2.3032977569844211</c:v>
                </c:pt>
                <c:pt idx="12">
                  <c:v>2.244851844704518</c:v>
                </c:pt>
                <c:pt idx="13">
                  <c:v>2.2653797361580446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C3-4C39-8B1B-ACA7E43C37C5}"/>
            </c:ext>
          </c:extLst>
        </c:ser>
        <c:ser>
          <c:idx val="3"/>
          <c:order val="3"/>
          <c:tx>
            <c:strRef>
              <c:f>'8'!$H$47</c:f>
              <c:strCache>
                <c:ptCount val="1"/>
                <c:pt idx="0">
                  <c:v>Offentliga myndigheter och HIO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'8'!$AN$47:$BA$47</c:f>
              <c:numCache>
                <c:formatCode>#\ ##0.0</c:formatCode>
                <c:ptCount val="14"/>
                <c:pt idx="0">
                  <c:v>2.7058801094296117</c:v>
                </c:pt>
                <c:pt idx="1">
                  <c:v>2.6992647650223245</c:v>
                </c:pt>
                <c:pt idx="2">
                  <c:v>2.5311309722832411</c:v>
                </c:pt>
                <c:pt idx="3">
                  <c:v>2.0062681130569788</c:v>
                </c:pt>
                <c:pt idx="4">
                  <c:v>1.9609986462058036</c:v>
                </c:pt>
                <c:pt idx="5">
                  <c:v>2.2568424574922661</c:v>
                </c:pt>
                <c:pt idx="6">
                  <c:v>2.3273795389586103</c:v>
                </c:pt>
                <c:pt idx="7">
                  <c:v>2.2522126504316167</c:v>
                </c:pt>
                <c:pt idx="8">
                  <c:v>2.4207410696123608</c:v>
                </c:pt>
                <c:pt idx="9">
                  <c:v>2.3763831606972099</c:v>
                </c:pt>
                <c:pt idx="10">
                  <c:v>1.9415363596632509</c:v>
                </c:pt>
                <c:pt idx="11">
                  <c:v>2.0554825391356322</c:v>
                </c:pt>
                <c:pt idx="12">
                  <c:v>1.8027385683897228</c:v>
                </c:pt>
                <c:pt idx="13">
                  <c:v>1.6616460469709318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C3-4C39-8B1B-ACA7E43C3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167936"/>
        <c:axId val="324169728"/>
      </c:lineChart>
      <c:catAx>
        <c:axId val="32416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169728"/>
        <c:crosses val="autoZero"/>
        <c:auto val="1"/>
        <c:lblAlgn val="ctr"/>
        <c:lblOffset val="100"/>
        <c:noMultiLvlLbl val="0"/>
      </c:catAx>
      <c:valAx>
        <c:axId val="3241697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Kilo per mil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24167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31733731392572E-2"/>
          <c:y val="0.81070209973753282"/>
          <c:w val="0.94560750522369241"/>
          <c:h val="0.1606240886555847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Övre Norrland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567363682188732"/>
          <c:y val="0.11274509803921569"/>
          <c:w val="0.83194961556957703"/>
          <c:h val="0.60108306314651849"/>
        </c:manualLayout>
      </c:layout>
      <c:lineChart>
        <c:grouping val="standard"/>
        <c:varyColors val="0"/>
        <c:ser>
          <c:idx val="0"/>
          <c:order val="0"/>
          <c:tx>
            <c:strRef>
              <c:f>'8'!$H$50</c:f>
              <c:strCache>
                <c:ptCount val="1"/>
                <c:pt idx="0">
                  <c:v>Genomsnitt alla branscher för riksområdet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'8'!$AN$50:$BA$50</c:f>
              <c:numCache>
                <c:formatCode>#\ ##0.0</c:formatCode>
                <c:ptCount val="14"/>
                <c:pt idx="0">
                  <c:v>2.5851218668503835</c:v>
                </c:pt>
                <c:pt idx="1">
                  <c:v>2.5749052376460901</c:v>
                </c:pt>
                <c:pt idx="2">
                  <c:v>2.5822375946509974</c:v>
                </c:pt>
                <c:pt idx="3">
                  <c:v>2.4911433109659815</c:v>
                </c:pt>
                <c:pt idx="4">
                  <c:v>2.3670454079731491</c:v>
                </c:pt>
                <c:pt idx="5">
                  <c:v>2.3077807001399728</c:v>
                </c:pt>
                <c:pt idx="6">
                  <c:v>2.2151365452046479</c:v>
                </c:pt>
                <c:pt idx="7">
                  <c:v>2.1534241161365588</c:v>
                </c:pt>
                <c:pt idx="8">
                  <c:v>1.9833557386440712</c:v>
                </c:pt>
                <c:pt idx="9">
                  <c:v>1.9022705876397206</c:v>
                </c:pt>
                <c:pt idx="10">
                  <c:v>1.8144901430304072</c:v>
                </c:pt>
                <c:pt idx="11">
                  <c:v>1.844941700391693</c:v>
                </c:pt>
                <c:pt idx="12">
                  <c:v>1.7975254628470732</c:v>
                </c:pt>
                <c:pt idx="13">
                  <c:v>1.7939567374562313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C-4A76-A44E-356BBB384369}"/>
            </c:ext>
          </c:extLst>
        </c:ser>
        <c:ser>
          <c:idx val="1"/>
          <c:order val="1"/>
          <c:tx>
            <c:strRef>
              <c:f>'8'!$H$51</c:f>
              <c:strCache>
                <c:ptCount val="1"/>
                <c:pt idx="0">
                  <c:v>Hushåll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'8'!$AN$51:$BA$51</c:f>
              <c:numCache>
                <c:formatCode>#\ ##0.0</c:formatCode>
                <c:ptCount val="14"/>
                <c:pt idx="0">
                  <c:v>2.0000844581670187</c:v>
                </c:pt>
                <c:pt idx="1">
                  <c:v>2.0315006210427802</c:v>
                </c:pt>
                <c:pt idx="2">
                  <c:v>2.0103169536320364</c:v>
                </c:pt>
                <c:pt idx="3">
                  <c:v>1.9381161028905989</c:v>
                </c:pt>
                <c:pt idx="4">
                  <c:v>1.86008535925359</c:v>
                </c:pt>
                <c:pt idx="5">
                  <c:v>1.8244965650227645</c:v>
                </c:pt>
                <c:pt idx="6">
                  <c:v>1.7741130394486082</c:v>
                </c:pt>
                <c:pt idx="7">
                  <c:v>1.7777313217860162</c:v>
                </c:pt>
                <c:pt idx="8">
                  <c:v>1.6811266236839828</c:v>
                </c:pt>
                <c:pt idx="9">
                  <c:v>1.6325960294257047</c:v>
                </c:pt>
                <c:pt idx="10">
                  <c:v>1.5600034210445302</c:v>
                </c:pt>
                <c:pt idx="11">
                  <c:v>1.575719905443534</c:v>
                </c:pt>
                <c:pt idx="12">
                  <c:v>1.5228218912905425</c:v>
                </c:pt>
                <c:pt idx="13">
                  <c:v>1.4993823259630294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C-4A76-A44E-356BBB384369}"/>
            </c:ext>
          </c:extLst>
        </c:ser>
        <c:ser>
          <c:idx val="2"/>
          <c:order val="2"/>
          <c:tx>
            <c:strRef>
              <c:f>'8'!$H$52</c:f>
              <c:strCache>
                <c:ptCount val="1"/>
                <c:pt idx="0">
                  <c:v>Näringsliv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'8'!$AN$52:$BA$52</c:f>
              <c:numCache>
                <c:formatCode>#\ ##0.0</c:formatCode>
                <c:ptCount val="14"/>
                <c:pt idx="0">
                  <c:v>3.6062080075544523</c:v>
                </c:pt>
                <c:pt idx="1">
                  <c:v>3.5565335254043102</c:v>
                </c:pt>
                <c:pt idx="2">
                  <c:v>3.6429236087198191</c:v>
                </c:pt>
                <c:pt idx="3">
                  <c:v>3.4125021048361432</c:v>
                </c:pt>
                <c:pt idx="4">
                  <c:v>3.1947122922466686</c:v>
                </c:pt>
                <c:pt idx="5">
                  <c:v>3.0962493300957794</c:v>
                </c:pt>
                <c:pt idx="6">
                  <c:v>2.922240123306981</c:v>
                </c:pt>
                <c:pt idx="7">
                  <c:v>2.7578555982993151</c:v>
                </c:pt>
                <c:pt idx="8">
                  <c:v>2.4726084574770399</c:v>
                </c:pt>
                <c:pt idx="9">
                  <c:v>2.3481600815681656</c:v>
                </c:pt>
                <c:pt idx="10">
                  <c:v>2.2110366175938414</c:v>
                </c:pt>
                <c:pt idx="11">
                  <c:v>2.2613622190771521</c:v>
                </c:pt>
                <c:pt idx="12">
                  <c:v>2.2214419429966763</c:v>
                </c:pt>
                <c:pt idx="13">
                  <c:v>2.2518708704944355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4C-4A76-A44E-356BBB384369}"/>
            </c:ext>
          </c:extLst>
        </c:ser>
        <c:ser>
          <c:idx val="3"/>
          <c:order val="3"/>
          <c:tx>
            <c:strRef>
              <c:f>'8'!$H$53</c:f>
              <c:strCache>
                <c:ptCount val="1"/>
                <c:pt idx="0">
                  <c:v>Offentliga myndigheter och HIO</c:v>
                </c:pt>
              </c:strCache>
            </c:strRef>
          </c:tx>
          <c:marker>
            <c:symbol val="none"/>
          </c:marker>
          <c:cat>
            <c:strRef>
              <c:f>'8'!$AN$6:$BA$7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'8'!$AN$53:$BA$53</c:f>
              <c:numCache>
                <c:formatCode>#\ ##0.0</c:formatCode>
                <c:ptCount val="14"/>
                <c:pt idx="0">
                  <c:v>3.3431024251690107</c:v>
                </c:pt>
                <c:pt idx="1">
                  <c:v>2.9680572755347066</c:v>
                </c:pt>
                <c:pt idx="2">
                  <c:v>2.9440335613398205</c:v>
                </c:pt>
                <c:pt idx="3">
                  <c:v>2.9232955606935187</c:v>
                </c:pt>
                <c:pt idx="4">
                  <c:v>2.7073342557636777</c:v>
                </c:pt>
                <c:pt idx="5">
                  <c:v>2.8589127740845979</c:v>
                </c:pt>
                <c:pt idx="6">
                  <c:v>2.8230808574881072</c:v>
                </c:pt>
                <c:pt idx="7">
                  <c:v>2.5570788361714278</c:v>
                </c:pt>
                <c:pt idx="8">
                  <c:v>2.3722170101211879</c:v>
                </c:pt>
                <c:pt idx="9">
                  <c:v>2.1848013268378388</c:v>
                </c:pt>
                <c:pt idx="10">
                  <c:v>2.5386692416002634</c:v>
                </c:pt>
                <c:pt idx="11">
                  <c:v>2.4744601340652843</c:v>
                </c:pt>
                <c:pt idx="12">
                  <c:v>2.3207515377955343</c:v>
                </c:pt>
                <c:pt idx="13">
                  <c:v>2.2370271111526057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4C-4A76-A44E-356BBB384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221568"/>
        <c:axId val="324260224"/>
      </c:lineChart>
      <c:catAx>
        <c:axId val="32422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260224"/>
        <c:crosses val="autoZero"/>
        <c:auto val="1"/>
        <c:lblAlgn val="ctr"/>
        <c:lblOffset val="100"/>
        <c:noMultiLvlLbl val="0"/>
      </c:catAx>
      <c:valAx>
        <c:axId val="324260224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Kilo per mil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324221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31733731392572E-2"/>
          <c:y val="0.81070209973753282"/>
          <c:w val="0.94560750522369241"/>
          <c:h val="0.1606240886555847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Blekinge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'4'!$AB$64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'4'!$AE$64:$AR$64</c:f>
              <c:numCache>
                <c:formatCode>#,##0</c:formatCode>
                <c:ptCount val="14"/>
                <c:pt idx="0">
                  <c:v>17.260490841599356</c:v>
                </c:pt>
                <c:pt idx="1">
                  <c:v>18.216684840049137</c:v>
                </c:pt>
                <c:pt idx="2">
                  <c:v>18.902042603207462</c:v>
                </c:pt>
                <c:pt idx="3">
                  <c:v>15.106589144692647</c:v>
                </c:pt>
                <c:pt idx="4">
                  <c:v>15.164238960273554</c:v>
                </c:pt>
                <c:pt idx="5">
                  <c:v>13.648565126386192</c:v>
                </c:pt>
                <c:pt idx="6">
                  <c:v>12.481421940355101</c:v>
                </c:pt>
                <c:pt idx="7">
                  <c:v>11.209525687425241</c:v>
                </c:pt>
                <c:pt idx="8">
                  <c:v>10.910098760068857</c:v>
                </c:pt>
                <c:pt idx="9">
                  <c:v>10.186485544390795</c:v>
                </c:pt>
                <c:pt idx="10">
                  <c:v>9.3553613476943021</c:v>
                </c:pt>
                <c:pt idx="11">
                  <c:v>8.5078513888399172</c:v>
                </c:pt>
                <c:pt idx="12">
                  <c:v>7.9302595229818236</c:v>
                </c:pt>
                <c:pt idx="13">
                  <c:v>8.8429235065784653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6-40C8-AF79-271EF21CA987}"/>
            </c:ext>
          </c:extLst>
        </c:ser>
        <c:ser>
          <c:idx val="1"/>
          <c:order val="1"/>
          <c:tx>
            <c:strRef>
              <c:f>'4'!$AB$65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'4'!$AE$65:$AQ$65</c:f>
              <c:numCache>
                <c:formatCode>#,##0</c:formatCode>
                <c:ptCount val="13"/>
                <c:pt idx="0">
                  <c:v>29.043733864474259</c:v>
                </c:pt>
                <c:pt idx="1">
                  <c:v>35.487388870289784</c:v>
                </c:pt>
                <c:pt idx="2">
                  <c:v>38.722868226345099</c:v>
                </c:pt>
                <c:pt idx="3">
                  <c:v>27.838565494974397</c:v>
                </c:pt>
                <c:pt idx="4">
                  <c:v>30.642631281947715</c:v>
                </c:pt>
                <c:pt idx="5">
                  <c:v>26.635396912888449</c:v>
                </c:pt>
                <c:pt idx="6">
                  <c:v>23.055829578659029</c:v>
                </c:pt>
                <c:pt idx="7">
                  <c:v>20.386303609138761</c:v>
                </c:pt>
                <c:pt idx="8">
                  <c:v>20.861025034328101</c:v>
                </c:pt>
                <c:pt idx="9">
                  <c:v>18.213603503980863</c:v>
                </c:pt>
                <c:pt idx="10">
                  <c:v>16.407955038570904</c:v>
                </c:pt>
                <c:pt idx="11">
                  <c:v>14.666304045174922</c:v>
                </c:pt>
                <c:pt idx="12">
                  <c:v>13.565633568418281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6-40C8-AF79-271EF21CA987}"/>
            </c:ext>
          </c:extLst>
        </c:ser>
        <c:ser>
          <c:idx val="2"/>
          <c:order val="2"/>
          <c:tx>
            <c:strRef>
              <c:f>'4'!$AB$66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'4'!$AE$66:$AQ$66</c:f>
              <c:numCache>
                <c:formatCode>#,##0</c:formatCode>
                <c:ptCount val="13"/>
                <c:pt idx="0">
                  <c:v>8.0885934224347409</c:v>
                </c:pt>
                <c:pt idx="1">
                  <c:v>7.2930753671675488</c:v>
                </c:pt>
                <c:pt idx="2">
                  <c:v>7.4043358036049129</c:v>
                </c:pt>
                <c:pt idx="3">
                  <c:v>6.8525670285164972</c:v>
                </c:pt>
                <c:pt idx="4">
                  <c:v>5.9924329716463154</c:v>
                </c:pt>
                <c:pt idx="5">
                  <c:v>5.7514790487608094</c:v>
                </c:pt>
                <c:pt idx="6">
                  <c:v>5.6660204924154316</c:v>
                </c:pt>
                <c:pt idx="7">
                  <c:v>4.6729558167986438</c:v>
                </c:pt>
                <c:pt idx="8">
                  <c:v>4.544304350041358</c:v>
                </c:pt>
                <c:pt idx="9">
                  <c:v>4.3394418658165614</c:v>
                </c:pt>
                <c:pt idx="10">
                  <c:v>3.8722156287694709</c:v>
                </c:pt>
                <c:pt idx="11">
                  <c:v>3.6580063429716367</c:v>
                </c:pt>
                <c:pt idx="12">
                  <c:v>3.463704065745675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56-40C8-AF79-271EF21CA987}"/>
            </c:ext>
          </c:extLst>
        </c:ser>
        <c:ser>
          <c:idx val="3"/>
          <c:order val="3"/>
          <c:tx>
            <c:strRef>
              <c:f>'4'!$AB$67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'4'!$AE$67:$AQ$67</c:f>
              <c:numCache>
                <c:formatCode>#,##0</c:formatCode>
                <c:ptCount val="13"/>
                <c:pt idx="0">
                  <c:v>1.5438067967003799</c:v>
                </c:pt>
                <c:pt idx="1">
                  <c:v>1.3710835118149227</c:v>
                </c:pt>
                <c:pt idx="2">
                  <c:v>1.4409144008758279</c:v>
                </c:pt>
                <c:pt idx="3">
                  <c:v>1.1330564617057539</c:v>
                </c:pt>
                <c:pt idx="4">
                  <c:v>1.2599741580859174</c:v>
                </c:pt>
                <c:pt idx="5">
                  <c:v>0.89497937548281192</c:v>
                </c:pt>
                <c:pt idx="6">
                  <c:v>0.90753989510515976</c:v>
                </c:pt>
                <c:pt idx="7">
                  <c:v>0.76462025011006696</c:v>
                </c:pt>
                <c:pt idx="8">
                  <c:v>0.68133168516181153</c:v>
                </c:pt>
                <c:pt idx="9">
                  <c:v>0.59536985695945488</c:v>
                </c:pt>
                <c:pt idx="10">
                  <c:v>0.59096073332014853</c:v>
                </c:pt>
                <c:pt idx="11">
                  <c:v>0.69694664318662669</c:v>
                </c:pt>
                <c:pt idx="12">
                  <c:v>0.68382933653322009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56-40C8-AF79-271EF21CA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16544"/>
        <c:axId val="165130624"/>
      </c:barChart>
      <c:catAx>
        <c:axId val="16511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130624"/>
        <c:crosses val="autoZero"/>
        <c:auto val="1"/>
        <c:lblAlgn val="ctr"/>
        <c:lblOffset val="100"/>
        <c:noMultiLvlLbl val="0"/>
      </c:catAx>
      <c:valAx>
        <c:axId val="165130624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koldioxidekvivalenter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116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Skåne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'4'!$AB$71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'4'!$AE$71:$AR$71</c:f>
              <c:numCache>
                <c:formatCode>#,##0</c:formatCode>
                <c:ptCount val="14"/>
                <c:pt idx="0">
                  <c:v>18.004020249300861</c:v>
                </c:pt>
                <c:pt idx="1">
                  <c:v>18.899037905022961</c:v>
                </c:pt>
                <c:pt idx="2">
                  <c:v>19.781342760384192</c:v>
                </c:pt>
                <c:pt idx="3">
                  <c:v>17.375564125667694</c:v>
                </c:pt>
                <c:pt idx="4">
                  <c:v>15.848544561705438</c:v>
                </c:pt>
                <c:pt idx="5">
                  <c:v>15.44974839121061</c:v>
                </c:pt>
                <c:pt idx="6">
                  <c:v>13.739542263414439</c:v>
                </c:pt>
                <c:pt idx="7">
                  <c:v>13.279560442738484</c:v>
                </c:pt>
                <c:pt idx="8">
                  <c:v>12.296168320478088</c:v>
                </c:pt>
                <c:pt idx="9">
                  <c:v>10.818816633039139</c:v>
                </c:pt>
                <c:pt idx="10">
                  <c:v>10.070747284035898</c:v>
                </c:pt>
                <c:pt idx="11">
                  <c:v>9.7163140807674466</c:v>
                </c:pt>
                <c:pt idx="12">
                  <c:v>9.1714812597973143</c:v>
                </c:pt>
                <c:pt idx="13">
                  <c:v>8.8461048287651298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E-4B3A-998F-B84EBE53C23C}"/>
            </c:ext>
          </c:extLst>
        </c:ser>
        <c:ser>
          <c:idx val="1"/>
          <c:order val="1"/>
          <c:tx>
            <c:strRef>
              <c:f>'4'!$AB$72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'4'!$AE$72:$AQ$72</c:f>
              <c:numCache>
                <c:formatCode>#,##0</c:formatCode>
                <c:ptCount val="13"/>
                <c:pt idx="0">
                  <c:v>34.746988418806311</c:v>
                </c:pt>
                <c:pt idx="1">
                  <c:v>40.598911802675275</c:v>
                </c:pt>
                <c:pt idx="2">
                  <c:v>48.514397359842874</c:v>
                </c:pt>
                <c:pt idx="3">
                  <c:v>42.212927312542881</c:v>
                </c:pt>
                <c:pt idx="4">
                  <c:v>40.337019734515451</c:v>
                </c:pt>
                <c:pt idx="5">
                  <c:v>41.176224692731168</c:v>
                </c:pt>
                <c:pt idx="6">
                  <c:v>34.169900187463298</c:v>
                </c:pt>
                <c:pt idx="7">
                  <c:v>34.160757860840967</c:v>
                </c:pt>
                <c:pt idx="8">
                  <c:v>32.555730287550993</c:v>
                </c:pt>
                <c:pt idx="9">
                  <c:v>28.379945123212455</c:v>
                </c:pt>
                <c:pt idx="10">
                  <c:v>26.082744544533011</c:v>
                </c:pt>
                <c:pt idx="11">
                  <c:v>24.919427302289851</c:v>
                </c:pt>
                <c:pt idx="12">
                  <c:v>24.216451701471911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1E-4B3A-998F-B84EBE53C23C}"/>
            </c:ext>
          </c:extLst>
        </c:ser>
        <c:ser>
          <c:idx val="2"/>
          <c:order val="2"/>
          <c:tx>
            <c:strRef>
              <c:f>'4'!$AB$73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'4'!$AE$73:$AQ$73</c:f>
              <c:numCache>
                <c:formatCode>#,##0</c:formatCode>
                <c:ptCount val="13"/>
                <c:pt idx="0">
                  <c:v>11.076597317487934</c:v>
                </c:pt>
                <c:pt idx="1">
                  <c:v>10.462295192138326</c:v>
                </c:pt>
                <c:pt idx="2">
                  <c:v>9.8549170903573771</c:v>
                </c:pt>
                <c:pt idx="3">
                  <c:v>8.9349184021226744</c:v>
                </c:pt>
                <c:pt idx="4">
                  <c:v>7.5213056006601002</c:v>
                </c:pt>
                <c:pt idx="5">
                  <c:v>7.3631293425654363</c:v>
                </c:pt>
                <c:pt idx="6">
                  <c:v>6.7063993009601983</c:v>
                </c:pt>
                <c:pt idx="7">
                  <c:v>6.3900177698090248</c:v>
                </c:pt>
                <c:pt idx="8">
                  <c:v>5.5822194417039821</c:v>
                </c:pt>
                <c:pt idx="9">
                  <c:v>4.6634176306984028</c:v>
                </c:pt>
                <c:pt idx="10">
                  <c:v>4.4505282225499192</c:v>
                </c:pt>
                <c:pt idx="11">
                  <c:v>4.3753524126950936</c:v>
                </c:pt>
                <c:pt idx="12">
                  <c:v>3.9681608444637422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1E-4B3A-998F-B84EBE53C23C}"/>
            </c:ext>
          </c:extLst>
        </c:ser>
        <c:ser>
          <c:idx val="3"/>
          <c:order val="3"/>
          <c:tx>
            <c:strRef>
              <c:f>'4'!$AB$74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'4'!$AE$74:$AQ$74</c:f>
              <c:numCache>
                <c:formatCode>#,##0</c:formatCode>
                <c:ptCount val="13"/>
                <c:pt idx="0">
                  <c:v>1.5042047801018157</c:v>
                </c:pt>
                <c:pt idx="1">
                  <c:v>1.3478959021712289</c:v>
                </c:pt>
                <c:pt idx="2">
                  <c:v>1.3974525033819412</c:v>
                </c:pt>
                <c:pt idx="3">
                  <c:v>1.1440837675783322</c:v>
                </c:pt>
                <c:pt idx="4">
                  <c:v>1.1319006049206675</c:v>
                </c:pt>
                <c:pt idx="5">
                  <c:v>0.89406012631819132</c:v>
                </c:pt>
                <c:pt idx="6">
                  <c:v>0.75586015017598873</c:v>
                </c:pt>
                <c:pt idx="7">
                  <c:v>0.67448715031934814</c:v>
                </c:pt>
                <c:pt idx="8">
                  <c:v>0.64504693815288205</c:v>
                </c:pt>
                <c:pt idx="9">
                  <c:v>0.56808749839672146</c:v>
                </c:pt>
                <c:pt idx="10">
                  <c:v>0.57287370673311888</c:v>
                </c:pt>
                <c:pt idx="11">
                  <c:v>0.67067338357318718</c:v>
                </c:pt>
                <c:pt idx="12">
                  <c:v>0.62318427043165403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1E-4B3A-998F-B84EBE53C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45216"/>
        <c:axId val="165216640"/>
      </c:barChart>
      <c:catAx>
        <c:axId val="16514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216640"/>
        <c:crosses val="autoZero"/>
        <c:auto val="1"/>
        <c:lblAlgn val="ctr"/>
        <c:lblOffset val="100"/>
        <c:noMultiLvlLbl val="0"/>
      </c:catAx>
      <c:valAx>
        <c:axId val="165216640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145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Halland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'4'!$AB$78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'4'!$AE$78:$AR$78</c:f>
              <c:numCache>
                <c:formatCode>#,##0</c:formatCode>
                <c:ptCount val="14"/>
                <c:pt idx="0">
                  <c:v>19.979874768462981</c:v>
                </c:pt>
                <c:pt idx="1">
                  <c:v>20.202737056109264</c:v>
                </c:pt>
                <c:pt idx="2">
                  <c:v>18.478975817650721</c:v>
                </c:pt>
                <c:pt idx="3">
                  <c:v>17.285941904481852</c:v>
                </c:pt>
                <c:pt idx="4">
                  <c:v>16.891757835434976</c:v>
                </c:pt>
                <c:pt idx="5">
                  <c:v>14.387020993920991</c:v>
                </c:pt>
                <c:pt idx="6">
                  <c:v>14.324672469769467</c:v>
                </c:pt>
                <c:pt idx="7">
                  <c:v>13.665130432697566</c:v>
                </c:pt>
                <c:pt idx="8">
                  <c:v>12.559461581101937</c:v>
                </c:pt>
                <c:pt idx="9">
                  <c:v>11.822017179889903</c:v>
                </c:pt>
                <c:pt idx="10">
                  <c:v>10.631582177206464</c:v>
                </c:pt>
                <c:pt idx="11">
                  <c:v>10.351622352606181</c:v>
                </c:pt>
                <c:pt idx="12">
                  <c:v>9.9084444349459613</c:v>
                </c:pt>
                <c:pt idx="13">
                  <c:v>9.1224811528011074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B-469D-87BF-80353487A55B}"/>
            </c:ext>
          </c:extLst>
        </c:ser>
        <c:ser>
          <c:idx val="1"/>
          <c:order val="1"/>
          <c:tx>
            <c:strRef>
              <c:f>'4'!$AB$79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'4'!$AE$79:$AQ$79</c:f>
              <c:numCache>
                <c:formatCode>#,##0</c:formatCode>
                <c:ptCount val="13"/>
                <c:pt idx="0">
                  <c:v>34.520680661182695</c:v>
                </c:pt>
                <c:pt idx="1">
                  <c:v>39.290556209631028</c:v>
                </c:pt>
                <c:pt idx="2">
                  <c:v>32.543630778741267</c:v>
                </c:pt>
                <c:pt idx="3">
                  <c:v>33.12573216901005</c:v>
                </c:pt>
                <c:pt idx="4">
                  <c:v>34.733725916778653</c:v>
                </c:pt>
                <c:pt idx="5">
                  <c:v>27.888770248467608</c:v>
                </c:pt>
                <c:pt idx="6">
                  <c:v>29.70656179265255</c:v>
                </c:pt>
                <c:pt idx="7">
                  <c:v>29.210663526152686</c:v>
                </c:pt>
                <c:pt idx="8">
                  <c:v>27.654466972115404</c:v>
                </c:pt>
                <c:pt idx="9">
                  <c:v>26.077978117423143</c:v>
                </c:pt>
                <c:pt idx="10">
                  <c:v>22.806734722244652</c:v>
                </c:pt>
                <c:pt idx="11">
                  <c:v>22.360922768788352</c:v>
                </c:pt>
                <c:pt idx="12">
                  <c:v>22.137573344996671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B-469D-87BF-80353487A55B}"/>
            </c:ext>
          </c:extLst>
        </c:ser>
        <c:ser>
          <c:idx val="2"/>
          <c:order val="2"/>
          <c:tx>
            <c:strRef>
              <c:f>'4'!$AB$80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'4'!$AE$80:$AQ$80</c:f>
              <c:numCache>
                <c:formatCode>#,##0</c:formatCode>
                <c:ptCount val="13"/>
                <c:pt idx="0">
                  <c:v>9.1235092060721641</c:v>
                </c:pt>
                <c:pt idx="1">
                  <c:v>8.358874842348504</c:v>
                </c:pt>
                <c:pt idx="2">
                  <c:v>8.472983554615956</c:v>
                </c:pt>
                <c:pt idx="3">
                  <c:v>7.7153144829399301</c:v>
                </c:pt>
                <c:pt idx="4">
                  <c:v>6.7769676366848666</c:v>
                </c:pt>
                <c:pt idx="5">
                  <c:v>6.1208036801134318</c:v>
                </c:pt>
                <c:pt idx="6">
                  <c:v>5.6783651583178747</c:v>
                </c:pt>
                <c:pt idx="7">
                  <c:v>5.1888449306596804</c:v>
                </c:pt>
                <c:pt idx="8">
                  <c:v>4.5001522542399748</c:v>
                </c:pt>
                <c:pt idx="9">
                  <c:v>3.9759332778985765</c:v>
                </c:pt>
                <c:pt idx="10">
                  <c:v>3.6169803080185319</c:v>
                </c:pt>
                <c:pt idx="11">
                  <c:v>3.4777001110155581</c:v>
                </c:pt>
                <c:pt idx="12">
                  <c:v>3.3130779019641139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B-469D-87BF-80353487A55B}"/>
            </c:ext>
          </c:extLst>
        </c:ser>
        <c:ser>
          <c:idx val="3"/>
          <c:order val="3"/>
          <c:tx>
            <c:strRef>
              <c:f>'4'!$AB$81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'4'!$AE$81:$AQ$81</c:f>
              <c:numCache>
                <c:formatCode>#,##0</c:formatCode>
                <c:ptCount val="13"/>
                <c:pt idx="0">
                  <c:v>1.7279944827890583</c:v>
                </c:pt>
                <c:pt idx="1">
                  <c:v>1.6818669709347502</c:v>
                </c:pt>
                <c:pt idx="2">
                  <c:v>1.7418067161764295</c:v>
                </c:pt>
                <c:pt idx="3">
                  <c:v>1.4120064235851395</c:v>
                </c:pt>
                <c:pt idx="4">
                  <c:v>1.4803127492389458</c:v>
                </c:pt>
                <c:pt idx="5">
                  <c:v>1.1256757736826613</c:v>
                </c:pt>
                <c:pt idx="6">
                  <c:v>1.0195535170062073</c:v>
                </c:pt>
                <c:pt idx="7">
                  <c:v>0.99591881674921456</c:v>
                </c:pt>
                <c:pt idx="8">
                  <c:v>0.88769731743057734</c:v>
                </c:pt>
                <c:pt idx="9">
                  <c:v>0.78563632905995795</c:v>
                </c:pt>
                <c:pt idx="10">
                  <c:v>0.69277776049721074</c:v>
                </c:pt>
                <c:pt idx="11">
                  <c:v>0.81816404336803084</c:v>
                </c:pt>
                <c:pt idx="12">
                  <c:v>0.74839034439980989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5B-469D-87BF-80353487A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43904"/>
        <c:axId val="165245696"/>
      </c:barChart>
      <c:catAx>
        <c:axId val="16524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245696"/>
        <c:crosses val="autoZero"/>
        <c:auto val="1"/>
        <c:lblAlgn val="ctr"/>
        <c:lblOffset val="100"/>
        <c:noMultiLvlLbl val="0"/>
      </c:catAx>
      <c:valAx>
        <c:axId val="165245696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243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Västra Götaland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'4'!$AB$85</c:f>
              <c:strCache>
                <c:ptCount val="1"/>
                <c:pt idx="0">
                  <c:v>Genomsnitt alla branscher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'4'!$AE$85:$AR$85</c:f>
              <c:numCache>
                <c:formatCode>#,##0</c:formatCode>
                <c:ptCount val="14"/>
                <c:pt idx="0">
                  <c:v>24.532773833097014</c:v>
                </c:pt>
                <c:pt idx="1">
                  <c:v>24.047264625545992</c:v>
                </c:pt>
                <c:pt idx="2">
                  <c:v>24.102745518368589</c:v>
                </c:pt>
                <c:pt idx="3">
                  <c:v>20.292437046449955</c:v>
                </c:pt>
                <c:pt idx="4">
                  <c:v>19.021715307712711</c:v>
                </c:pt>
                <c:pt idx="5">
                  <c:v>18.093250031641958</c:v>
                </c:pt>
                <c:pt idx="6">
                  <c:v>16.867514592478383</c:v>
                </c:pt>
                <c:pt idx="7">
                  <c:v>16.084140388612724</c:v>
                </c:pt>
                <c:pt idx="8">
                  <c:v>16.165664966478044</c:v>
                </c:pt>
                <c:pt idx="9">
                  <c:v>14.701734777870666</c:v>
                </c:pt>
                <c:pt idx="10">
                  <c:v>14.585319546885994</c:v>
                </c:pt>
                <c:pt idx="11">
                  <c:v>13.696589734463755</c:v>
                </c:pt>
                <c:pt idx="12">
                  <c:v>12.560768376784083</c:v>
                </c:pt>
                <c:pt idx="13">
                  <c:v>12.543390295506946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1-411B-9498-6BA2C13E12B8}"/>
            </c:ext>
          </c:extLst>
        </c:ser>
        <c:ser>
          <c:idx val="1"/>
          <c:order val="1"/>
          <c:tx>
            <c:strRef>
              <c:f>'4'!$AB$86</c:f>
              <c:strCache>
                <c:ptCount val="1"/>
                <c:pt idx="0">
                  <c:v>Marknadsproduktion, varor (SNI A01-F43)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'4'!$AE$86:$AQ$86</c:f>
              <c:numCache>
                <c:formatCode>#,##0</c:formatCode>
                <c:ptCount val="13"/>
                <c:pt idx="0">
                  <c:v>49.865628829448589</c:v>
                </c:pt>
                <c:pt idx="1">
                  <c:v>53.818706801502707</c:v>
                </c:pt>
                <c:pt idx="2">
                  <c:v>51.458132300887556</c:v>
                </c:pt>
                <c:pt idx="3">
                  <c:v>44.445499426187702</c:v>
                </c:pt>
                <c:pt idx="4">
                  <c:v>46.494712592603491</c:v>
                </c:pt>
                <c:pt idx="5">
                  <c:v>42.65990960370754</c:v>
                </c:pt>
                <c:pt idx="6">
                  <c:v>38.588644309153608</c:v>
                </c:pt>
                <c:pt idx="7">
                  <c:v>32.846306173396904</c:v>
                </c:pt>
                <c:pt idx="8">
                  <c:v>34.055837699126229</c:v>
                </c:pt>
                <c:pt idx="9">
                  <c:v>30.897224979153474</c:v>
                </c:pt>
                <c:pt idx="10">
                  <c:v>32.491190880127419</c:v>
                </c:pt>
                <c:pt idx="11">
                  <c:v>30.075855670866776</c:v>
                </c:pt>
                <c:pt idx="12">
                  <c:v>29.181030616286616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1-411B-9498-6BA2C13E12B8}"/>
            </c:ext>
          </c:extLst>
        </c:ser>
        <c:ser>
          <c:idx val="2"/>
          <c:order val="2"/>
          <c:tx>
            <c:strRef>
              <c:f>'4'!$AB$87</c:f>
              <c:strCache>
                <c:ptCount val="1"/>
                <c:pt idx="0">
                  <c:v>Marknadsproduktion, tjänster (SNI G45-T98)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'4'!$AE$87:$AQ$87</c:f>
              <c:numCache>
                <c:formatCode>#,##0</c:formatCode>
                <c:ptCount val="13"/>
                <c:pt idx="0">
                  <c:v>17.149452699754871</c:v>
                </c:pt>
                <c:pt idx="1">
                  <c:v>15.66762596990576</c:v>
                </c:pt>
                <c:pt idx="2">
                  <c:v>15.484825863024257</c:v>
                </c:pt>
                <c:pt idx="3">
                  <c:v>11.419734047052362</c:v>
                </c:pt>
                <c:pt idx="4">
                  <c:v>8.9648319458603911</c:v>
                </c:pt>
                <c:pt idx="5">
                  <c:v>9.5523832582229602</c:v>
                </c:pt>
                <c:pt idx="6">
                  <c:v>9.1952745555778765</c:v>
                </c:pt>
                <c:pt idx="7">
                  <c:v>10.115217283164585</c:v>
                </c:pt>
                <c:pt idx="8">
                  <c:v>10.586162105046546</c:v>
                </c:pt>
                <c:pt idx="9">
                  <c:v>9.2160173636238234</c:v>
                </c:pt>
                <c:pt idx="10">
                  <c:v>8.8447613419426219</c:v>
                </c:pt>
                <c:pt idx="11">
                  <c:v>8.8050746173899217</c:v>
                </c:pt>
                <c:pt idx="12">
                  <c:v>7.369891107912709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51-411B-9498-6BA2C13E12B8}"/>
            </c:ext>
          </c:extLst>
        </c:ser>
        <c:ser>
          <c:idx val="3"/>
          <c:order val="3"/>
          <c:tx>
            <c:strRef>
              <c:f>'4'!$AB$88</c:f>
              <c:strCache>
                <c:ptCount val="1"/>
                <c:pt idx="0">
                  <c:v>Offentl. myndigh. samt hushållens icke-vinstdrivande org.</c:v>
                </c:pt>
              </c:strCache>
            </c:strRef>
          </c:tx>
          <c:invertIfNegative val="0"/>
          <c:cat>
            <c:strRef>
              <c:f>'4'!$AE$7:$AR$7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2016**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2021***</c:v>
                </c:pt>
              </c:strCache>
            </c:strRef>
          </c:cat>
          <c:val>
            <c:numRef>
              <c:f>'4'!$AE$88:$AQ$88</c:f>
              <c:numCache>
                <c:formatCode>#,##0</c:formatCode>
                <c:ptCount val="13"/>
                <c:pt idx="0">
                  <c:v>0.95875948846713066</c:v>
                </c:pt>
                <c:pt idx="1">
                  <c:v>0.89541619991860077</c:v>
                </c:pt>
                <c:pt idx="2">
                  <c:v>0.97060970306392136</c:v>
                </c:pt>
                <c:pt idx="3">
                  <c:v>0.85088599783170205</c:v>
                </c:pt>
                <c:pt idx="4">
                  <c:v>0.83115009248227001</c:v>
                </c:pt>
                <c:pt idx="5">
                  <c:v>0.69464929003568487</c:v>
                </c:pt>
                <c:pt idx="6">
                  <c:v>0.61287051470862075</c:v>
                </c:pt>
                <c:pt idx="7">
                  <c:v>0.58665185317413893</c:v>
                </c:pt>
                <c:pt idx="8">
                  <c:v>0.53909145422738192</c:v>
                </c:pt>
                <c:pt idx="9">
                  <c:v>0.50614128375335365</c:v>
                </c:pt>
                <c:pt idx="10">
                  <c:v>0.45267336544401771</c:v>
                </c:pt>
                <c:pt idx="11">
                  <c:v>0.47746977172940941</c:v>
                </c:pt>
                <c:pt idx="12">
                  <c:v>0.46498498033743907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51-411B-9498-6BA2C13E1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56576"/>
        <c:axId val="165274752"/>
      </c:barChart>
      <c:catAx>
        <c:axId val="16525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274752"/>
        <c:crosses val="autoZero"/>
        <c:auto val="1"/>
        <c:lblAlgn val="ctr"/>
        <c:lblOffset val="100"/>
        <c:noMultiLvlLbl val="0"/>
      </c:catAx>
      <c:valAx>
        <c:axId val="165274752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Ton per miljoner kronor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65256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chart" Target="../charts/chart47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image" Target="../media/image6.png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Relationship Id="rId9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3" Type="http://schemas.openxmlformats.org/officeDocument/2006/relationships/chart" Target="../charts/chart25.xml"/><Relationship Id="rId21" Type="http://schemas.openxmlformats.org/officeDocument/2006/relationships/chart" Target="../charts/chart43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" Type="http://schemas.openxmlformats.org/officeDocument/2006/relationships/chart" Target="../charts/chart24.xml"/><Relationship Id="rId16" Type="http://schemas.openxmlformats.org/officeDocument/2006/relationships/chart" Target="../charts/chart38.xml"/><Relationship Id="rId20" Type="http://schemas.openxmlformats.org/officeDocument/2006/relationships/chart" Target="../charts/chart42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10" Type="http://schemas.openxmlformats.org/officeDocument/2006/relationships/chart" Target="../charts/chart32.xml"/><Relationship Id="rId19" Type="http://schemas.openxmlformats.org/officeDocument/2006/relationships/chart" Target="../charts/chart41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Relationship Id="rId22" Type="http://schemas.openxmlformats.org/officeDocument/2006/relationships/chart" Target="../charts/chart4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image" Target="../media/image2.png"/><Relationship Id="rId1" Type="http://schemas.openxmlformats.org/officeDocument/2006/relationships/chart" Target="../charts/chart4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</xdr:col>
      <xdr:colOff>4000500</xdr:colOff>
      <xdr:row>43</xdr:row>
      <xdr:rowOff>66675</xdr:rowOff>
    </xdr:to>
    <xdr:pic>
      <xdr:nvPicPr>
        <xdr:cNvPr id="4" name="Bildobjekt 3" descr="logga liggan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48291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46355</xdr:colOff>
      <xdr:row>4</xdr:row>
      <xdr:rowOff>69215</xdr:rowOff>
    </xdr:from>
    <xdr:to>
      <xdr:col>7</xdr:col>
      <xdr:colOff>154305</xdr:colOff>
      <xdr:row>35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57150</xdr:colOff>
      <xdr:row>67</xdr:row>
      <xdr:rowOff>47625</xdr:rowOff>
    </xdr:from>
    <xdr:to>
      <xdr:col>20</xdr:col>
      <xdr:colOff>304800</xdr:colOff>
      <xdr:row>68</xdr:row>
      <xdr:rowOff>104775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11706225"/>
          <a:ext cx="1466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44450</xdr:colOff>
      <xdr:row>67</xdr:row>
      <xdr:rowOff>28575</xdr:rowOff>
    </xdr:from>
    <xdr:to>
      <xdr:col>36</xdr:col>
      <xdr:colOff>292100</xdr:colOff>
      <xdr:row>68</xdr:row>
      <xdr:rowOff>82550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6750" y="11410950"/>
          <a:ext cx="1470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387350</xdr:colOff>
      <xdr:row>5</xdr:row>
      <xdr:rowOff>15875</xdr:rowOff>
    </xdr:from>
    <xdr:to>
      <xdr:col>27</xdr:col>
      <xdr:colOff>485775</xdr:colOff>
      <xdr:row>34</xdr:row>
      <xdr:rowOff>114300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363220</xdr:colOff>
      <xdr:row>6</xdr:row>
      <xdr:rowOff>29210</xdr:rowOff>
    </xdr:from>
    <xdr:to>
      <xdr:col>58</xdr:col>
      <xdr:colOff>68580</xdr:colOff>
      <xdr:row>44</xdr:row>
      <xdr:rowOff>159385</xdr:rowOff>
    </xdr:to>
    <xdr:pic>
      <xdr:nvPicPr>
        <xdr:cNvPr id="3" name="Bildobjekt 2" descr="SWE-Map NUTS1-NUTS2,2.sv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53570" y="1534160"/>
          <a:ext cx="2753360" cy="628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</xdr:colOff>
      <xdr:row>6</xdr:row>
      <xdr:rowOff>14286</xdr:rowOff>
    </xdr:from>
    <xdr:to>
      <xdr:col>3</xdr:col>
      <xdr:colOff>1333500</xdr:colOff>
      <xdr:row>21</xdr:row>
      <xdr:rowOff>83819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1434465</xdr:colOff>
      <xdr:row>6</xdr:row>
      <xdr:rowOff>38100</xdr:rowOff>
    </xdr:from>
    <xdr:to>
      <xdr:col>3</xdr:col>
      <xdr:colOff>5699761</xdr:colOff>
      <xdr:row>21</xdr:row>
      <xdr:rowOff>95250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22</xdr:row>
      <xdr:rowOff>47625</xdr:rowOff>
    </xdr:from>
    <xdr:to>
      <xdr:col>3</xdr:col>
      <xdr:colOff>1325880</xdr:colOff>
      <xdr:row>38</xdr:row>
      <xdr:rowOff>114300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1442085</xdr:colOff>
      <xdr:row>22</xdr:row>
      <xdr:rowOff>45721</xdr:rowOff>
    </xdr:from>
    <xdr:to>
      <xdr:col>3</xdr:col>
      <xdr:colOff>5707381</xdr:colOff>
      <xdr:row>38</xdr:row>
      <xdr:rowOff>152401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39</xdr:row>
      <xdr:rowOff>30479</xdr:rowOff>
    </xdr:from>
    <xdr:to>
      <xdr:col>3</xdr:col>
      <xdr:colOff>1325881</xdr:colOff>
      <xdr:row>56</xdr:row>
      <xdr:rowOff>30479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1476375</xdr:colOff>
      <xdr:row>39</xdr:row>
      <xdr:rowOff>43815</xdr:rowOff>
    </xdr:from>
    <xdr:to>
      <xdr:col>3</xdr:col>
      <xdr:colOff>5692140</xdr:colOff>
      <xdr:row>56</xdr:row>
      <xdr:rowOff>53340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3</xdr:col>
      <xdr:colOff>1295400</xdr:colOff>
      <xdr:row>74</xdr:row>
      <xdr:rowOff>9525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1485900</xdr:colOff>
      <xdr:row>56</xdr:row>
      <xdr:rowOff>152400</xdr:rowOff>
    </xdr:from>
    <xdr:to>
      <xdr:col>3</xdr:col>
      <xdr:colOff>5699760</xdr:colOff>
      <xdr:row>74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60</xdr:row>
          <xdr:rowOff>285750</xdr:rowOff>
        </xdr:from>
        <xdr:to>
          <xdr:col>26</xdr:col>
          <xdr:colOff>9525</xdr:colOff>
          <xdr:row>60</xdr:row>
          <xdr:rowOff>533400</xdr:rowOff>
        </xdr:to>
        <xdr:sp macro="" textlink="">
          <xdr:nvSpPr>
            <xdr:cNvPr id="9217" name="Picture 14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177</xdr:row>
      <xdr:rowOff>95250</xdr:rowOff>
    </xdr:from>
    <xdr:to>
      <xdr:col>22</xdr:col>
      <xdr:colOff>476250</xdr:colOff>
      <xdr:row>178</xdr:row>
      <xdr:rowOff>152400</xdr:rowOff>
    </xdr:to>
    <xdr:pic>
      <xdr:nvPicPr>
        <xdr:cNvPr id="3" name="Bildobjek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28927425"/>
          <a:ext cx="1466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175</xdr:row>
      <xdr:rowOff>0</xdr:rowOff>
    </xdr:from>
    <xdr:to>
      <xdr:col>39</xdr:col>
      <xdr:colOff>133350</xdr:colOff>
      <xdr:row>176</xdr:row>
      <xdr:rowOff>57150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4275" y="28594050"/>
          <a:ext cx="1466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301</xdr:row>
      <xdr:rowOff>0</xdr:rowOff>
    </xdr:from>
    <xdr:to>
      <xdr:col>19</xdr:col>
      <xdr:colOff>463550</xdr:colOff>
      <xdr:row>302</xdr:row>
      <xdr:rowOff>57150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48825150"/>
          <a:ext cx="1466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305</xdr:row>
      <xdr:rowOff>38100</xdr:rowOff>
    </xdr:from>
    <xdr:to>
      <xdr:col>14</xdr:col>
      <xdr:colOff>866775</xdr:colOff>
      <xdr:row>306</xdr:row>
      <xdr:rowOff>95250</xdr:rowOff>
    </xdr:to>
    <xdr:pic>
      <xdr:nvPicPr>
        <xdr:cNvPr id="5" name="Bildobjek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49863375"/>
          <a:ext cx="1428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17836</xdr:rowOff>
    </xdr:from>
    <xdr:to>
      <xdr:col>7</xdr:col>
      <xdr:colOff>387351</xdr:colOff>
      <xdr:row>29</xdr:row>
      <xdr:rowOff>37944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542924</xdr:colOff>
      <xdr:row>8</xdr:row>
      <xdr:rowOff>16929</xdr:rowOff>
    </xdr:from>
    <xdr:to>
      <xdr:col>15</xdr:col>
      <xdr:colOff>368754</xdr:colOff>
      <xdr:row>29</xdr:row>
      <xdr:rowOff>30990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19686</xdr:colOff>
      <xdr:row>52</xdr:row>
      <xdr:rowOff>16208</xdr:rowOff>
    </xdr:from>
    <xdr:to>
      <xdr:col>15</xdr:col>
      <xdr:colOff>381000</xdr:colOff>
      <xdr:row>70</xdr:row>
      <xdr:rowOff>81643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608540</xdr:colOff>
      <xdr:row>30</xdr:row>
      <xdr:rowOff>144991</xdr:rowOff>
    </xdr:from>
    <xdr:to>
      <xdr:col>15</xdr:col>
      <xdr:colOff>394609</xdr:colOff>
      <xdr:row>50</xdr:row>
      <xdr:rowOff>33867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19141</xdr:colOff>
      <xdr:row>52</xdr:row>
      <xdr:rowOff>3053</xdr:rowOff>
    </xdr:from>
    <xdr:to>
      <xdr:col>23</xdr:col>
      <xdr:colOff>435428</xdr:colOff>
      <xdr:row>70</xdr:row>
      <xdr:rowOff>122464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2933</xdr:colOff>
      <xdr:row>31</xdr:row>
      <xdr:rowOff>13184</xdr:rowOff>
    </xdr:from>
    <xdr:to>
      <xdr:col>23</xdr:col>
      <xdr:colOff>408214</xdr:colOff>
      <xdr:row>50</xdr:row>
      <xdr:rowOff>40821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11763</xdr:colOff>
      <xdr:row>72</xdr:row>
      <xdr:rowOff>99876</xdr:rowOff>
    </xdr:from>
    <xdr:to>
      <xdr:col>15</xdr:col>
      <xdr:colOff>353786</xdr:colOff>
      <xdr:row>93</xdr:row>
      <xdr:rowOff>136072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40488</xdr:colOff>
      <xdr:row>118</xdr:row>
      <xdr:rowOff>7771</xdr:rowOff>
    </xdr:from>
    <xdr:to>
      <xdr:col>15</xdr:col>
      <xdr:colOff>367393</xdr:colOff>
      <xdr:row>138</xdr:row>
      <xdr:rowOff>26611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72</xdr:row>
      <xdr:rowOff>64347</xdr:rowOff>
    </xdr:from>
    <xdr:to>
      <xdr:col>7</xdr:col>
      <xdr:colOff>326571</xdr:colOff>
      <xdr:row>93</xdr:row>
      <xdr:rowOff>127000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</xdr:colOff>
      <xdr:row>140</xdr:row>
      <xdr:rowOff>10553</xdr:rowOff>
    </xdr:from>
    <xdr:to>
      <xdr:col>7</xdr:col>
      <xdr:colOff>312965</xdr:colOff>
      <xdr:row>161</xdr:row>
      <xdr:rowOff>84848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59411</xdr:colOff>
      <xdr:row>72</xdr:row>
      <xdr:rowOff>113182</xdr:rowOff>
    </xdr:from>
    <xdr:to>
      <xdr:col>23</xdr:col>
      <xdr:colOff>414618</xdr:colOff>
      <xdr:row>93</xdr:row>
      <xdr:rowOff>122465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21169</xdr:colOff>
      <xdr:row>118</xdr:row>
      <xdr:rowOff>16720</xdr:rowOff>
    </xdr:from>
    <xdr:to>
      <xdr:col>7</xdr:col>
      <xdr:colOff>312965</xdr:colOff>
      <xdr:row>138</xdr:row>
      <xdr:rowOff>19049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10100</xdr:colOff>
      <xdr:row>95</xdr:row>
      <xdr:rowOff>100419</xdr:rowOff>
    </xdr:from>
    <xdr:to>
      <xdr:col>7</xdr:col>
      <xdr:colOff>312964</xdr:colOff>
      <xdr:row>116</xdr:row>
      <xdr:rowOff>93435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20107</xdr:colOff>
      <xdr:row>95</xdr:row>
      <xdr:rowOff>102897</xdr:rowOff>
    </xdr:from>
    <xdr:to>
      <xdr:col>23</xdr:col>
      <xdr:colOff>367393</xdr:colOff>
      <xdr:row>116</xdr:row>
      <xdr:rowOff>81643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6926</xdr:colOff>
      <xdr:row>95</xdr:row>
      <xdr:rowOff>92076</xdr:rowOff>
    </xdr:from>
    <xdr:to>
      <xdr:col>15</xdr:col>
      <xdr:colOff>353786</xdr:colOff>
      <xdr:row>116</xdr:row>
      <xdr:rowOff>108857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608936</xdr:colOff>
      <xdr:row>118</xdr:row>
      <xdr:rowOff>38463</xdr:rowOff>
    </xdr:from>
    <xdr:to>
      <xdr:col>23</xdr:col>
      <xdr:colOff>353786</xdr:colOff>
      <xdr:row>138</xdr:row>
      <xdr:rowOff>73177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15996</xdr:colOff>
      <xdr:row>163</xdr:row>
      <xdr:rowOff>139398</xdr:rowOff>
    </xdr:from>
    <xdr:to>
      <xdr:col>15</xdr:col>
      <xdr:colOff>340180</xdr:colOff>
      <xdr:row>187</xdr:row>
      <xdr:rowOff>21468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13608</xdr:colOff>
      <xdr:row>140</xdr:row>
      <xdr:rowOff>454</xdr:rowOff>
    </xdr:from>
    <xdr:to>
      <xdr:col>23</xdr:col>
      <xdr:colOff>367394</xdr:colOff>
      <xdr:row>162</xdr:row>
      <xdr:rowOff>149678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609903</xdr:colOff>
      <xdr:row>140</xdr:row>
      <xdr:rowOff>15724</xdr:rowOff>
    </xdr:from>
    <xdr:to>
      <xdr:col>15</xdr:col>
      <xdr:colOff>353786</xdr:colOff>
      <xdr:row>161</xdr:row>
      <xdr:rowOff>146353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13607</xdr:colOff>
      <xdr:row>8</xdr:row>
      <xdr:rowOff>58961</xdr:rowOff>
    </xdr:from>
    <xdr:to>
      <xdr:col>23</xdr:col>
      <xdr:colOff>435428</xdr:colOff>
      <xdr:row>29</xdr:row>
      <xdr:rowOff>68486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30</xdr:row>
      <xdr:rowOff>148166</xdr:rowOff>
    </xdr:from>
    <xdr:to>
      <xdr:col>7</xdr:col>
      <xdr:colOff>317501</xdr:colOff>
      <xdr:row>50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51</xdr:row>
      <xdr:rowOff>147863</xdr:rowOff>
    </xdr:from>
    <xdr:to>
      <xdr:col>7</xdr:col>
      <xdr:colOff>326571</xdr:colOff>
      <xdr:row>70</xdr:row>
      <xdr:rowOff>43844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49139</xdr:rowOff>
    </xdr:from>
    <xdr:to>
      <xdr:col>7</xdr:col>
      <xdr:colOff>419100</xdr:colOff>
      <xdr:row>27</xdr:row>
      <xdr:rowOff>114301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18748</xdr:colOff>
      <xdr:row>7</xdr:row>
      <xdr:rowOff>34471</xdr:rowOff>
    </xdr:from>
    <xdr:to>
      <xdr:col>15</xdr:col>
      <xdr:colOff>500592</xdr:colOff>
      <xdr:row>27</xdr:row>
      <xdr:rowOff>125942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31750</xdr:colOff>
      <xdr:row>7</xdr:row>
      <xdr:rowOff>31748</xdr:rowOff>
    </xdr:from>
    <xdr:to>
      <xdr:col>23</xdr:col>
      <xdr:colOff>447675</xdr:colOff>
      <xdr:row>27</xdr:row>
      <xdr:rowOff>123825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419100</xdr:colOff>
      <xdr:row>48</xdr:row>
      <xdr:rowOff>97367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22225</xdr:colOff>
      <xdr:row>29</xdr:row>
      <xdr:rowOff>16933</xdr:rowOff>
    </xdr:from>
    <xdr:to>
      <xdr:col>15</xdr:col>
      <xdr:colOff>466725</xdr:colOff>
      <xdr:row>48</xdr:row>
      <xdr:rowOff>66675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25400</xdr:colOff>
      <xdr:row>29</xdr:row>
      <xdr:rowOff>21166</xdr:rowOff>
    </xdr:from>
    <xdr:to>
      <xdr:col>23</xdr:col>
      <xdr:colOff>438150</xdr:colOff>
      <xdr:row>48</xdr:row>
      <xdr:rowOff>76200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50</xdr:row>
      <xdr:rowOff>9524</xdr:rowOff>
    </xdr:from>
    <xdr:to>
      <xdr:col>7</xdr:col>
      <xdr:colOff>409576</xdr:colOff>
      <xdr:row>69</xdr:row>
      <xdr:rowOff>55032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9526</xdr:colOff>
      <xdr:row>50</xdr:row>
      <xdr:rowOff>8468</xdr:rowOff>
    </xdr:from>
    <xdr:to>
      <xdr:col>15</xdr:col>
      <xdr:colOff>447676</xdr:colOff>
      <xdr:row>69</xdr:row>
      <xdr:rowOff>76201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28575</xdr:colOff>
      <xdr:row>50</xdr:row>
      <xdr:rowOff>32808</xdr:rowOff>
    </xdr:from>
    <xdr:to>
      <xdr:col>23</xdr:col>
      <xdr:colOff>447675</xdr:colOff>
      <xdr:row>69</xdr:row>
      <xdr:rowOff>76200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</xdr:colOff>
      <xdr:row>70</xdr:row>
      <xdr:rowOff>83606</xdr:rowOff>
    </xdr:from>
    <xdr:to>
      <xdr:col>7</xdr:col>
      <xdr:colOff>409576</xdr:colOff>
      <xdr:row>91</xdr:row>
      <xdr:rowOff>104774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114</xdr:row>
      <xdr:rowOff>15422</xdr:rowOff>
    </xdr:from>
    <xdr:to>
      <xdr:col>7</xdr:col>
      <xdr:colOff>381000</xdr:colOff>
      <xdr:row>134</xdr:row>
      <xdr:rowOff>57150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17993</xdr:colOff>
      <xdr:row>70</xdr:row>
      <xdr:rowOff>82549</xdr:rowOff>
    </xdr:from>
    <xdr:to>
      <xdr:col>15</xdr:col>
      <xdr:colOff>466725</xdr:colOff>
      <xdr:row>91</xdr:row>
      <xdr:rowOff>85726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33867</xdr:colOff>
      <xdr:row>93</xdr:row>
      <xdr:rowOff>30691</xdr:rowOff>
    </xdr:from>
    <xdr:to>
      <xdr:col>23</xdr:col>
      <xdr:colOff>447675</xdr:colOff>
      <xdr:row>112</xdr:row>
      <xdr:rowOff>123825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13758</xdr:colOff>
      <xdr:row>93</xdr:row>
      <xdr:rowOff>38100</xdr:rowOff>
    </xdr:from>
    <xdr:to>
      <xdr:col>15</xdr:col>
      <xdr:colOff>485775</xdr:colOff>
      <xdr:row>112</xdr:row>
      <xdr:rowOff>95250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54428</xdr:colOff>
      <xdr:row>113</xdr:row>
      <xdr:rowOff>131837</xdr:rowOff>
    </xdr:from>
    <xdr:to>
      <xdr:col>15</xdr:col>
      <xdr:colOff>504825</xdr:colOff>
      <xdr:row>134</xdr:row>
      <xdr:rowOff>133350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34927</xdr:colOff>
      <xdr:row>70</xdr:row>
      <xdr:rowOff>101601</xdr:rowOff>
    </xdr:from>
    <xdr:to>
      <xdr:col>23</xdr:col>
      <xdr:colOff>438151</xdr:colOff>
      <xdr:row>91</xdr:row>
      <xdr:rowOff>85725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93</xdr:row>
      <xdr:rowOff>9525</xdr:rowOff>
    </xdr:from>
    <xdr:to>
      <xdr:col>7</xdr:col>
      <xdr:colOff>419100</xdr:colOff>
      <xdr:row>112</xdr:row>
      <xdr:rowOff>112182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11944</xdr:colOff>
      <xdr:row>113</xdr:row>
      <xdr:rowOff>155574</xdr:rowOff>
    </xdr:from>
    <xdr:to>
      <xdr:col>23</xdr:col>
      <xdr:colOff>483961</xdr:colOff>
      <xdr:row>134</xdr:row>
      <xdr:rowOff>42636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26006</xdr:colOff>
      <xdr:row>135</xdr:row>
      <xdr:rowOff>161924</xdr:rowOff>
    </xdr:from>
    <xdr:to>
      <xdr:col>15</xdr:col>
      <xdr:colOff>466726</xdr:colOff>
      <xdr:row>157</xdr:row>
      <xdr:rowOff>57149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135</xdr:row>
      <xdr:rowOff>104775</xdr:rowOff>
    </xdr:from>
    <xdr:to>
      <xdr:col>7</xdr:col>
      <xdr:colOff>333375</xdr:colOff>
      <xdr:row>157</xdr:row>
      <xdr:rowOff>73932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38101</xdr:colOff>
      <xdr:row>136</xdr:row>
      <xdr:rowOff>95250</xdr:rowOff>
    </xdr:from>
    <xdr:to>
      <xdr:col>23</xdr:col>
      <xdr:colOff>466725</xdr:colOff>
      <xdr:row>156</xdr:row>
      <xdr:rowOff>106134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460980</xdr:colOff>
      <xdr:row>158</xdr:row>
      <xdr:rowOff>56547</xdr:rowOff>
    </xdr:from>
    <xdr:to>
      <xdr:col>15</xdr:col>
      <xdr:colOff>560010</xdr:colOff>
      <xdr:row>180</xdr:row>
      <xdr:rowOff>126849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0</xdr:row>
      <xdr:rowOff>101601</xdr:rowOff>
    </xdr:from>
    <xdr:to>
      <xdr:col>18</xdr:col>
      <xdr:colOff>596348</xdr:colOff>
      <xdr:row>30</xdr:row>
      <xdr:rowOff>140804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0</xdr:colOff>
      <xdr:row>64</xdr:row>
      <xdr:rowOff>0</xdr:rowOff>
    </xdr:from>
    <xdr:to>
      <xdr:col>19</xdr:col>
      <xdr:colOff>247650</xdr:colOff>
      <xdr:row>65</xdr:row>
      <xdr:rowOff>57150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0306050"/>
          <a:ext cx="1466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</xdr:colOff>
      <xdr:row>1</xdr:row>
      <xdr:rowOff>19050</xdr:rowOff>
    </xdr:from>
    <xdr:to>
      <xdr:col>29</xdr:col>
      <xdr:colOff>552451</xdr:colOff>
      <xdr:row>30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workbookViewId="0">
      <selection activeCell="B31" sqref="B31"/>
    </sheetView>
  </sheetViews>
  <sheetFormatPr defaultRowHeight="12.75" x14ac:dyDescent="0.2"/>
  <cols>
    <col min="1" max="1" width="12.42578125" bestFit="1" customWidth="1"/>
    <col min="2" max="2" width="122.7109375" bestFit="1" customWidth="1"/>
  </cols>
  <sheetData>
    <row r="1" spans="1:2" x14ac:dyDescent="0.2">
      <c r="A1" s="10" t="s">
        <v>0</v>
      </c>
      <c r="B1" s="11" t="s">
        <v>1</v>
      </c>
    </row>
    <row r="2" spans="1:2" x14ac:dyDescent="0.2">
      <c r="A2" s="12" t="s">
        <v>689</v>
      </c>
      <c r="B2" s="13" t="s">
        <v>2</v>
      </c>
    </row>
    <row r="3" spans="1:2" ht="14.25" x14ac:dyDescent="0.2">
      <c r="A3" s="98"/>
      <c r="B3" s="99"/>
    </row>
    <row r="4" spans="1:2" ht="15.75" x14ac:dyDescent="0.25">
      <c r="A4" s="2">
        <v>1</v>
      </c>
      <c r="B4" s="3" t="s">
        <v>1068</v>
      </c>
    </row>
    <row r="5" spans="1:2" ht="15" x14ac:dyDescent="0.2">
      <c r="A5" s="4">
        <v>1</v>
      </c>
      <c r="B5" s="5" t="s">
        <v>690</v>
      </c>
    </row>
    <row r="6" spans="1:2" ht="15" x14ac:dyDescent="0.25">
      <c r="A6" s="6"/>
      <c r="B6" s="7"/>
    </row>
    <row r="7" spans="1:2" ht="15.75" x14ac:dyDescent="0.25">
      <c r="A7" s="2">
        <v>2</v>
      </c>
      <c r="B7" s="3" t="s">
        <v>742</v>
      </c>
    </row>
    <row r="8" spans="1:2" ht="14.25" x14ac:dyDescent="0.2">
      <c r="A8" s="4">
        <v>2</v>
      </c>
      <c r="B8" s="170" t="s">
        <v>743</v>
      </c>
    </row>
    <row r="9" spans="1:2" ht="15" x14ac:dyDescent="0.2">
      <c r="A9" s="4"/>
      <c r="B9" s="5"/>
    </row>
    <row r="10" spans="1:2" ht="15.75" x14ac:dyDescent="0.25">
      <c r="A10" s="2">
        <v>3</v>
      </c>
      <c r="B10" s="3" t="s">
        <v>744</v>
      </c>
    </row>
    <row r="11" spans="1:2" ht="14.25" x14ac:dyDescent="0.2">
      <c r="A11" s="4">
        <v>3</v>
      </c>
      <c r="B11" s="170" t="s">
        <v>745</v>
      </c>
    </row>
    <row r="12" spans="1:2" ht="15" x14ac:dyDescent="0.2">
      <c r="A12" s="4"/>
      <c r="B12" s="5"/>
    </row>
    <row r="13" spans="1:2" ht="15.75" x14ac:dyDescent="0.25">
      <c r="A13" s="2">
        <v>4</v>
      </c>
      <c r="B13" s="3" t="s">
        <v>1069</v>
      </c>
    </row>
    <row r="14" spans="1:2" ht="15" x14ac:dyDescent="0.2">
      <c r="A14" s="4">
        <v>4</v>
      </c>
      <c r="B14" s="5" t="s">
        <v>693</v>
      </c>
    </row>
    <row r="15" spans="1:2" x14ac:dyDescent="0.2">
      <c r="A15" s="8"/>
      <c r="B15" s="9"/>
    </row>
    <row r="16" spans="1:2" ht="15.75" x14ac:dyDescent="0.25">
      <c r="A16" s="2">
        <v>5</v>
      </c>
      <c r="B16" s="3" t="s">
        <v>1070</v>
      </c>
    </row>
    <row r="17" spans="1:2" ht="15" x14ac:dyDescent="0.2">
      <c r="A17" s="4">
        <v>5</v>
      </c>
      <c r="B17" s="5" t="s">
        <v>695</v>
      </c>
    </row>
    <row r="18" spans="1:2" ht="15" x14ac:dyDescent="0.2">
      <c r="A18" s="133"/>
      <c r="B18" s="5"/>
    </row>
    <row r="19" spans="1:2" ht="15.75" x14ac:dyDescent="0.25">
      <c r="A19" s="2">
        <v>6</v>
      </c>
      <c r="B19" s="3" t="s">
        <v>1071</v>
      </c>
    </row>
    <row r="20" spans="1:2" ht="15" x14ac:dyDescent="0.2">
      <c r="A20" s="4">
        <v>6</v>
      </c>
      <c r="B20" s="5" t="s">
        <v>701</v>
      </c>
    </row>
    <row r="21" spans="1:2" ht="15" x14ac:dyDescent="0.2">
      <c r="A21" s="133"/>
      <c r="B21" s="5"/>
    </row>
    <row r="22" spans="1:2" ht="15.75" x14ac:dyDescent="0.25">
      <c r="A22" s="2">
        <v>7</v>
      </c>
      <c r="B22" s="3" t="s">
        <v>1072</v>
      </c>
    </row>
    <row r="23" spans="1:2" ht="15" x14ac:dyDescent="0.2">
      <c r="A23" s="4">
        <v>7</v>
      </c>
      <c r="B23" s="5" t="s">
        <v>702</v>
      </c>
    </row>
    <row r="24" spans="1:2" ht="15" x14ac:dyDescent="0.2">
      <c r="A24" s="133"/>
      <c r="B24" s="5"/>
    </row>
    <row r="25" spans="1:2" ht="15.75" x14ac:dyDescent="0.25">
      <c r="A25" s="2">
        <v>8</v>
      </c>
      <c r="B25" s="3" t="s">
        <v>735</v>
      </c>
    </row>
    <row r="26" spans="1:2" ht="15" x14ac:dyDescent="0.2">
      <c r="A26" s="4">
        <v>8</v>
      </c>
      <c r="B26" s="5" t="s">
        <v>736</v>
      </c>
    </row>
    <row r="27" spans="1:2" x14ac:dyDescent="0.2">
      <c r="A27" s="134"/>
      <c r="B27" s="100"/>
    </row>
    <row r="29" spans="1:2" ht="15" x14ac:dyDescent="0.25">
      <c r="B29" s="139"/>
    </row>
    <row r="30" spans="1:2" ht="30" x14ac:dyDescent="0.25">
      <c r="A30" s="135" t="s">
        <v>691</v>
      </c>
      <c r="B30" s="237" t="s">
        <v>1107</v>
      </c>
    </row>
    <row r="31" spans="1:2" ht="15" x14ac:dyDescent="0.25">
      <c r="A31" s="102"/>
      <c r="B31" s="238"/>
    </row>
    <row r="32" spans="1:2" ht="15" x14ac:dyDescent="0.25">
      <c r="A32" s="101" t="s">
        <v>685</v>
      </c>
      <c r="B32" s="101" t="s">
        <v>686</v>
      </c>
    </row>
    <row r="33" spans="1:2" ht="15" x14ac:dyDescent="0.25">
      <c r="A33" s="102"/>
      <c r="B33" s="238"/>
    </row>
    <row r="34" spans="1:2" ht="15" x14ac:dyDescent="0.25">
      <c r="A34" s="101" t="s">
        <v>688</v>
      </c>
      <c r="B34" s="101" t="s">
        <v>1086</v>
      </c>
    </row>
    <row r="35" spans="1:2" ht="15" x14ac:dyDescent="0.25">
      <c r="B35" s="101" t="s">
        <v>1088</v>
      </c>
    </row>
    <row r="36" spans="1:2" ht="15" x14ac:dyDescent="0.25">
      <c r="B36" s="101" t="s">
        <v>1087</v>
      </c>
    </row>
    <row r="40" spans="1:2" ht="14.25" x14ac:dyDescent="0.2">
      <c r="A40" s="146"/>
    </row>
  </sheetData>
  <hyperlinks>
    <hyperlink ref="B4" location="'1'!A1" display="Utsläpp av växthusgaser, Bruttoregionprodukt och sysselsättning, per bransch (SNI 2007), Län (T)" xr:uid="{00000000-0004-0000-0000-000000000000}"/>
    <hyperlink ref="B5" location="'1'!A1" display="Emissions of Greenhouse gases, Gross Regional Product and employment, by industry (NACE rev 2) and county" xr:uid="{00000000-0004-0000-0000-000001000000}"/>
    <hyperlink ref="B7" location="'2'!A1" display="Utsläpp av växthusgaser per capita, per kommun (T)" xr:uid="{00000000-0004-0000-0000-000002000000}"/>
    <hyperlink ref="B8" location="'2'!A1" display="Emissions of Greenhouse gases per capita, by municipality (T)" xr:uid="{00000000-0004-0000-0000-000003000000}"/>
    <hyperlink ref="B10" location="'3'!A1" display="Utsläpp av växthusgaser per bruttoregionprodukt, per kommun (T)" xr:uid="{00000000-0004-0000-0000-000004000000}"/>
    <hyperlink ref="B11" location="'3'!A1" display="Emissions of Greenhouse gases per Gross Regional Product, by municipality (T)" xr:uid="{00000000-0004-0000-0000-000005000000}"/>
    <hyperlink ref="B13" location="'4'!A1" display="Växthusgaser per Bruttoregionprodukt, intensiteter, ton per miljoner kronor, per län och branschaggregat (SNI2007) (T)(D)" xr:uid="{00000000-0004-0000-0000-000006000000}"/>
    <hyperlink ref="B14" location="'4'!A1" display="Emissions of Greenhouse gases per Gross Regional Product, intensities tonnes per SEK million, municipality and industry aggregate (NACE rev 2) (T)(F)" xr:uid="{00000000-0004-0000-0000-000007000000}"/>
    <hyperlink ref="B25" location="'8'!A1" display="Utsläpp av växthusgaser från vägtrafik per körd Km, per bransch (SNI 2007) och riksområde (NUTS 2) (T)(D)" xr:uid="{00000000-0004-0000-0000-000008000000}"/>
    <hyperlink ref="B26" location="'8'!A1" display="Greenhouse gas emissions from road transport per Km driven, by industry (NACE rev 2) and region (NUTS 2) (T)(D)" xr:uid="{00000000-0004-0000-0000-000009000000}"/>
    <hyperlink ref="B17" location="'5'!A1" display="Emissions of Greenhouse gases per employment, by industry (NACE rev 2) and county (F)" xr:uid="{00000000-0004-0000-0000-00000A000000}"/>
    <hyperlink ref="B16" location="'5'!A1" display="Utsläpp av växthusgaser per sysselsatt, per bransch (SNI 2007), Län (D)" xr:uid="{00000000-0004-0000-0000-00000B000000}"/>
    <hyperlink ref="B19" location="'6'!A1" display="Utsläpp av växthusgaser per bruttoregionprodukt, per län (T)(D)" xr:uid="{00000000-0004-0000-0000-00000C000000}"/>
    <hyperlink ref="B20" location="'6'!A1" display="Emissions of Greenhouse gases per Gross Regional Product, by county (NUTS3) (T)(F)" xr:uid="{00000000-0004-0000-0000-00000D000000}"/>
    <hyperlink ref="B22" location="'7'!A1" display="Miljöekonomisk profil per län (T)(D)" xr:uid="{00000000-0004-0000-0000-00000E000000}"/>
    <hyperlink ref="B23" location="'7'!A1" display="Environmental economic profiles by county (NUTS3) (T)(D)" xr:uid="{00000000-0004-0000-0000-00000F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79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B6" sqref="AB6"/>
    </sheetView>
  </sheetViews>
  <sheetFormatPr defaultRowHeight="12.75" x14ac:dyDescent="0.2"/>
  <cols>
    <col min="1" max="1" width="5.28515625" bestFit="1" customWidth="1"/>
    <col min="2" max="2" width="13.5703125" bestFit="1" customWidth="1"/>
    <col min="3" max="3" width="9.7109375" bestFit="1" customWidth="1"/>
    <col min="4" max="5" width="34.140625" customWidth="1"/>
    <col min="6" max="19" width="7.140625" customWidth="1"/>
    <col min="20" max="20" width="8.140625" customWidth="1"/>
    <col min="21" max="21" width="7.5703125" customWidth="1"/>
    <col min="22" max="29" width="7.85546875" bestFit="1" customWidth="1"/>
    <col min="30" max="34" width="7.85546875" customWidth="1"/>
    <col min="36" max="36" width="5.42578125" customWidth="1"/>
    <col min="37" max="43" width="4.85546875" bestFit="1" customWidth="1"/>
    <col min="44" max="44" width="5.5703125" bestFit="1" customWidth="1"/>
    <col min="45" max="45" width="6.28515625" customWidth="1"/>
    <col min="46" max="47" width="6.140625" customWidth="1"/>
  </cols>
  <sheetData>
    <row r="1" spans="1:49" s="206" customFormat="1" ht="11.25" x14ac:dyDescent="0.2">
      <c r="A1" s="205" t="s">
        <v>692</v>
      </c>
      <c r="F1" s="207" t="s">
        <v>1053</v>
      </c>
      <c r="O1" s="213"/>
      <c r="P1" s="226"/>
      <c r="Q1" s="239"/>
      <c r="R1" s="249"/>
      <c r="S1" s="295"/>
      <c r="U1" s="207" t="s">
        <v>1054</v>
      </c>
      <c r="AD1" s="213"/>
      <c r="AE1" s="226"/>
      <c r="AF1" s="241"/>
      <c r="AG1" s="249"/>
      <c r="AH1" s="295"/>
      <c r="AJ1" s="207" t="s">
        <v>1055</v>
      </c>
    </row>
    <row r="2" spans="1:49" s="206" customFormat="1" ht="11.25" x14ac:dyDescent="0.2">
      <c r="F2" s="208" t="s">
        <v>680</v>
      </c>
      <c r="N2" s="209"/>
      <c r="O2" s="209"/>
      <c r="P2" s="209"/>
      <c r="Q2" s="209"/>
      <c r="R2" s="209"/>
      <c r="S2" s="209"/>
      <c r="T2" s="209"/>
      <c r="U2" s="208" t="s">
        <v>678</v>
      </c>
      <c r="AD2" s="213"/>
      <c r="AE2" s="226"/>
      <c r="AF2" s="241"/>
      <c r="AG2" s="249"/>
      <c r="AH2" s="295"/>
      <c r="AJ2" s="208" t="s">
        <v>679</v>
      </c>
    </row>
    <row r="3" spans="1:49" ht="15" thickBo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1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4"/>
      <c r="AJ3" s="40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9" x14ac:dyDescent="0.2">
      <c r="A4" s="63" t="s">
        <v>36</v>
      </c>
      <c r="B4" s="63" t="s">
        <v>37</v>
      </c>
      <c r="C4" s="63" t="s">
        <v>80</v>
      </c>
      <c r="D4" s="63" t="s">
        <v>38</v>
      </c>
      <c r="E4" s="6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V4" s="44"/>
      <c r="AW4" s="44"/>
    </row>
    <row r="5" spans="1:49" ht="13.5" thickBot="1" x14ac:dyDescent="0.25">
      <c r="A5" s="53" t="s">
        <v>39</v>
      </c>
      <c r="B5" s="53" t="s">
        <v>40</v>
      </c>
      <c r="C5" s="58" t="s">
        <v>79</v>
      </c>
      <c r="D5" s="58"/>
      <c r="E5" s="58" t="s">
        <v>41</v>
      </c>
      <c r="F5" s="42" t="s">
        <v>3</v>
      </c>
      <c r="G5" s="42" t="s">
        <v>4</v>
      </c>
      <c r="H5" s="42" t="s">
        <v>5</v>
      </c>
      <c r="I5" s="42" t="s">
        <v>6</v>
      </c>
      <c r="J5" s="42" t="s">
        <v>7</v>
      </c>
      <c r="K5" s="42" t="s">
        <v>8</v>
      </c>
      <c r="L5" s="42" t="s">
        <v>9</v>
      </c>
      <c r="M5" s="42">
        <v>2015</v>
      </c>
      <c r="N5" s="42">
        <v>2016</v>
      </c>
      <c r="O5" s="42">
        <v>2017</v>
      </c>
      <c r="P5" s="42">
        <v>2018</v>
      </c>
      <c r="Q5" s="42">
        <v>2019</v>
      </c>
      <c r="R5" s="42">
        <v>2020</v>
      </c>
      <c r="S5" s="42">
        <v>2021</v>
      </c>
      <c r="T5" s="42"/>
      <c r="U5" s="42">
        <v>2008</v>
      </c>
      <c r="V5" s="42">
        <v>2009</v>
      </c>
      <c r="W5" s="42">
        <v>2010</v>
      </c>
      <c r="X5" s="42">
        <v>2011</v>
      </c>
      <c r="Y5" s="42">
        <v>2012</v>
      </c>
      <c r="Z5" s="42">
        <v>2013</v>
      </c>
      <c r="AA5" s="42">
        <v>2014</v>
      </c>
      <c r="AB5" s="42">
        <v>2015</v>
      </c>
      <c r="AC5" s="42">
        <v>2016</v>
      </c>
      <c r="AD5" s="42">
        <v>2017</v>
      </c>
      <c r="AE5" s="42">
        <v>2018</v>
      </c>
      <c r="AF5" s="42">
        <v>2019</v>
      </c>
      <c r="AG5" s="42">
        <v>2020</v>
      </c>
      <c r="AH5" s="42" t="s">
        <v>1102</v>
      </c>
      <c r="AI5" s="203"/>
      <c r="AJ5" s="42">
        <v>2008</v>
      </c>
      <c r="AK5" s="42">
        <v>2009</v>
      </c>
      <c r="AL5" s="42">
        <v>2010</v>
      </c>
      <c r="AM5" s="42">
        <v>2011</v>
      </c>
      <c r="AN5" s="42">
        <v>2012</v>
      </c>
      <c r="AO5" s="42">
        <v>2013</v>
      </c>
      <c r="AP5" s="42">
        <v>2014</v>
      </c>
      <c r="AQ5" s="42">
        <v>2015</v>
      </c>
      <c r="AR5" s="42" t="s">
        <v>1047</v>
      </c>
      <c r="AS5" s="42">
        <v>2017</v>
      </c>
      <c r="AT5" s="42">
        <v>2018</v>
      </c>
      <c r="AU5" s="42">
        <v>2019</v>
      </c>
      <c r="AV5" s="42">
        <v>2020</v>
      </c>
      <c r="AW5" s="42" t="s">
        <v>1102</v>
      </c>
    </row>
    <row r="6" spans="1:49" x14ac:dyDescent="0.2">
      <c r="A6" s="193" t="s">
        <v>10</v>
      </c>
      <c r="B6" s="14" t="s">
        <v>35</v>
      </c>
      <c r="C6" s="55" t="s">
        <v>81</v>
      </c>
      <c r="D6" s="14"/>
      <c r="E6" s="14"/>
      <c r="F6" s="78">
        <v>9635.567134484545</v>
      </c>
      <c r="G6" s="78">
        <v>9006.2563949931919</v>
      </c>
      <c r="H6" s="78">
        <v>9142.6000826354611</v>
      </c>
      <c r="I6" s="78">
        <v>8436.1621100486864</v>
      </c>
      <c r="J6" s="78">
        <v>7918.0716702904292</v>
      </c>
      <c r="K6" s="78">
        <v>8051.636083815898</v>
      </c>
      <c r="L6" s="78">
        <v>8008.7639326624858</v>
      </c>
      <c r="M6" s="78">
        <v>8201.0265374786995</v>
      </c>
      <c r="N6" s="56">
        <v>8640.6158840446878</v>
      </c>
      <c r="O6" s="56">
        <v>8406.0121095879167</v>
      </c>
      <c r="P6" s="56">
        <v>8303.5711353168044</v>
      </c>
      <c r="Q6" s="56">
        <v>7724.1785480263743</v>
      </c>
      <c r="R6" s="56">
        <v>5906.1285875280091</v>
      </c>
      <c r="S6" s="56">
        <v>6018.9640505410925</v>
      </c>
      <c r="T6" s="56"/>
      <c r="U6" s="78">
        <v>1012921</v>
      </c>
      <c r="V6" s="78">
        <v>1050112</v>
      </c>
      <c r="W6" s="78">
        <v>1086884</v>
      </c>
      <c r="X6" s="78">
        <v>1150719</v>
      </c>
      <c r="Y6" s="78">
        <v>1164432</v>
      </c>
      <c r="Z6" s="78">
        <v>1198463</v>
      </c>
      <c r="AA6" s="78">
        <v>1271466</v>
      </c>
      <c r="AB6" s="78">
        <v>1372451</v>
      </c>
      <c r="AC6" s="78">
        <v>1412238</v>
      </c>
      <c r="AD6" s="78">
        <v>1451421</v>
      </c>
      <c r="AE6" s="78">
        <v>1528979</v>
      </c>
      <c r="AF6" s="78">
        <v>1623493</v>
      </c>
      <c r="AG6" s="78">
        <v>1628133</v>
      </c>
      <c r="AH6" s="78">
        <v>1763960</v>
      </c>
      <c r="AI6" s="78"/>
      <c r="AJ6" s="78">
        <v>1124</v>
      </c>
      <c r="AK6" s="78">
        <v>1128.9000000000001</v>
      </c>
      <c r="AL6" s="78">
        <v>1132.9000000000001</v>
      </c>
      <c r="AM6" s="78">
        <v>1162.7</v>
      </c>
      <c r="AN6" s="78">
        <v>1183.3</v>
      </c>
      <c r="AO6" s="78">
        <v>1211.5999999999999</v>
      </c>
      <c r="AP6" s="78">
        <v>1231.3</v>
      </c>
      <c r="AQ6" s="78">
        <v>1251.2</v>
      </c>
      <c r="AR6" s="78">
        <v>1276</v>
      </c>
      <c r="AS6" s="78">
        <v>1308.2</v>
      </c>
      <c r="AT6" s="78">
        <v>1331.3</v>
      </c>
      <c r="AU6" s="243">
        <v>1342.1</v>
      </c>
      <c r="AV6" s="243">
        <v>1298</v>
      </c>
      <c r="AW6" s="78">
        <v>1311.3</v>
      </c>
    </row>
    <row r="7" spans="1:49" x14ac:dyDescent="0.2">
      <c r="C7" s="51" t="s">
        <v>11</v>
      </c>
      <c r="D7" s="21" t="s">
        <v>45</v>
      </c>
      <c r="E7" s="22" t="s">
        <v>46</v>
      </c>
      <c r="F7" s="77">
        <v>3097.8060401324901</v>
      </c>
      <c r="G7" s="77">
        <v>2975.8024753985901</v>
      </c>
      <c r="H7" s="77">
        <v>3157.0180018798201</v>
      </c>
      <c r="I7" s="77">
        <v>2685.99210611014</v>
      </c>
      <c r="J7" s="77">
        <v>2450.2723461534501</v>
      </c>
      <c r="K7" s="77">
        <v>2504.9111187417602</v>
      </c>
      <c r="L7" s="77">
        <v>2422.1764118912602</v>
      </c>
      <c r="M7" s="77">
        <v>2491.0537614395098</v>
      </c>
      <c r="N7" s="89">
        <v>2289.4018816518801</v>
      </c>
      <c r="O7" s="89">
        <v>2152.0110162004098</v>
      </c>
      <c r="P7" s="89">
        <v>2176.9379394256798</v>
      </c>
      <c r="Q7" s="89">
        <v>1896.8246963071599</v>
      </c>
      <c r="R7" s="89">
        <v>1702.95432445389</v>
      </c>
      <c r="S7" s="89">
        <v>1715.2742086162</v>
      </c>
      <c r="T7" s="89"/>
      <c r="U7" s="77">
        <v>158630</v>
      </c>
      <c r="V7" s="77">
        <v>163057</v>
      </c>
      <c r="W7" s="77">
        <v>161186</v>
      </c>
      <c r="X7" s="77">
        <v>171282</v>
      </c>
      <c r="Y7" s="77">
        <v>179439</v>
      </c>
      <c r="Z7" s="77">
        <v>168086</v>
      </c>
      <c r="AA7" s="77">
        <v>172825</v>
      </c>
      <c r="AB7" s="77">
        <v>188646</v>
      </c>
      <c r="AC7" s="77">
        <v>195380</v>
      </c>
      <c r="AD7" s="77">
        <v>197799</v>
      </c>
      <c r="AE7" s="77">
        <v>208967</v>
      </c>
      <c r="AF7" s="77">
        <v>225678</v>
      </c>
      <c r="AG7" s="77">
        <v>224568</v>
      </c>
      <c r="AH7" s="77">
        <v>238943</v>
      </c>
      <c r="AI7" s="77"/>
      <c r="AJ7" s="77">
        <v>155.80000000000001</v>
      </c>
      <c r="AK7" s="77">
        <v>156.4</v>
      </c>
      <c r="AL7" s="77">
        <v>153.1</v>
      </c>
      <c r="AM7" s="77">
        <v>158.80000000000001</v>
      </c>
      <c r="AN7" s="77">
        <v>162.30000000000001</v>
      </c>
      <c r="AO7" s="77">
        <v>164</v>
      </c>
      <c r="AP7" s="77">
        <v>165.5</v>
      </c>
      <c r="AQ7" s="77">
        <v>166.2</v>
      </c>
      <c r="AR7" s="77">
        <v>165.9</v>
      </c>
      <c r="AS7" s="77">
        <v>175.5</v>
      </c>
      <c r="AT7" s="77">
        <v>181.3</v>
      </c>
      <c r="AU7" s="122">
        <v>181.8</v>
      </c>
      <c r="AV7" s="122">
        <v>175.4</v>
      </c>
      <c r="AW7" s="180">
        <v>176.3</v>
      </c>
    </row>
    <row r="8" spans="1:49" x14ac:dyDescent="0.2">
      <c r="C8" s="51" t="s">
        <v>12</v>
      </c>
      <c r="D8" s="23" t="s">
        <v>47</v>
      </c>
      <c r="E8" s="24" t="s">
        <v>48</v>
      </c>
      <c r="F8" s="77">
        <v>4664.9953174319598</v>
      </c>
      <c r="G8" s="77">
        <v>4153.14705947124</v>
      </c>
      <c r="H8" s="77">
        <v>4145.5156120972397</v>
      </c>
      <c r="I8" s="77">
        <v>4035.8165207924999</v>
      </c>
      <c r="J8" s="77">
        <v>3803.14427822272</v>
      </c>
      <c r="K8" s="77">
        <v>3897.623356905</v>
      </c>
      <c r="L8" s="77">
        <v>3923.8695655475099</v>
      </c>
      <c r="M8" s="77">
        <v>4028.5127350990401</v>
      </c>
      <c r="N8" s="65">
        <v>4711.6739198236601</v>
      </c>
      <c r="O8" s="77">
        <v>4646.2216668891097</v>
      </c>
      <c r="P8" s="77">
        <v>4578.3271352634201</v>
      </c>
      <c r="Q8" s="77">
        <v>4296.3681540540601</v>
      </c>
      <c r="R8" s="77">
        <v>2758.8055374923201</v>
      </c>
      <c r="S8" s="77">
        <v>2825.8183711133902</v>
      </c>
      <c r="T8" s="77"/>
      <c r="U8" s="74">
        <v>586118</v>
      </c>
      <c r="V8" s="180">
        <v>605424</v>
      </c>
      <c r="W8" s="180">
        <v>635118</v>
      </c>
      <c r="X8" s="180">
        <v>679481</v>
      </c>
      <c r="Y8" s="180">
        <v>681586</v>
      </c>
      <c r="Z8" s="180">
        <v>714235</v>
      </c>
      <c r="AA8" s="180">
        <v>769163</v>
      </c>
      <c r="AB8" s="180">
        <v>835789</v>
      </c>
      <c r="AC8" s="77">
        <v>849944</v>
      </c>
      <c r="AD8" s="77">
        <v>874076</v>
      </c>
      <c r="AE8" s="77">
        <v>918579</v>
      </c>
      <c r="AF8" s="77">
        <v>978995</v>
      </c>
      <c r="AG8" s="77">
        <v>980348</v>
      </c>
      <c r="AH8" s="77">
        <v>1073757</v>
      </c>
      <c r="AI8" s="77"/>
      <c r="AJ8" s="77">
        <v>699</v>
      </c>
      <c r="AK8" s="77">
        <v>707.3</v>
      </c>
      <c r="AL8" s="77">
        <v>713.6</v>
      </c>
      <c r="AM8" s="77">
        <v>740.1</v>
      </c>
      <c r="AN8" s="77">
        <v>749.9</v>
      </c>
      <c r="AO8" s="77">
        <v>766.6</v>
      </c>
      <c r="AP8" s="77">
        <v>788.2</v>
      </c>
      <c r="AQ8" s="77">
        <v>802.9</v>
      </c>
      <c r="AR8" s="77">
        <v>826.5</v>
      </c>
      <c r="AS8" s="77">
        <v>842.6</v>
      </c>
      <c r="AT8" s="77">
        <v>852.3</v>
      </c>
      <c r="AU8" s="122">
        <v>864.6</v>
      </c>
      <c r="AV8" s="122">
        <v>824.1</v>
      </c>
      <c r="AW8" s="180">
        <v>842.4</v>
      </c>
    </row>
    <row r="9" spans="1:49" x14ac:dyDescent="0.2">
      <c r="C9" s="51" t="s">
        <v>13</v>
      </c>
      <c r="D9" s="25" t="s">
        <v>49</v>
      </c>
      <c r="E9" s="27" t="s">
        <v>50</v>
      </c>
      <c r="F9" s="77">
        <v>82.892763281744905</v>
      </c>
      <c r="G9" s="77">
        <v>87.364196344741401</v>
      </c>
      <c r="H9" s="77">
        <v>85.381665864972405</v>
      </c>
      <c r="I9" s="77">
        <v>78.369658465297505</v>
      </c>
      <c r="J9" s="77">
        <v>82.672445724738793</v>
      </c>
      <c r="K9" s="77">
        <v>69.598246481507999</v>
      </c>
      <c r="L9" s="77">
        <v>65.314318142155201</v>
      </c>
      <c r="M9" s="77">
        <v>64.223113738789806</v>
      </c>
      <c r="N9" s="65">
        <v>61.667857562837597</v>
      </c>
      <c r="O9" s="77">
        <v>59.539405176726099</v>
      </c>
      <c r="P9" s="77">
        <v>54.489194795945998</v>
      </c>
      <c r="Q9" s="77">
        <v>57.410787226045002</v>
      </c>
      <c r="R9" s="77">
        <v>55.489316393559498</v>
      </c>
      <c r="S9" s="77">
        <v>54.255181016702402</v>
      </c>
      <c r="T9" s="77"/>
      <c r="U9" s="74">
        <v>146409</v>
      </c>
      <c r="V9" s="180">
        <v>150251</v>
      </c>
      <c r="W9" s="180">
        <v>155833</v>
      </c>
      <c r="X9" s="180">
        <v>160552</v>
      </c>
      <c r="Y9" s="180">
        <v>161819</v>
      </c>
      <c r="Z9" s="180">
        <v>172333</v>
      </c>
      <c r="AA9" s="180">
        <v>178711</v>
      </c>
      <c r="AB9" s="180">
        <v>185841</v>
      </c>
      <c r="AC9" s="77">
        <v>194627</v>
      </c>
      <c r="AD9" s="77">
        <v>204088</v>
      </c>
      <c r="AE9" s="77">
        <v>216551</v>
      </c>
      <c r="AF9" s="77">
        <v>225583</v>
      </c>
      <c r="AG9" s="77">
        <v>227972</v>
      </c>
      <c r="AH9" s="77">
        <v>239563</v>
      </c>
      <c r="AI9" s="77"/>
      <c r="AJ9" s="77">
        <v>269.2</v>
      </c>
      <c r="AK9" s="77">
        <v>265.2</v>
      </c>
      <c r="AL9" s="77">
        <v>266.2</v>
      </c>
      <c r="AM9" s="77">
        <v>263.8</v>
      </c>
      <c r="AN9" s="77">
        <v>271.10000000000002</v>
      </c>
      <c r="AO9" s="77">
        <v>281</v>
      </c>
      <c r="AP9" s="77">
        <v>277.60000000000002</v>
      </c>
      <c r="AQ9" s="77">
        <v>282.10000000000002</v>
      </c>
      <c r="AR9" s="77">
        <v>283.60000000000002</v>
      </c>
      <c r="AS9" s="77">
        <v>290.10000000000002</v>
      </c>
      <c r="AT9" s="77">
        <v>297.7</v>
      </c>
      <c r="AU9" s="122">
        <v>295.7</v>
      </c>
      <c r="AV9" s="122">
        <v>298.5</v>
      </c>
      <c r="AW9" s="180">
        <v>292.60000000000002</v>
      </c>
    </row>
    <row r="10" spans="1:49" x14ac:dyDescent="0.2">
      <c r="C10" s="51" t="s">
        <v>14</v>
      </c>
      <c r="D10" s="28" t="s">
        <v>51</v>
      </c>
      <c r="E10" s="29" t="s">
        <v>52</v>
      </c>
      <c r="F10" s="77">
        <v>1789.8730136383499</v>
      </c>
      <c r="G10" s="77">
        <v>1789.94266377862</v>
      </c>
      <c r="H10" s="77">
        <v>1754.68480279343</v>
      </c>
      <c r="I10" s="77">
        <v>1635.9838246807501</v>
      </c>
      <c r="J10" s="77">
        <v>1581.9826001895201</v>
      </c>
      <c r="K10" s="77">
        <v>1579.5033616876301</v>
      </c>
      <c r="L10" s="77">
        <v>1597.40363708156</v>
      </c>
      <c r="M10" s="77">
        <v>1617.23692720136</v>
      </c>
      <c r="N10" s="65">
        <v>1577.8722250063099</v>
      </c>
      <c r="O10" s="77">
        <v>1548.2400213216699</v>
      </c>
      <c r="P10" s="77">
        <v>1493.81686583176</v>
      </c>
      <c r="Q10" s="77">
        <v>1473.57491043911</v>
      </c>
      <c r="R10" s="77">
        <v>1388.8794091882401</v>
      </c>
      <c r="S10" s="77">
        <v>1423.6162897948</v>
      </c>
      <c r="T10" s="77"/>
      <c r="U10" s="77" t="s">
        <v>676</v>
      </c>
      <c r="V10" s="77" t="s">
        <v>676</v>
      </c>
      <c r="W10" s="77" t="s">
        <v>676</v>
      </c>
      <c r="X10" s="77" t="s">
        <v>676</v>
      </c>
      <c r="Y10" s="77" t="s">
        <v>676</v>
      </c>
      <c r="Z10" s="77" t="s">
        <v>676</v>
      </c>
      <c r="AA10" s="77" t="s">
        <v>676</v>
      </c>
      <c r="AB10" s="77" t="s">
        <v>676</v>
      </c>
      <c r="AC10" s="122" t="s">
        <v>676</v>
      </c>
      <c r="AD10" s="122" t="s">
        <v>676</v>
      </c>
      <c r="AE10" s="122" t="s">
        <v>676</v>
      </c>
      <c r="AF10" s="122" t="s">
        <v>676</v>
      </c>
      <c r="AG10" s="122" t="s">
        <v>676</v>
      </c>
      <c r="AH10" s="180" t="s">
        <v>676</v>
      </c>
      <c r="AI10" s="77"/>
      <c r="AJ10" s="77" t="s">
        <v>676</v>
      </c>
      <c r="AK10" s="77" t="s">
        <v>676</v>
      </c>
      <c r="AL10" s="77" t="s">
        <v>676</v>
      </c>
      <c r="AM10" s="77" t="s">
        <v>676</v>
      </c>
      <c r="AN10" s="77" t="s">
        <v>676</v>
      </c>
      <c r="AO10" s="77" t="s">
        <v>676</v>
      </c>
      <c r="AP10" s="77" t="s">
        <v>676</v>
      </c>
      <c r="AQ10" s="77" t="s">
        <v>676</v>
      </c>
      <c r="AR10" s="122" t="s">
        <v>676</v>
      </c>
      <c r="AS10" s="122" t="s">
        <v>676</v>
      </c>
      <c r="AT10" s="122" t="s">
        <v>676</v>
      </c>
      <c r="AU10" s="122" t="s">
        <v>676</v>
      </c>
      <c r="AV10" s="122" t="s">
        <v>676</v>
      </c>
      <c r="AW10" s="180" t="s">
        <v>676</v>
      </c>
    </row>
    <row r="11" spans="1:49" x14ac:dyDescent="0.2">
      <c r="C11" s="51" t="s">
        <v>58</v>
      </c>
      <c r="D11" s="32" t="s">
        <v>56</v>
      </c>
      <c r="E11" s="33" t="s">
        <v>57</v>
      </c>
      <c r="F11" s="77" t="s">
        <v>676</v>
      </c>
      <c r="G11" s="77" t="s">
        <v>676</v>
      </c>
      <c r="H11" s="77" t="s">
        <v>676</v>
      </c>
      <c r="I11" s="77" t="s">
        <v>676</v>
      </c>
      <c r="J11" s="77" t="s">
        <v>676</v>
      </c>
      <c r="K11" s="77" t="s">
        <v>676</v>
      </c>
      <c r="L11" s="77" t="s">
        <v>676</v>
      </c>
      <c r="M11" s="77" t="s">
        <v>676</v>
      </c>
      <c r="N11" s="122" t="s">
        <v>676</v>
      </c>
      <c r="O11" s="122" t="s">
        <v>676</v>
      </c>
      <c r="P11" s="122" t="s">
        <v>676</v>
      </c>
      <c r="Q11" s="122" t="s">
        <v>676</v>
      </c>
      <c r="R11" s="122" t="s">
        <v>676</v>
      </c>
      <c r="S11" s="180" t="s">
        <v>676</v>
      </c>
      <c r="T11" s="77"/>
      <c r="U11" s="74">
        <v>121764</v>
      </c>
      <c r="V11" s="74">
        <v>131380</v>
      </c>
      <c r="W11" s="180">
        <v>134747</v>
      </c>
      <c r="X11" s="180">
        <v>139404</v>
      </c>
      <c r="Y11" s="180">
        <v>141588</v>
      </c>
      <c r="Z11" s="180">
        <v>143809</v>
      </c>
      <c r="AA11" s="180">
        <v>150767</v>
      </c>
      <c r="AB11" s="180">
        <v>162175</v>
      </c>
      <c r="AC11" s="77">
        <v>172287</v>
      </c>
      <c r="AD11" s="77">
        <v>175458</v>
      </c>
      <c r="AE11" s="77">
        <v>184882</v>
      </c>
      <c r="AF11" s="77">
        <v>193237</v>
      </c>
      <c r="AG11" s="77">
        <v>195245</v>
      </c>
      <c r="AH11" s="77">
        <v>211697</v>
      </c>
      <c r="AI11" s="77"/>
      <c r="AJ11" s="77" t="s">
        <v>676</v>
      </c>
      <c r="AK11" s="77" t="s">
        <v>676</v>
      </c>
      <c r="AL11" s="77" t="s">
        <v>676</v>
      </c>
      <c r="AM11" s="77" t="s">
        <v>676</v>
      </c>
      <c r="AN11" s="77" t="s">
        <v>676</v>
      </c>
      <c r="AO11" s="77" t="s">
        <v>676</v>
      </c>
      <c r="AP11" s="77" t="s">
        <v>676</v>
      </c>
      <c r="AQ11" s="77" t="s">
        <v>676</v>
      </c>
      <c r="AR11" s="122" t="s">
        <v>676</v>
      </c>
      <c r="AS11" s="122" t="s">
        <v>676</v>
      </c>
      <c r="AT11" s="122" t="s">
        <v>676</v>
      </c>
      <c r="AU11" s="122" t="s">
        <v>676</v>
      </c>
      <c r="AV11" s="122" t="s">
        <v>676</v>
      </c>
      <c r="AW11" t="s">
        <v>676</v>
      </c>
    </row>
    <row r="12" spans="1:49" x14ac:dyDescent="0.2">
      <c r="A12" s="32"/>
      <c r="B12" s="33"/>
      <c r="C12" s="51"/>
      <c r="D12" s="60"/>
      <c r="E12" s="60"/>
      <c r="F12" s="65"/>
      <c r="G12" s="65"/>
      <c r="H12" s="65"/>
      <c r="I12" s="65"/>
      <c r="J12" s="65"/>
      <c r="K12" s="65"/>
      <c r="L12" s="65"/>
      <c r="M12" s="77"/>
      <c r="N12" s="65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122"/>
      <c r="AS12" s="122"/>
    </row>
    <row r="13" spans="1:49" x14ac:dyDescent="0.2">
      <c r="A13" s="16" t="s">
        <v>15</v>
      </c>
      <c r="B13" s="15" t="s">
        <v>42</v>
      </c>
      <c r="C13" s="55" t="s">
        <v>81</v>
      </c>
      <c r="D13" s="56"/>
      <c r="E13" s="56"/>
      <c r="F13" s="78">
        <v>1448.3626381968488</v>
      </c>
      <c r="G13" s="78">
        <v>1416.619076691029</v>
      </c>
      <c r="H13" s="78">
        <v>1855.9701777873183</v>
      </c>
      <c r="I13" s="78">
        <v>1661.3331982764375</v>
      </c>
      <c r="J13" s="78">
        <v>1562.6929352451803</v>
      </c>
      <c r="K13" s="78">
        <v>1548.5326136924909</v>
      </c>
      <c r="L13" s="78">
        <v>1423.2100016903094</v>
      </c>
      <c r="M13" s="78">
        <v>1426.39849682154</v>
      </c>
      <c r="N13" s="66">
        <v>1442.9270471811494</v>
      </c>
      <c r="O13" s="78">
        <v>1365.6956929316486</v>
      </c>
      <c r="P13" s="78">
        <v>1443.9366450068865</v>
      </c>
      <c r="Q13" s="78">
        <v>1324.3950035355085</v>
      </c>
      <c r="R13" s="78">
        <v>1159.1404036518829</v>
      </c>
      <c r="S13" s="78">
        <v>1184.0548296914426</v>
      </c>
      <c r="T13" s="78"/>
      <c r="U13" s="78">
        <v>110813</v>
      </c>
      <c r="V13" s="78">
        <v>110442</v>
      </c>
      <c r="W13" s="78">
        <v>115676</v>
      </c>
      <c r="X13" s="78">
        <v>121851</v>
      </c>
      <c r="Y13" s="78">
        <v>124106</v>
      </c>
      <c r="Z13" s="78">
        <v>130868</v>
      </c>
      <c r="AA13" s="78">
        <v>134985</v>
      </c>
      <c r="AB13" s="78">
        <v>140590</v>
      </c>
      <c r="AC13" s="78">
        <v>147017</v>
      </c>
      <c r="AD13" s="78">
        <v>157365</v>
      </c>
      <c r="AE13" s="78">
        <v>162623</v>
      </c>
      <c r="AF13" s="78">
        <v>171489</v>
      </c>
      <c r="AG13" s="78">
        <v>172145</v>
      </c>
      <c r="AH13" s="78">
        <v>188930</v>
      </c>
      <c r="AI13" s="78"/>
      <c r="AJ13" s="78">
        <v>147.5</v>
      </c>
      <c r="AK13" s="78">
        <v>146.80000000000001</v>
      </c>
      <c r="AL13" s="78">
        <v>148.1</v>
      </c>
      <c r="AM13" s="78">
        <v>153.19999999999999</v>
      </c>
      <c r="AN13" s="78">
        <v>156.5</v>
      </c>
      <c r="AO13" s="78">
        <v>159</v>
      </c>
      <c r="AP13" s="78">
        <v>160.9</v>
      </c>
      <c r="AQ13" s="78">
        <v>164.9</v>
      </c>
      <c r="AR13" s="78">
        <v>169.1</v>
      </c>
      <c r="AS13" s="78">
        <v>174</v>
      </c>
      <c r="AT13" s="78">
        <v>178.1</v>
      </c>
      <c r="AU13" s="78">
        <v>184.2</v>
      </c>
      <c r="AV13" s="78">
        <v>180.8</v>
      </c>
      <c r="AW13" s="78">
        <v>177.6</v>
      </c>
    </row>
    <row r="14" spans="1:49" x14ac:dyDescent="0.2">
      <c r="C14" s="51" t="s">
        <v>11</v>
      </c>
      <c r="D14" s="26" t="s">
        <v>45</v>
      </c>
      <c r="E14" s="27" t="s">
        <v>46</v>
      </c>
      <c r="F14" s="77">
        <v>801.65118547801205</v>
      </c>
      <c r="G14" s="77">
        <v>786.15833860371504</v>
      </c>
      <c r="H14" s="77">
        <v>1223.0096314207201</v>
      </c>
      <c r="I14" s="77">
        <v>1055.6629367599801</v>
      </c>
      <c r="J14" s="77">
        <v>989.76442291840397</v>
      </c>
      <c r="K14" s="77">
        <v>984.24701017785696</v>
      </c>
      <c r="L14" s="77">
        <v>870.97286268033201</v>
      </c>
      <c r="M14" s="77">
        <v>870.01511917970595</v>
      </c>
      <c r="N14" s="65">
        <v>908.49000458335695</v>
      </c>
      <c r="O14" s="77">
        <v>841.14585735525702</v>
      </c>
      <c r="P14" s="77">
        <v>934.93885786906299</v>
      </c>
      <c r="Q14" s="77">
        <v>828.19928294789395</v>
      </c>
      <c r="R14" s="77">
        <v>706.83929994717198</v>
      </c>
      <c r="S14" s="77">
        <v>726.74572338540099</v>
      </c>
      <c r="T14" s="77"/>
      <c r="U14" s="77">
        <v>30873</v>
      </c>
      <c r="V14" s="77">
        <v>28302</v>
      </c>
      <c r="W14" s="77">
        <v>33219</v>
      </c>
      <c r="X14" s="77">
        <v>34330</v>
      </c>
      <c r="Y14" s="77">
        <v>33110</v>
      </c>
      <c r="Z14" s="77">
        <v>34299</v>
      </c>
      <c r="AA14" s="77">
        <v>34430</v>
      </c>
      <c r="AB14" s="77">
        <v>34639</v>
      </c>
      <c r="AC14" s="77">
        <v>34036</v>
      </c>
      <c r="AD14" s="77">
        <v>38387</v>
      </c>
      <c r="AE14" s="77">
        <v>38369</v>
      </c>
      <c r="AF14" s="77">
        <v>39381</v>
      </c>
      <c r="AG14" s="77">
        <v>38513</v>
      </c>
      <c r="AH14" s="77">
        <v>44573</v>
      </c>
      <c r="AI14" s="77"/>
      <c r="AJ14" s="180">
        <v>31.1</v>
      </c>
      <c r="AK14" s="180">
        <v>29.8</v>
      </c>
      <c r="AL14" s="180">
        <v>29.7</v>
      </c>
      <c r="AM14" s="180">
        <v>31.8</v>
      </c>
      <c r="AN14" s="180">
        <v>32.5</v>
      </c>
      <c r="AO14" s="180">
        <v>32.6</v>
      </c>
      <c r="AP14" s="180">
        <v>32.6</v>
      </c>
      <c r="AQ14" s="180">
        <v>33.200000000000003</v>
      </c>
      <c r="AR14" s="180">
        <v>33</v>
      </c>
      <c r="AS14" s="180">
        <v>34.200000000000003</v>
      </c>
      <c r="AT14" s="180">
        <v>35</v>
      </c>
      <c r="AU14" s="180">
        <v>35.799999999999997</v>
      </c>
      <c r="AV14" s="180">
        <v>34.299999999999997</v>
      </c>
      <c r="AW14" s="180">
        <v>33.799999999999997</v>
      </c>
    </row>
    <row r="15" spans="1:49" x14ac:dyDescent="0.2">
      <c r="C15" s="51" t="s">
        <v>12</v>
      </c>
      <c r="D15" s="26" t="s">
        <v>47</v>
      </c>
      <c r="E15" s="27" t="s">
        <v>48</v>
      </c>
      <c r="F15" s="77">
        <v>225.959836916104</v>
      </c>
      <c r="G15" s="77">
        <v>211.10628077657199</v>
      </c>
      <c r="H15" s="77">
        <v>219.145529217057</v>
      </c>
      <c r="I15" s="77">
        <v>217.225604143487</v>
      </c>
      <c r="J15" s="77">
        <v>198.535713259494</v>
      </c>
      <c r="K15" s="77">
        <v>192.687679085768</v>
      </c>
      <c r="L15" s="77">
        <v>185.22545598117199</v>
      </c>
      <c r="M15" s="77">
        <v>176.65654859826901</v>
      </c>
      <c r="N15" s="65">
        <v>165.13604417122201</v>
      </c>
      <c r="O15" s="77">
        <v>162.50250472338999</v>
      </c>
      <c r="P15" s="77">
        <v>160.20112188523899</v>
      </c>
      <c r="Q15" s="77">
        <v>154.71652684109401</v>
      </c>
      <c r="R15" s="77">
        <v>133.80655158005899</v>
      </c>
      <c r="S15" s="77">
        <v>134.75431197687899</v>
      </c>
      <c r="T15" s="77"/>
      <c r="U15" s="74">
        <v>35422</v>
      </c>
      <c r="V15" s="180">
        <v>36531</v>
      </c>
      <c r="W15" s="180">
        <v>35775</v>
      </c>
      <c r="X15" s="180">
        <v>38719</v>
      </c>
      <c r="Y15" s="180">
        <v>39510</v>
      </c>
      <c r="Z15" s="180">
        <v>41866</v>
      </c>
      <c r="AA15" s="180">
        <v>44296</v>
      </c>
      <c r="AB15" s="180">
        <v>47066</v>
      </c>
      <c r="AC15" s="77">
        <v>51105</v>
      </c>
      <c r="AD15" s="77">
        <v>53516</v>
      </c>
      <c r="AE15" s="77">
        <v>54464</v>
      </c>
      <c r="AF15" s="77">
        <v>57276</v>
      </c>
      <c r="AG15" s="77">
        <v>56521</v>
      </c>
      <c r="AH15" s="77">
        <v>61514</v>
      </c>
      <c r="AI15" s="77"/>
      <c r="AJ15" s="180">
        <v>53.1</v>
      </c>
      <c r="AK15" s="180">
        <v>54</v>
      </c>
      <c r="AL15" s="180">
        <v>55.5</v>
      </c>
      <c r="AM15" s="180">
        <v>57.9</v>
      </c>
      <c r="AN15" s="180">
        <v>58.9</v>
      </c>
      <c r="AO15" s="180">
        <v>60.1</v>
      </c>
      <c r="AP15" s="180">
        <v>60.9</v>
      </c>
      <c r="AQ15" s="180">
        <v>62.5</v>
      </c>
      <c r="AR15" s="180">
        <v>66</v>
      </c>
      <c r="AS15" s="180">
        <v>66.900000000000006</v>
      </c>
      <c r="AT15" s="180">
        <v>68.3</v>
      </c>
      <c r="AU15" s="180">
        <v>69.599999999999994</v>
      </c>
      <c r="AV15" s="180">
        <v>67.5</v>
      </c>
      <c r="AW15" s="180">
        <v>68.599999999999994</v>
      </c>
    </row>
    <row r="16" spans="1:49" x14ac:dyDescent="0.2">
      <c r="C16" s="51" t="s">
        <v>13</v>
      </c>
      <c r="D16" s="26" t="s">
        <v>49</v>
      </c>
      <c r="E16" s="27" t="s">
        <v>50</v>
      </c>
      <c r="F16" s="77">
        <v>14.1362476388849</v>
      </c>
      <c r="G16" s="77">
        <v>13.019798853504</v>
      </c>
      <c r="H16" s="77">
        <v>13.6348411552224</v>
      </c>
      <c r="I16" s="77">
        <v>13.1003147389304</v>
      </c>
      <c r="J16" s="77">
        <v>12.444768769854401</v>
      </c>
      <c r="K16" s="77">
        <v>11.4242389470601</v>
      </c>
      <c r="L16" s="77">
        <v>9.4380767906504808</v>
      </c>
      <c r="M16" s="77">
        <v>13.8169752854881</v>
      </c>
      <c r="N16" s="65">
        <v>13.2307555672964</v>
      </c>
      <c r="O16" s="77">
        <v>12.865599040436701</v>
      </c>
      <c r="P16" s="77">
        <v>11.465857180657601</v>
      </c>
      <c r="Q16" s="77">
        <v>11.259436277530501</v>
      </c>
      <c r="R16" s="77">
        <v>11.2617613323509</v>
      </c>
      <c r="S16" s="77">
        <v>11.602048028713501</v>
      </c>
      <c r="T16" s="77"/>
      <c r="U16" s="74">
        <v>33784</v>
      </c>
      <c r="V16" s="180">
        <v>34858</v>
      </c>
      <c r="W16" s="180">
        <v>35263</v>
      </c>
      <c r="X16" s="180">
        <v>37187</v>
      </c>
      <c r="Y16" s="180">
        <v>39988</v>
      </c>
      <c r="Z16" s="180">
        <v>42611</v>
      </c>
      <c r="AA16" s="180">
        <v>44001</v>
      </c>
      <c r="AB16" s="180">
        <v>45915</v>
      </c>
      <c r="AC16" s="77">
        <v>47823</v>
      </c>
      <c r="AD16" s="77">
        <v>50377</v>
      </c>
      <c r="AE16" s="77">
        <v>54569</v>
      </c>
      <c r="AF16" s="77">
        <v>59328</v>
      </c>
      <c r="AG16" s="77">
        <v>61713</v>
      </c>
      <c r="AH16" s="77">
        <v>65735</v>
      </c>
      <c r="AI16" s="77"/>
      <c r="AJ16" s="180">
        <v>63.3</v>
      </c>
      <c r="AK16" s="180">
        <v>63</v>
      </c>
      <c r="AL16" s="180">
        <v>62.9</v>
      </c>
      <c r="AM16" s="180">
        <v>63.5</v>
      </c>
      <c r="AN16" s="180">
        <v>65.099999999999994</v>
      </c>
      <c r="AO16" s="180">
        <v>66.3</v>
      </c>
      <c r="AP16" s="180">
        <v>67.400000000000006</v>
      </c>
      <c r="AQ16" s="180">
        <v>69.2</v>
      </c>
      <c r="AR16" s="180">
        <v>70.099999999999994</v>
      </c>
      <c r="AS16" s="180">
        <v>72.900000000000006</v>
      </c>
      <c r="AT16" s="180">
        <v>74.8</v>
      </c>
      <c r="AU16" s="180">
        <v>78.8</v>
      </c>
      <c r="AV16" s="180">
        <v>79</v>
      </c>
      <c r="AW16" s="180">
        <v>75.2</v>
      </c>
    </row>
    <row r="17" spans="1:49" x14ac:dyDescent="0.2">
      <c r="C17" s="51" t="s">
        <v>14</v>
      </c>
      <c r="D17" s="28" t="s">
        <v>51</v>
      </c>
      <c r="E17" s="29" t="s">
        <v>52</v>
      </c>
      <c r="F17" s="77">
        <v>406.61536816384802</v>
      </c>
      <c r="G17" s="77">
        <v>406.33465845723799</v>
      </c>
      <c r="H17" s="77">
        <v>400.18017599431897</v>
      </c>
      <c r="I17" s="77">
        <v>375.34434263404</v>
      </c>
      <c r="J17" s="77">
        <v>361.94803029742798</v>
      </c>
      <c r="K17" s="77">
        <v>360.17368548180599</v>
      </c>
      <c r="L17" s="77">
        <v>357.57360623815498</v>
      </c>
      <c r="M17" s="77">
        <v>365.90985375807702</v>
      </c>
      <c r="N17" s="65">
        <v>356.070242859274</v>
      </c>
      <c r="O17" s="77">
        <v>349.18173181256498</v>
      </c>
      <c r="P17" s="77">
        <v>337.33080807192698</v>
      </c>
      <c r="Q17" s="77">
        <v>330.21975746899</v>
      </c>
      <c r="R17" s="77">
        <v>307.23279079230099</v>
      </c>
      <c r="S17" s="77">
        <v>310.95274630044901</v>
      </c>
      <c r="T17" s="77"/>
      <c r="U17" s="77" t="s">
        <v>676</v>
      </c>
      <c r="V17" s="77" t="s">
        <v>676</v>
      </c>
      <c r="W17" s="77" t="s">
        <v>676</v>
      </c>
      <c r="X17" s="77" t="s">
        <v>676</v>
      </c>
      <c r="Y17" s="77" t="s">
        <v>676</v>
      </c>
      <c r="Z17" s="77" t="s">
        <v>676</v>
      </c>
      <c r="AA17" s="77" t="s">
        <v>676</v>
      </c>
      <c r="AB17" s="77" t="s">
        <v>676</v>
      </c>
      <c r="AC17" s="122" t="s">
        <v>676</v>
      </c>
      <c r="AD17" s="122" t="s">
        <v>676</v>
      </c>
      <c r="AE17" s="122" t="s">
        <v>676</v>
      </c>
      <c r="AF17" s="122" t="s">
        <v>676</v>
      </c>
      <c r="AG17" s="122" t="s">
        <v>676</v>
      </c>
      <c r="AH17" s="180" t="s">
        <v>676</v>
      </c>
      <c r="AI17" s="77"/>
      <c r="AJ17" s="77" t="s">
        <v>676</v>
      </c>
      <c r="AK17" s="77" t="s">
        <v>676</v>
      </c>
      <c r="AL17" s="77" t="s">
        <v>676</v>
      </c>
      <c r="AM17" s="77" t="s">
        <v>676</v>
      </c>
      <c r="AN17" s="77" t="s">
        <v>676</v>
      </c>
      <c r="AO17" s="77" t="s">
        <v>676</v>
      </c>
      <c r="AP17" s="77" t="s">
        <v>676</v>
      </c>
      <c r="AQ17" s="77" t="s">
        <v>676</v>
      </c>
      <c r="AR17" s="122" t="s">
        <v>676</v>
      </c>
      <c r="AS17" s="122" t="s">
        <v>676</v>
      </c>
      <c r="AT17" s="122" t="s">
        <v>676</v>
      </c>
      <c r="AU17" s="122" t="s">
        <v>676</v>
      </c>
      <c r="AV17" s="122" t="s">
        <v>676</v>
      </c>
      <c r="AW17" t="s">
        <v>676</v>
      </c>
    </row>
    <row r="18" spans="1:49" x14ac:dyDescent="0.2">
      <c r="C18" s="51" t="s">
        <v>58</v>
      </c>
      <c r="D18" s="32" t="s">
        <v>56</v>
      </c>
      <c r="E18" s="33" t="s">
        <v>57</v>
      </c>
      <c r="F18" s="77" t="s">
        <v>676</v>
      </c>
      <c r="G18" s="77" t="s">
        <v>676</v>
      </c>
      <c r="H18" s="77" t="s">
        <v>676</v>
      </c>
      <c r="I18" s="77" t="s">
        <v>676</v>
      </c>
      <c r="J18" s="77" t="s">
        <v>676</v>
      </c>
      <c r="K18" s="77" t="s">
        <v>676</v>
      </c>
      <c r="L18" s="77" t="s">
        <v>676</v>
      </c>
      <c r="M18" s="77" t="s">
        <v>676</v>
      </c>
      <c r="N18" s="122" t="s">
        <v>676</v>
      </c>
      <c r="O18" s="122" t="s">
        <v>676</v>
      </c>
      <c r="P18" s="122" t="s">
        <v>676</v>
      </c>
      <c r="Q18" s="122" t="s">
        <v>676</v>
      </c>
      <c r="R18" s="122" t="s">
        <v>676</v>
      </c>
      <c r="S18" s="180" t="s">
        <v>676</v>
      </c>
      <c r="T18" s="77"/>
      <c r="U18" s="74">
        <v>10734</v>
      </c>
      <c r="V18" s="74">
        <v>10751</v>
      </c>
      <c r="W18" s="180">
        <v>11419</v>
      </c>
      <c r="X18" s="180">
        <v>11615</v>
      </c>
      <c r="Y18" s="180">
        <v>11498</v>
      </c>
      <c r="Z18" s="180">
        <v>12092</v>
      </c>
      <c r="AA18" s="180">
        <v>12258</v>
      </c>
      <c r="AB18" s="180">
        <v>12970</v>
      </c>
      <c r="AC18" s="77">
        <v>14053</v>
      </c>
      <c r="AD18" s="77">
        <v>15085</v>
      </c>
      <c r="AE18" s="77">
        <v>15221</v>
      </c>
      <c r="AF18" s="77">
        <v>15504</v>
      </c>
      <c r="AG18" s="77">
        <v>15398</v>
      </c>
      <c r="AH18" s="77">
        <v>17108</v>
      </c>
      <c r="AI18" s="77"/>
      <c r="AJ18" s="77" t="s">
        <v>676</v>
      </c>
      <c r="AK18" s="77" t="s">
        <v>676</v>
      </c>
      <c r="AL18" s="77" t="s">
        <v>676</v>
      </c>
      <c r="AM18" s="77" t="s">
        <v>676</v>
      </c>
      <c r="AN18" s="77" t="s">
        <v>676</v>
      </c>
      <c r="AO18" s="77" t="s">
        <v>676</v>
      </c>
      <c r="AP18" s="77" t="s">
        <v>676</v>
      </c>
      <c r="AQ18" s="77" t="s">
        <v>676</v>
      </c>
      <c r="AR18" s="122" t="s">
        <v>676</v>
      </c>
      <c r="AS18" s="122" t="s">
        <v>676</v>
      </c>
      <c r="AT18" s="122" t="s">
        <v>676</v>
      </c>
      <c r="AU18" s="122" t="s">
        <v>676</v>
      </c>
      <c r="AV18" s="122" t="s">
        <v>676</v>
      </c>
      <c r="AW18" t="s">
        <v>676</v>
      </c>
    </row>
    <row r="19" spans="1:49" x14ac:dyDescent="0.2">
      <c r="A19" s="32"/>
      <c r="B19" s="33"/>
      <c r="C19" s="51"/>
      <c r="D19" s="60"/>
      <c r="E19" s="60"/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122"/>
      <c r="AS19" s="122"/>
    </row>
    <row r="20" spans="1:49" x14ac:dyDescent="0.2">
      <c r="A20" s="18" t="s">
        <v>16</v>
      </c>
      <c r="B20" s="17" t="s">
        <v>43</v>
      </c>
      <c r="C20" s="55" t="s">
        <v>81</v>
      </c>
      <c r="D20" s="56"/>
      <c r="E20" s="56"/>
      <c r="F20" s="78">
        <v>3426.1663894541907</v>
      </c>
      <c r="G20" s="78">
        <v>2101.0104289661867</v>
      </c>
      <c r="H20" s="78">
        <v>3102.3387347833286</v>
      </c>
      <c r="I20" s="78">
        <v>2886.8928592934926</v>
      </c>
      <c r="J20" s="78">
        <v>2367.2091572823501</v>
      </c>
      <c r="K20" s="78">
        <v>2443.900776992396</v>
      </c>
      <c r="L20" s="78">
        <v>2558.4875388766027</v>
      </c>
      <c r="M20" s="78">
        <v>3236.9374655439765</v>
      </c>
      <c r="N20" s="66">
        <v>2468.0795606273268</v>
      </c>
      <c r="O20" s="78">
        <v>2520.7884491152772</v>
      </c>
      <c r="P20" s="78">
        <v>2447.1585838397632</v>
      </c>
      <c r="Q20" s="78">
        <v>3076.4268973456269</v>
      </c>
      <c r="R20" s="78">
        <v>2426.1009391154676</v>
      </c>
      <c r="S20" s="78">
        <v>2545.4265309445041</v>
      </c>
      <c r="T20" s="78"/>
      <c r="U20" s="78">
        <v>77953</v>
      </c>
      <c r="V20" s="78">
        <v>70436</v>
      </c>
      <c r="W20" s="78">
        <v>81159</v>
      </c>
      <c r="X20" s="78">
        <v>84136</v>
      </c>
      <c r="Y20" s="78">
        <v>85362</v>
      </c>
      <c r="Z20" s="78">
        <v>81439</v>
      </c>
      <c r="AA20" s="78">
        <v>82434</v>
      </c>
      <c r="AB20" s="78">
        <v>86983</v>
      </c>
      <c r="AC20" s="78">
        <v>90350</v>
      </c>
      <c r="AD20" s="78">
        <v>97975</v>
      </c>
      <c r="AE20" s="78">
        <v>104379</v>
      </c>
      <c r="AF20" s="78">
        <v>104243</v>
      </c>
      <c r="AG20" s="78">
        <v>102716</v>
      </c>
      <c r="AH20" s="78">
        <v>112863</v>
      </c>
      <c r="AI20" s="78"/>
      <c r="AJ20" s="78">
        <v>110.6</v>
      </c>
      <c r="AK20" s="78">
        <v>107.2</v>
      </c>
      <c r="AL20" s="78">
        <v>106.9</v>
      </c>
      <c r="AM20" s="78">
        <v>110.1</v>
      </c>
      <c r="AN20" s="78">
        <v>110.2</v>
      </c>
      <c r="AO20" s="78">
        <v>110.8</v>
      </c>
      <c r="AP20" s="78">
        <v>112.4</v>
      </c>
      <c r="AQ20" s="78">
        <v>113.8</v>
      </c>
      <c r="AR20" s="78">
        <v>116.1</v>
      </c>
      <c r="AS20" s="78">
        <v>119</v>
      </c>
      <c r="AT20" s="78">
        <v>120.8</v>
      </c>
      <c r="AU20" s="78">
        <v>120.8</v>
      </c>
      <c r="AV20" s="78">
        <v>118.2</v>
      </c>
      <c r="AW20" s="78">
        <v>119.8</v>
      </c>
    </row>
    <row r="21" spans="1:49" x14ac:dyDescent="0.2">
      <c r="C21" s="68" t="s">
        <v>11</v>
      </c>
      <c r="D21" s="68" t="s">
        <v>45</v>
      </c>
      <c r="E21" s="57" t="s">
        <v>46</v>
      </c>
      <c r="F21" s="171">
        <v>2858.7274280813899</v>
      </c>
      <c r="G21" s="171">
        <v>1546.9841578969999</v>
      </c>
      <c r="H21" s="171">
        <v>2556.6333522744399</v>
      </c>
      <c r="I21" s="171">
        <v>2359.49144037101</v>
      </c>
      <c r="J21" s="171">
        <v>1870.02862696649</v>
      </c>
      <c r="K21" s="171">
        <v>1962.8143768247601</v>
      </c>
      <c r="L21" s="171">
        <v>2082.6691901776499</v>
      </c>
      <c r="M21" s="171">
        <v>2758.6128438203</v>
      </c>
      <c r="N21" s="171">
        <v>2007.39203590222</v>
      </c>
      <c r="O21" s="171">
        <v>2068.3529812884299</v>
      </c>
      <c r="P21" s="171">
        <v>2010.0657431452901</v>
      </c>
      <c r="Q21" s="171">
        <v>2647.2394056164799</v>
      </c>
      <c r="R21" s="171">
        <v>2033.3136929064599</v>
      </c>
      <c r="S21" s="171">
        <v>2148.0544410310999</v>
      </c>
      <c r="T21" s="77"/>
      <c r="U21" s="74">
        <v>25581</v>
      </c>
      <c r="V21" s="74">
        <v>19789</v>
      </c>
      <c r="W21" s="180">
        <v>26759</v>
      </c>
      <c r="X21" s="180">
        <v>27167</v>
      </c>
      <c r="Y21" s="180">
        <v>27517</v>
      </c>
      <c r="Z21" s="74">
        <v>23272</v>
      </c>
      <c r="AA21" s="74">
        <v>22925</v>
      </c>
      <c r="AB21" s="74">
        <v>24788</v>
      </c>
      <c r="AC21" s="74">
        <v>25602</v>
      </c>
      <c r="AD21" s="74">
        <v>31116</v>
      </c>
      <c r="AE21" s="74">
        <v>32912</v>
      </c>
      <c r="AF21" s="74">
        <v>30871</v>
      </c>
      <c r="AG21" s="74">
        <v>27186</v>
      </c>
      <c r="AH21" s="74">
        <v>32924</v>
      </c>
      <c r="AI21" s="77"/>
      <c r="AJ21" s="180">
        <v>33.5</v>
      </c>
      <c r="AK21" s="180">
        <v>30.4</v>
      </c>
      <c r="AL21" s="180">
        <v>30.6</v>
      </c>
      <c r="AM21" s="180">
        <v>31.9</v>
      </c>
      <c r="AN21" s="180">
        <v>31</v>
      </c>
      <c r="AO21" s="180">
        <v>30.8</v>
      </c>
      <c r="AP21" s="180">
        <v>30.9</v>
      </c>
      <c r="AQ21" s="180">
        <v>30.9</v>
      </c>
      <c r="AR21" s="180">
        <v>30.2</v>
      </c>
      <c r="AS21" s="180">
        <v>31.2</v>
      </c>
      <c r="AT21" s="180">
        <v>31.8</v>
      </c>
      <c r="AU21" s="180">
        <v>31.8</v>
      </c>
      <c r="AV21" s="180">
        <v>30.8</v>
      </c>
      <c r="AW21" s="180">
        <v>30.8</v>
      </c>
    </row>
    <row r="22" spans="1:49" x14ac:dyDescent="0.2">
      <c r="C22" s="51" t="s">
        <v>12</v>
      </c>
      <c r="D22" s="26" t="s">
        <v>47</v>
      </c>
      <c r="E22" s="27" t="s">
        <v>48</v>
      </c>
      <c r="F22" s="77">
        <v>190.40688654543499</v>
      </c>
      <c r="G22" s="77">
        <v>178.578602812214</v>
      </c>
      <c r="H22" s="77">
        <v>176.60666707642201</v>
      </c>
      <c r="I22" s="77">
        <v>179.850357672146</v>
      </c>
      <c r="J22" s="77">
        <v>159.244643598132</v>
      </c>
      <c r="K22" s="77">
        <v>149.63085135474299</v>
      </c>
      <c r="L22" s="77">
        <v>146.93945703312801</v>
      </c>
      <c r="M22" s="77">
        <v>144.49283286271799</v>
      </c>
      <c r="N22" s="65">
        <v>135.833701231314</v>
      </c>
      <c r="O22" s="77">
        <v>131.78963159470501</v>
      </c>
      <c r="P22" s="77">
        <v>127.794665554004</v>
      </c>
      <c r="Q22" s="77">
        <v>126.500934959332</v>
      </c>
      <c r="R22" s="77">
        <v>115.525804801644</v>
      </c>
      <c r="S22" s="77">
        <v>119.406767839309</v>
      </c>
      <c r="T22" s="77"/>
      <c r="U22" s="74">
        <v>27064</v>
      </c>
      <c r="V22" s="180">
        <v>26170</v>
      </c>
      <c r="W22" s="180">
        <v>28183</v>
      </c>
      <c r="X22" s="180">
        <v>30320</v>
      </c>
      <c r="Y22" s="180">
        <v>30499</v>
      </c>
      <c r="Z22" s="74">
        <v>30636</v>
      </c>
      <c r="AA22" s="74">
        <v>31351</v>
      </c>
      <c r="AB22" s="74">
        <v>32959</v>
      </c>
      <c r="AC22" s="74">
        <v>33828</v>
      </c>
      <c r="AD22" s="74">
        <v>33756</v>
      </c>
      <c r="AE22" s="74">
        <v>36646</v>
      </c>
      <c r="AF22" s="74">
        <v>38041</v>
      </c>
      <c r="AG22" s="74">
        <v>37103</v>
      </c>
      <c r="AH22" s="74">
        <v>38946</v>
      </c>
      <c r="AI22" s="77"/>
      <c r="AJ22" s="180">
        <v>37.799999999999997</v>
      </c>
      <c r="AK22" s="180">
        <v>38.1</v>
      </c>
      <c r="AL22" s="180">
        <v>38.200000000000003</v>
      </c>
      <c r="AM22" s="180">
        <v>40.4</v>
      </c>
      <c r="AN22" s="180">
        <v>41</v>
      </c>
      <c r="AO22" s="180">
        <v>40.700000000000003</v>
      </c>
      <c r="AP22" s="180">
        <v>41.2</v>
      </c>
      <c r="AQ22" s="180">
        <v>41.6</v>
      </c>
      <c r="AR22" s="180">
        <v>43.1</v>
      </c>
      <c r="AS22" s="180">
        <v>44.2</v>
      </c>
      <c r="AT22" s="180">
        <v>44.3</v>
      </c>
      <c r="AU22" s="180">
        <v>43.5</v>
      </c>
      <c r="AV22" s="180">
        <v>42.4</v>
      </c>
      <c r="AW22" s="180">
        <v>42.7</v>
      </c>
    </row>
    <row r="23" spans="1:49" x14ac:dyDescent="0.2">
      <c r="C23" s="51" t="s">
        <v>13</v>
      </c>
      <c r="D23" s="26" t="s">
        <v>49</v>
      </c>
      <c r="E23" s="27" t="s">
        <v>50</v>
      </c>
      <c r="F23" s="77">
        <v>14.1396000654657</v>
      </c>
      <c r="G23" s="77">
        <v>13.663545635221</v>
      </c>
      <c r="H23" s="77">
        <v>13.679916733041701</v>
      </c>
      <c r="I23" s="77">
        <v>12.045550918844601</v>
      </c>
      <c r="J23" s="77">
        <v>14.501040756753101</v>
      </c>
      <c r="K23" s="77">
        <v>11.3578877127054</v>
      </c>
      <c r="L23" s="77">
        <v>11.4465949593133</v>
      </c>
      <c r="M23" s="77">
        <v>10.3219982902705</v>
      </c>
      <c r="N23" s="65">
        <v>10.5634080658378</v>
      </c>
      <c r="O23" s="77">
        <v>10.2365351176121</v>
      </c>
      <c r="P23" s="77">
        <v>10.7627248406309</v>
      </c>
      <c r="Q23" s="77">
        <v>11.488195231752</v>
      </c>
      <c r="R23" s="77">
        <v>10.375456274546799</v>
      </c>
      <c r="S23" s="77">
        <v>10.560547753902</v>
      </c>
      <c r="T23" s="77"/>
      <c r="U23" s="74">
        <v>16431</v>
      </c>
      <c r="V23" s="74">
        <v>16406</v>
      </c>
      <c r="W23" s="74">
        <v>16770</v>
      </c>
      <c r="X23" s="74">
        <v>17132</v>
      </c>
      <c r="Y23" s="74">
        <v>17871</v>
      </c>
      <c r="Z23" s="74">
        <v>18509</v>
      </c>
      <c r="AA23" s="74">
        <v>19226</v>
      </c>
      <c r="AB23" s="74">
        <v>20040</v>
      </c>
      <c r="AC23" s="74">
        <v>21009</v>
      </c>
      <c r="AD23" s="74">
        <v>22286</v>
      </c>
      <c r="AE23" s="74">
        <v>23414</v>
      </c>
      <c r="AF23" s="74">
        <v>24277</v>
      </c>
      <c r="AG23" s="74">
        <v>28010</v>
      </c>
      <c r="AH23" s="74">
        <v>29403</v>
      </c>
      <c r="AI23" s="77"/>
      <c r="AJ23" s="180">
        <v>39.299999999999997</v>
      </c>
      <c r="AK23" s="180">
        <v>38.700000000000003</v>
      </c>
      <c r="AL23" s="180">
        <v>38.1</v>
      </c>
      <c r="AM23" s="180">
        <v>37.799999999999997</v>
      </c>
      <c r="AN23" s="180">
        <v>38.200000000000003</v>
      </c>
      <c r="AO23" s="180">
        <v>39.299999999999997</v>
      </c>
      <c r="AP23" s="180">
        <v>40.299999999999997</v>
      </c>
      <c r="AQ23" s="180">
        <v>41.3</v>
      </c>
      <c r="AR23" s="180">
        <v>42.8</v>
      </c>
      <c r="AS23" s="180">
        <v>43.6</v>
      </c>
      <c r="AT23" s="180">
        <v>44.7</v>
      </c>
      <c r="AU23" s="180">
        <v>45.5</v>
      </c>
      <c r="AV23" s="180">
        <v>45</v>
      </c>
      <c r="AW23" s="180">
        <v>46.3</v>
      </c>
    </row>
    <row r="24" spans="1:49" x14ac:dyDescent="0.2">
      <c r="C24" s="51" t="s">
        <v>14</v>
      </c>
      <c r="D24" s="28" t="s">
        <v>51</v>
      </c>
      <c r="E24" s="29" t="s">
        <v>52</v>
      </c>
      <c r="F24" s="77">
        <v>362.89247476190002</v>
      </c>
      <c r="G24" s="77">
        <v>361.78412262175198</v>
      </c>
      <c r="H24" s="77">
        <v>355.418798699425</v>
      </c>
      <c r="I24" s="77">
        <v>335.50551033149202</v>
      </c>
      <c r="J24" s="77">
        <v>323.434845960975</v>
      </c>
      <c r="K24" s="77">
        <v>320.09766110018802</v>
      </c>
      <c r="L24" s="77">
        <v>317.43229670651198</v>
      </c>
      <c r="M24" s="77">
        <v>323.50979057068798</v>
      </c>
      <c r="N24" s="65">
        <v>314.290415427955</v>
      </c>
      <c r="O24" s="77">
        <v>310.40930111453002</v>
      </c>
      <c r="P24" s="77">
        <v>298.53545029983798</v>
      </c>
      <c r="Q24" s="77">
        <v>291.19836153806301</v>
      </c>
      <c r="R24" s="77">
        <v>266.88598513281698</v>
      </c>
      <c r="S24" s="77">
        <v>267.40477432019298</v>
      </c>
      <c r="T24" s="77"/>
      <c r="U24" s="77" t="s">
        <v>676</v>
      </c>
      <c r="V24" s="77" t="s">
        <v>676</v>
      </c>
      <c r="W24" s="77" t="s">
        <v>676</v>
      </c>
      <c r="X24" s="77" t="s">
        <v>676</v>
      </c>
      <c r="Y24" s="77" t="s">
        <v>676</v>
      </c>
      <c r="Z24" s="77" t="s">
        <v>676</v>
      </c>
      <c r="AA24" s="77" t="s">
        <v>676</v>
      </c>
      <c r="AB24" s="77" t="s">
        <v>676</v>
      </c>
      <c r="AC24" s="122" t="s">
        <v>676</v>
      </c>
      <c r="AD24" s="122" t="s">
        <v>676</v>
      </c>
      <c r="AE24" s="122" t="s">
        <v>676</v>
      </c>
      <c r="AF24" s="122" t="s">
        <v>676</v>
      </c>
      <c r="AG24" s="122" t="s">
        <v>676</v>
      </c>
      <c r="AH24" s="180" t="s">
        <v>676</v>
      </c>
      <c r="AI24" s="77"/>
      <c r="AJ24" s="77" t="s">
        <v>676</v>
      </c>
      <c r="AK24" s="77" t="s">
        <v>676</v>
      </c>
      <c r="AL24" s="77" t="s">
        <v>676</v>
      </c>
      <c r="AM24" s="77" t="s">
        <v>676</v>
      </c>
      <c r="AN24" s="77" t="s">
        <v>676</v>
      </c>
      <c r="AO24" s="77" t="s">
        <v>676</v>
      </c>
      <c r="AP24" s="77" t="s">
        <v>676</v>
      </c>
      <c r="AQ24" s="77" t="s">
        <v>676</v>
      </c>
      <c r="AR24" s="122" t="s">
        <v>676</v>
      </c>
      <c r="AS24" s="122" t="s">
        <v>676</v>
      </c>
      <c r="AT24" s="122" t="s">
        <v>676</v>
      </c>
      <c r="AU24" s="122" t="s">
        <v>676</v>
      </c>
      <c r="AV24" s="122" t="s">
        <v>676</v>
      </c>
      <c r="AW24" s="180" t="s">
        <v>676</v>
      </c>
    </row>
    <row r="25" spans="1:49" x14ac:dyDescent="0.2">
      <c r="C25" s="51" t="s">
        <v>58</v>
      </c>
      <c r="D25" s="32" t="s">
        <v>56</v>
      </c>
      <c r="E25" s="33" t="s">
        <v>57</v>
      </c>
      <c r="F25" s="77" t="s">
        <v>676</v>
      </c>
      <c r="G25" s="77" t="s">
        <v>676</v>
      </c>
      <c r="H25" s="77" t="s">
        <v>676</v>
      </c>
      <c r="I25" s="77" t="s">
        <v>676</v>
      </c>
      <c r="J25" s="77" t="s">
        <v>676</v>
      </c>
      <c r="K25" s="77" t="s">
        <v>676</v>
      </c>
      <c r="L25" s="77" t="s">
        <v>676</v>
      </c>
      <c r="M25" s="77" t="s">
        <v>676</v>
      </c>
      <c r="N25" s="122" t="s">
        <v>676</v>
      </c>
      <c r="O25" s="122" t="s">
        <v>676</v>
      </c>
      <c r="P25" s="122" t="s">
        <v>676</v>
      </c>
      <c r="Q25" s="122" t="s">
        <v>676</v>
      </c>
      <c r="R25" s="122" t="s">
        <v>676</v>
      </c>
      <c r="S25" s="180" t="s">
        <v>676</v>
      </c>
      <c r="T25" s="77"/>
      <c r="U25" s="74">
        <v>8877</v>
      </c>
      <c r="V25" s="180">
        <v>8071</v>
      </c>
      <c r="W25" s="180">
        <v>9447</v>
      </c>
      <c r="X25" s="180">
        <v>9517</v>
      </c>
      <c r="Y25" s="180">
        <v>9475</v>
      </c>
      <c r="Z25" s="74">
        <v>9022</v>
      </c>
      <c r="AA25" s="74">
        <v>8932</v>
      </c>
      <c r="AB25" s="74">
        <v>9196</v>
      </c>
      <c r="AC25" s="74">
        <v>9911</v>
      </c>
      <c r="AD25" s="74">
        <v>10817</v>
      </c>
      <c r="AE25" s="74">
        <v>11407</v>
      </c>
      <c r="AF25" s="74">
        <v>11054</v>
      </c>
      <c r="AG25" s="74">
        <v>10417</v>
      </c>
      <c r="AH25" s="74">
        <v>11590</v>
      </c>
      <c r="AI25" s="77"/>
      <c r="AJ25" s="77" t="s">
        <v>676</v>
      </c>
      <c r="AK25" s="77" t="s">
        <v>676</v>
      </c>
      <c r="AL25" s="77" t="s">
        <v>676</v>
      </c>
      <c r="AM25" s="77" t="s">
        <v>676</v>
      </c>
      <c r="AN25" s="77" t="s">
        <v>676</v>
      </c>
      <c r="AO25" s="77" t="s">
        <v>676</v>
      </c>
      <c r="AP25" s="77" t="s">
        <v>676</v>
      </c>
      <c r="AQ25" s="77" t="s">
        <v>676</v>
      </c>
      <c r="AR25" s="122" t="s">
        <v>676</v>
      </c>
      <c r="AS25" s="122" t="s">
        <v>676</v>
      </c>
      <c r="AT25" s="122" t="s">
        <v>676</v>
      </c>
      <c r="AU25" s="122" t="s">
        <v>676</v>
      </c>
      <c r="AV25" s="122" t="s">
        <v>676</v>
      </c>
      <c r="AW25" t="s">
        <v>676</v>
      </c>
    </row>
    <row r="26" spans="1:49" x14ac:dyDescent="0.2">
      <c r="A26" s="28"/>
      <c r="B26" s="29"/>
      <c r="C26" s="51"/>
      <c r="D26" s="57"/>
      <c r="E26" s="57"/>
      <c r="F26" s="65"/>
      <c r="G26" s="65"/>
      <c r="H26" s="65"/>
      <c r="I26" s="65"/>
      <c r="J26" s="65"/>
      <c r="K26" s="65"/>
      <c r="L26" s="65"/>
      <c r="M26" s="77"/>
      <c r="N26" s="65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122"/>
      <c r="AS26" s="122"/>
    </row>
    <row r="27" spans="1:49" x14ac:dyDescent="0.2">
      <c r="A27" s="20" t="s">
        <v>17</v>
      </c>
      <c r="B27" s="19" t="s">
        <v>44</v>
      </c>
      <c r="C27" s="55" t="s">
        <v>81</v>
      </c>
      <c r="D27" s="56"/>
      <c r="E27" s="56"/>
      <c r="F27" s="78">
        <v>2315.70071246009</v>
      </c>
      <c r="G27" s="78">
        <v>2274.9088937716515</v>
      </c>
      <c r="H27" s="78">
        <v>2360.1020714210636</v>
      </c>
      <c r="I27" s="78">
        <v>2161.7878635938841</v>
      </c>
      <c r="J27" s="78">
        <v>2151.3116977597524</v>
      </c>
      <c r="K27" s="78">
        <v>2066.3863868088542</v>
      </c>
      <c r="L27" s="78">
        <v>1923.1375335456173</v>
      </c>
      <c r="M27" s="78">
        <v>1954.2451466308444</v>
      </c>
      <c r="N27" s="66">
        <v>1991.2301829356886</v>
      </c>
      <c r="O27" s="78">
        <v>1929.8021177264136</v>
      </c>
      <c r="P27" s="78">
        <v>1891.2197904328616</v>
      </c>
      <c r="Q27" s="78">
        <v>1866.9302317605625</v>
      </c>
      <c r="R27" s="78">
        <v>1845.8093902526548</v>
      </c>
      <c r="S27" s="78">
        <v>1936.7803912640109</v>
      </c>
      <c r="T27" s="78"/>
      <c r="U27" s="78">
        <v>130998</v>
      </c>
      <c r="V27" s="78">
        <v>133055</v>
      </c>
      <c r="W27" s="78">
        <v>138735</v>
      </c>
      <c r="X27" s="78">
        <v>144331</v>
      </c>
      <c r="Y27" s="78">
        <v>146681</v>
      </c>
      <c r="Z27" s="78">
        <v>151310</v>
      </c>
      <c r="AA27" s="78">
        <v>157802</v>
      </c>
      <c r="AB27" s="78">
        <v>167622</v>
      </c>
      <c r="AC27" s="78">
        <v>173485</v>
      </c>
      <c r="AD27" s="78">
        <v>179938</v>
      </c>
      <c r="AE27" s="78">
        <v>191863</v>
      </c>
      <c r="AF27" s="78">
        <v>198313</v>
      </c>
      <c r="AG27" s="78">
        <v>200142</v>
      </c>
      <c r="AH27" s="78">
        <v>216061</v>
      </c>
      <c r="AI27" s="78"/>
      <c r="AJ27" s="78">
        <v>197.6</v>
      </c>
      <c r="AK27" s="78">
        <v>192.5</v>
      </c>
      <c r="AL27" s="78">
        <v>193.6</v>
      </c>
      <c r="AM27" s="78">
        <v>198</v>
      </c>
      <c r="AN27" s="78">
        <v>198.5</v>
      </c>
      <c r="AO27" s="78">
        <v>200.2</v>
      </c>
      <c r="AP27" s="78">
        <v>203.1</v>
      </c>
      <c r="AQ27" s="78">
        <v>207.3</v>
      </c>
      <c r="AR27" s="78">
        <v>211.7</v>
      </c>
      <c r="AS27" s="78">
        <v>217.2</v>
      </c>
      <c r="AT27" s="78">
        <v>223.7</v>
      </c>
      <c r="AU27" s="78">
        <v>225.5</v>
      </c>
      <c r="AV27" s="78">
        <v>223.6</v>
      </c>
      <c r="AW27" s="78">
        <v>233.4</v>
      </c>
    </row>
    <row r="28" spans="1:49" x14ac:dyDescent="0.2">
      <c r="A28" s="26"/>
      <c r="B28" s="27"/>
      <c r="C28" s="51" t="s">
        <v>11</v>
      </c>
      <c r="D28" s="51" t="s">
        <v>45</v>
      </c>
      <c r="E28" s="52" t="s">
        <v>46</v>
      </c>
      <c r="F28" s="77">
        <v>1331.4885054917399</v>
      </c>
      <c r="G28" s="77">
        <v>1296.51271174405</v>
      </c>
      <c r="H28" s="77">
        <v>1413.26923316894</v>
      </c>
      <c r="I28" s="77">
        <v>1340.9910251619799</v>
      </c>
      <c r="J28" s="77">
        <v>1364.7837178566199</v>
      </c>
      <c r="K28" s="77">
        <v>1311.1774301973101</v>
      </c>
      <c r="L28" s="77">
        <v>1191.42661376981</v>
      </c>
      <c r="M28" s="77">
        <v>1221.4062093069099</v>
      </c>
      <c r="N28" s="65">
        <v>1296.3483071078799</v>
      </c>
      <c r="O28" s="77">
        <v>1253.63875167734</v>
      </c>
      <c r="P28" s="77">
        <v>1244.2603239314401</v>
      </c>
      <c r="Q28" s="77">
        <v>1222.8943269711699</v>
      </c>
      <c r="R28" s="77">
        <v>1213.97463312126</v>
      </c>
      <c r="S28" s="77">
        <v>1242.0547206783799</v>
      </c>
      <c r="T28" s="77"/>
      <c r="U28" s="74">
        <v>35876</v>
      </c>
      <c r="V28" s="180">
        <v>37034</v>
      </c>
      <c r="W28" s="180">
        <v>38062</v>
      </c>
      <c r="X28" s="180">
        <v>39988</v>
      </c>
      <c r="Y28" s="180">
        <v>39634</v>
      </c>
      <c r="Z28" s="180">
        <v>41451</v>
      </c>
      <c r="AA28" s="180">
        <v>42752</v>
      </c>
      <c r="AB28" s="180">
        <v>45877</v>
      </c>
      <c r="AC28" s="74">
        <v>46221</v>
      </c>
      <c r="AD28" s="74">
        <v>48471</v>
      </c>
      <c r="AE28" s="74">
        <v>49731</v>
      </c>
      <c r="AF28" s="74">
        <v>51790</v>
      </c>
      <c r="AG28" s="74">
        <v>50753</v>
      </c>
      <c r="AH28" s="74">
        <v>56415</v>
      </c>
      <c r="AI28" s="77"/>
      <c r="AJ28" s="180">
        <v>55.7</v>
      </c>
      <c r="AK28" s="180">
        <v>53.2</v>
      </c>
      <c r="AL28" s="180">
        <v>51.9</v>
      </c>
      <c r="AM28" s="180">
        <v>52.7</v>
      </c>
      <c r="AN28" s="204">
        <v>52.3</v>
      </c>
      <c r="AO28" s="180">
        <v>52.2</v>
      </c>
      <c r="AP28" s="180">
        <v>52.6</v>
      </c>
      <c r="AQ28" s="180">
        <v>52.5</v>
      </c>
      <c r="AR28" s="180">
        <v>52</v>
      </c>
      <c r="AS28" s="180">
        <v>54.1</v>
      </c>
      <c r="AT28" s="180">
        <v>55.1</v>
      </c>
      <c r="AU28" s="180">
        <v>56.4</v>
      </c>
      <c r="AV28" s="180">
        <v>56.3</v>
      </c>
      <c r="AW28" s="180">
        <v>55.3</v>
      </c>
    </row>
    <row r="29" spans="1:49" x14ac:dyDescent="0.2">
      <c r="A29" s="26"/>
      <c r="B29" s="27"/>
      <c r="C29" s="51" t="s">
        <v>12</v>
      </c>
      <c r="D29" s="51" t="s">
        <v>47</v>
      </c>
      <c r="E29" s="52" t="s">
        <v>48</v>
      </c>
      <c r="F29" s="77">
        <v>433.84854757354498</v>
      </c>
      <c r="G29" s="77">
        <v>430.05831257792897</v>
      </c>
      <c r="H29" s="77">
        <v>411.71169520357103</v>
      </c>
      <c r="I29" s="77">
        <v>316.24841231777901</v>
      </c>
      <c r="J29" s="77">
        <v>299.943784489238</v>
      </c>
      <c r="K29" s="77">
        <v>275.08376880605198</v>
      </c>
      <c r="L29" s="77">
        <v>254.223758655214</v>
      </c>
      <c r="M29" s="77">
        <v>244.02520655823301</v>
      </c>
      <c r="N29" s="65">
        <v>219.868697924759</v>
      </c>
      <c r="O29" s="77">
        <v>207.59718510348901</v>
      </c>
      <c r="P29" s="77">
        <v>198.43856470729099</v>
      </c>
      <c r="Q29" s="77">
        <v>202.97836050758099</v>
      </c>
      <c r="R29" s="77">
        <v>224.053278639079</v>
      </c>
      <c r="S29" s="77">
        <v>290.31519320270797</v>
      </c>
      <c r="T29" s="77"/>
      <c r="U29" s="74">
        <v>52165</v>
      </c>
      <c r="V29" s="74">
        <v>52124</v>
      </c>
      <c r="W29" s="74">
        <v>54211</v>
      </c>
      <c r="X29" s="74">
        <v>56735</v>
      </c>
      <c r="Y29" s="74">
        <v>58526</v>
      </c>
      <c r="Z29" s="180">
        <v>60270</v>
      </c>
      <c r="AA29" s="180">
        <v>63250</v>
      </c>
      <c r="AB29" s="180">
        <v>67581</v>
      </c>
      <c r="AC29" s="74">
        <v>69948</v>
      </c>
      <c r="AD29" s="74">
        <v>71501</v>
      </c>
      <c r="AE29" s="74">
        <v>74944</v>
      </c>
      <c r="AF29" s="74">
        <v>81127</v>
      </c>
      <c r="AG29" s="74">
        <v>82838</v>
      </c>
      <c r="AH29" s="74">
        <v>88530</v>
      </c>
      <c r="AI29" s="77"/>
      <c r="AJ29" s="180">
        <v>78.3</v>
      </c>
      <c r="AK29" s="180">
        <v>77.5</v>
      </c>
      <c r="AL29" s="180">
        <v>78.599999999999994</v>
      </c>
      <c r="AM29" s="180">
        <v>81.599999999999994</v>
      </c>
      <c r="AN29" s="204">
        <v>82.2</v>
      </c>
      <c r="AO29" s="180">
        <v>83.3</v>
      </c>
      <c r="AP29" s="180">
        <v>84.5</v>
      </c>
      <c r="AQ29" s="180">
        <v>86.9</v>
      </c>
      <c r="AR29" s="180">
        <v>89</v>
      </c>
      <c r="AS29" s="180">
        <v>91.6</v>
      </c>
      <c r="AT29" s="180">
        <v>93.3</v>
      </c>
      <c r="AU29" s="180">
        <v>94.5</v>
      </c>
      <c r="AV29" s="180">
        <v>92.6</v>
      </c>
      <c r="AW29" s="180">
        <v>94.4</v>
      </c>
    </row>
    <row r="30" spans="1:49" x14ac:dyDescent="0.2">
      <c r="A30" s="26"/>
      <c r="B30" s="27"/>
      <c r="C30" s="51" t="s">
        <v>13</v>
      </c>
      <c r="D30" s="51" t="s">
        <v>49</v>
      </c>
      <c r="E30" s="52" t="s">
        <v>50</v>
      </c>
      <c r="F30" s="77">
        <v>24.893722779465101</v>
      </c>
      <c r="G30" s="77">
        <v>23.961668738400402</v>
      </c>
      <c r="H30" s="77">
        <v>23.348760811116701</v>
      </c>
      <c r="I30" s="77">
        <v>20.8087394592362</v>
      </c>
      <c r="J30" s="77">
        <v>20.3387617470995</v>
      </c>
      <c r="K30" s="77">
        <v>18.600010787524202</v>
      </c>
      <c r="L30" s="77">
        <v>17.4393179206943</v>
      </c>
      <c r="M30" s="77">
        <v>22.604485335928299</v>
      </c>
      <c r="N30" s="65">
        <v>20.400180475981699</v>
      </c>
      <c r="O30" s="77">
        <v>19.464856154251802</v>
      </c>
      <c r="P30" s="77">
        <v>18.285091212071499</v>
      </c>
      <c r="Q30" s="77">
        <v>18.8338842893898</v>
      </c>
      <c r="R30" s="77">
        <v>18.6218420774529</v>
      </c>
      <c r="S30" s="77">
        <v>16.727318357390899</v>
      </c>
      <c r="T30" s="77"/>
      <c r="U30" s="74">
        <v>28078</v>
      </c>
      <c r="V30" s="180">
        <v>28013</v>
      </c>
      <c r="W30" s="180">
        <v>30108</v>
      </c>
      <c r="X30" s="180">
        <v>31206</v>
      </c>
      <c r="Y30" s="180">
        <v>32230</v>
      </c>
      <c r="Z30" s="180">
        <v>32801</v>
      </c>
      <c r="AA30" s="180">
        <v>34650</v>
      </c>
      <c r="AB30" s="180">
        <v>36124</v>
      </c>
      <c r="AC30" s="74">
        <v>38229</v>
      </c>
      <c r="AD30" s="74">
        <v>40521</v>
      </c>
      <c r="AE30" s="74">
        <v>46743</v>
      </c>
      <c r="AF30" s="74">
        <v>44077</v>
      </c>
      <c r="AG30" s="74">
        <v>44904</v>
      </c>
      <c r="AH30" s="74">
        <v>47740</v>
      </c>
      <c r="AI30" s="77"/>
      <c r="AJ30" s="180">
        <v>63.6</v>
      </c>
      <c r="AK30" s="180">
        <v>61.8</v>
      </c>
      <c r="AL30" s="180">
        <v>63.1</v>
      </c>
      <c r="AM30" s="180">
        <v>63.7</v>
      </c>
      <c r="AN30" s="180">
        <v>64</v>
      </c>
      <c r="AO30" s="180">
        <v>64.7</v>
      </c>
      <c r="AP30" s="180">
        <v>66</v>
      </c>
      <c r="AQ30" s="180">
        <v>67.900000000000006</v>
      </c>
      <c r="AR30" s="180">
        <v>70.7</v>
      </c>
      <c r="AS30" s="180">
        <v>71.5</v>
      </c>
      <c r="AT30" s="180">
        <v>75.3</v>
      </c>
      <c r="AU30" s="180">
        <v>74.599999999999994</v>
      </c>
      <c r="AV30" s="180">
        <v>74.7</v>
      </c>
      <c r="AW30" s="180">
        <v>83.7</v>
      </c>
    </row>
    <row r="31" spans="1:49" x14ac:dyDescent="0.2">
      <c r="A31" s="28"/>
      <c r="B31" s="29"/>
      <c r="C31" s="51" t="s">
        <v>14</v>
      </c>
      <c r="D31" s="54" t="s">
        <v>51</v>
      </c>
      <c r="E31" s="57" t="s">
        <v>52</v>
      </c>
      <c r="F31" s="77">
        <v>525.46993661533998</v>
      </c>
      <c r="G31" s="77">
        <v>524.37620071127196</v>
      </c>
      <c r="H31" s="77">
        <v>511.77238223743598</v>
      </c>
      <c r="I31" s="77">
        <v>483.739686654889</v>
      </c>
      <c r="J31" s="77">
        <v>466.24543366679501</v>
      </c>
      <c r="K31" s="77">
        <v>461.52517701796802</v>
      </c>
      <c r="L31" s="77">
        <v>460.04784319989898</v>
      </c>
      <c r="M31" s="77">
        <v>466.20924542977298</v>
      </c>
      <c r="N31" s="65">
        <v>454.61299742706802</v>
      </c>
      <c r="O31" s="77">
        <v>449.10132479133301</v>
      </c>
      <c r="P31" s="77">
        <v>430.235810582059</v>
      </c>
      <c r="Q31" s="77">
        <v>422.22365999242197</v>
      </c>
      <c r="R31" s="77">
        <v>389.15963641486297</v>
      </c>
      <c r="S31" s="77">
        <v>387.68315902553201</v>
      </c>
      <c r="T31" s="77"/>
      <c r="U31" s="77" t="s">
        <v>676</v>
      </c>
      <c r="V31" s="77" t="s">
        <v>676</v>
      </c>
      <c r="W31" s="77" t="s">
        <v>676</v>
      </c>
      <c r="X31" s="77" t="s">
        <v>676</v>
      </c>
      <c r="Y31" s="77" t="s">
        <v>676</v>
      </c>
      <c r="Z31" s="77" t="s">
        <v>676</v>
      </c>
      <c r="AA31" s="77" t="s">
        <v>676</v>
      </c>
      <c r="AB31" s="77" t="s">
        <v>676</v>
      </c>
      <c r="AC31" s="122" t="s">
        <v>676</v>
      </c>
      <c r="AD31" s="122" t="s">
        <v>676</v>
      </c>
      <c r="AE31" s="122" t="s">
        <v>676</v>
      </c>
      <c r="AF31" s="122" t="s">
        <v>676</v>
      </c>
      <c r="AG31" s="122" t="s">
        <v>676</v>
      </c>
      <c r="AH31" s="180" t="s">
        <v>676</v>
      </c>
      <c r="AI31" s="77"/>
      <c r="AJ31" s="77" t="s">
        <v>676</v>
      </c>
      <c r="AK31" s="77" t="s">
        <v>676</v>
      </c>
      <c r="AL31" s="77" t="s">
        <v>676</v>
      </c>
      <c r="AM31" s="77" t="s">
        <v>676</v>
      </c>
      <c r="AN31" s="77" t="s">
        <v>676</v>
      </c>
      <c r="AO31" s="77" t="s">
        <v>676</v>
      </c>
      <c r="AP31" s="77" t="s">
        <v>676</v>
      </c>
      <c r="AQ31" s="77" t="s">
        <v>676</v>
      </c>
      <c r="AR31" s="122" t="s">
        <v>676</v>
      </c>
      <c r="AS31" s="122" t="s">
        <v>676</v>
      </c>
      <c r="AT31" s="122" t="s">
        <v>676</v>
      </c>
      <c r="AU31" s="122" t="s">
        <v>676</v>
      </c>
      <c r="AV31" s="122" t="s">
        <v>676</v>
      </c>
      <c r="AW31" t="s">
        <v>676</v>
      </c>
    </row>
    <row r="32" spans="1:49" x14ac:dyDescent="0.2">
      <c r="A32" s="32"/>
      <c r="B32" s="33"/>
      <c r="C32" s="51" t="s">
        <v>58</v>
      </c>
      <c r="D32" s="59" t="s">
        <v>56</v>
      </c>
      <c r="E32" s="60" t="s">
        <v>57</v>
      </c>
      <c r="F32" s="77" t="s">
        <v>676</v>
      </c>
      <c r="G32" s="77" t="s">
        <v>676</v>
      </c>
      <c r="H32" s="77" t="s">
        <v>676</v>
      </c>
      <c r="I32" s="77" t="s">
        <v>676</v>
      </c>
      <c r="J32" s="77" t="s">
        <v>676</v>
      </c>
      <c r="K32" s="77" t="s">
        <v>676</v>
      </c>
      <c r="L32" s="77" t="s">
        <v>676</v>
      </c>
      <c r="M32" s="77" t="s">
        <v>676</v>
      </c>
      <c r="N32" s="122" t="s">
        <v>676</v>
      </c>
      <c r="O32" s="122" t="s">
        <v>676</v>
      </c>
      <c r="P32" s="122" t="s">
        <v>676</v>
      </c>
      <c r="Q32" s="122" t="s">
        <v>676</v>
      </c>
      <c r="R32" s="122" t="s">
        <v>676</v>
      </c>
      <c r="S32" s="180" t="s">
        <v>676</v>
      </c>
      <c r="T32" s="77"/>
      <c r="U32" s="74">
        <v>14879</v>
      </c>
      <c r="V32" s="74">
        <v>15884</v>
      </c>
      <c r="W32" s="180">
        <v>16354</v>
      </c>
      <c r="X32" s="180">
        <v>16402</v>
      </c>
      <c r="Y32" s="180">
        <v>16291</v>
      </c>
      <c r="Z32" s="180">
        <v>16788</v>
      </c>
      <c r="AA32" s="180">
        <v>17150</v>
      </c>
      <c r="AB32" s="180">
        <v>18040</v>
      </c>
      <c r="AC32" s="74">
        <v>19087</v>
      </c>
      <c r="AD32" s="74">
        <v>19445</v>
      </c>
      <c r="AE32" s="74">
        <v>20445</v>
      </c>
      <c r="AF32" s="74">
        <v>21319</v>
      </c>
      <c r="AG32" s="74">
        <v>21647</v>
      </c>
      <c r="AH32" s="74">
        <v>23376</v>
      </c>
      <c r="AI32" s="77"/>
      <c r="AJ32" s="77" t="s">
        <v>676</v>
      </c>
      <c r="AK32" s="77" t="s">
        <v>676</v>
      </c>
      <c r="AL32" s="77" t="s">
        <v>676</v>
      </c>
      <c r="AM32" s="77" t="s">
        <v>676</v>
      </c>
      <c r="AN32" s="77" t="s">
        <v>676</v>
      </c>
      <c r="AO32" s="77" t="s">
        <v>676</v>
      </c>
      <c r="AP32" s="77" t="s">
        <v>676</v>
      </c>
      <c r="AQ32" s="77" t="s">
        <v>676</v>
      </c>
      <c r="AR32" s="122" t="s">
        <v>676</v>
      </c>
      <c r="AS32" s="122" t="s">
        <v>676</v>
      </c>
      <c r="AT32" s="122" t="s">
        <v>676</v>
      </c>
      <c r="AU32" s="122" t="s">
        <v>676</v>
      </c>
      <c r="AV32" s="122" t="s">
        <v>676</v>
      </c>
      <c r="AW32" t="s">
        <v>676</v>
      </c>
    </row>
    <row r="33" spans="1:49" x14ac:dyDescent="0.2">
      <c r="A33" s="28"/>
      <c r="B33" s="29"/>
      <c r="C33" s="51"/>
      <c r="D33" s="57"/>
      <c r="E33" s="57"/>
      <c r="F33" s="65"/>
      <c r="G33" s="65"/>
      <c r="H33" s="65"/>
      <c r="I33" s="65"/>
      <c r="J33" s="65"/>
      <c r="K33" s="65"/>
      <c r="L33" s="65"/>
      <c r="M33" s="77"/>
      <c r="N33" s="65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8"/>
      <c r="AS33" s="78"/>
      <c r="AT33" s="78"/>
      <c r="AU33" s="78"/>
    </row>
    <row r="34" spans="1:49" x14ac:dyDescent="0.2">
      <c r="A34" s="34" t="s">
        <v>18</v>
      </c>
      <c r="B34" s="35" t="s">
        <v>59</v>
      </c>
      <c r="C34" s="55" t="s">
        <v>81</v>
      </c>
      <c r="D34" s="61"/>
      <c r="E34" s="61"/>
      <c r="F34" s="78">
        <v>1834.781402817478</v>
      </c>
      <c r="G34" s="78">
        <v>1815.5679048731195</v>
      </c>
      <c r="H34" s="78">
        <v>1872.2114194807548</v>
      </c>
      <c r="I34" s="78">
        <v>1749.7169188250118</v>
      </c>
      <c r="J34" s="78">
        <v>1691.6890753888952</v>
      </c>
      <c r="K34" s="78">
        <v>1674.7615047899376</v>
      </c>
      <c r="L34" s="78">
        <v>1630.8195666141869</v>
      </c>
      <c r="M34" s="78">
        <v>1606.0667672609497</v>
      </c>
      <c r="N34" s="66">
        <v>1539.5730868236972</v>
      </c>
      <c r="O34" s="78">
        <v>1548.4902131175563</v>
      </c>
      <c r="P34" s="78">
        <v>1480.6674928482253</v>
      </c>
      <c r="Q34" s="78">
        <v>1463.2805404179444</v>
      </c>
      <c r="R34" s="78">
        <v>1385.5621709886018</v>
      </c>
      <c r="S34" s="78">
        <v>1414.8192800624397</v>
      </c>
      <c r="T34" s="78"/>
      <c r="U34" s="78">
        <v>112174</v>
      </c>
      <c r="V34" s="78">
        <v>102240</v>
      </c>
      <c r="W34" s="78">
        <v>108278</v>
      </c>
      <c r="X34" s="78">
        <v>115910</v>
      </c>
      <c r="Y34" s="78">
        <v>115427</v>
      </c>
      <c r="Z34" s="78">
        <v>116850</v>
      </c>
      <c r="AA34" s="78">
        <v>122276</v>
      </c>
      <c r="AB34" s="78">
        <v>129397</v>
      </c>
      <c r="AC34" s="78">
        <v>138160</v>
      </c>
      <c r="AD34" s="78">
        <v>147265</v>
      </c>
      <c r="AE34" s="78">
        <v>151028</v>
      </c>
      <c r="AF34" s="78">
        <v>154722</v>
      </c>
      <c r="AG34" s="78">
        <v>156905</v>
      </c>
      <c r="AH34" s="78">
        <v>168594</v>
      </c>
      <c r="AI34" s="78"/>
      <c r="AJ34" s="78">
        <v>172.4</v>
      </c>
      <c r="AK34" s="78">
        <v>165</v>
      </c>
      <c r="AL34" s="78">
        <v>167.6</v>
      </c>
      <c r="AM34" s="78">
        <v>171.4</v>
      </c>
      <c r="AN34" s="78">
        <v>170.2</v>
      </c>
      <c r="AO34" s="78">
        <v>170</v>
      </c>
      <c r="AP34" s="78">
        <v>173.9</v>
      </c>
      <c r="AQ34" s="78">
        <v>177.7</v>
      </c>
      <c r="AR34" s="78">
        <v>180.7</v>
      </c>
      <c r="AS34" s="78">
        <v>185.2</v>
      </c>
      <c r="AT34" s="78">
        <v>188.2</v>
      </c>
      <c r="AU34" s="78">
        <v>188.1</v>
      </c>
      <c r="AV34" s="78">
        <v>184.5</v>
      </c>
      <c r="AW34" s="78">
        <v>187.1</v>
      </c>
    </row>
    <row r="35" spans="1:49" x14ac:dyDescent="0.2">
      <c r="A35" s="26"/>
      <c r="B35" s="27"/>
      <c r="C35" s="51" t="s">
        <v>11</v>
      </c>
      <c r="D35" s="51" t="s">
        <v>45</v>
      </c>
      <c r="E35" s="52" t="s">
        <v>46</v>
      </c>
      <c r="F35" s="77">
        <v>1031.66733634502</v>
      </c>
      <c r="G35" s="77">
        <v>1050.1730431687299</v>
      </c>
      <c r="H35" s="77">
        <v>1094.41918452658</v>
      </c>
      <c r="I35" s="77">
        <v>1003.12253277347</v>
      </c>
      <c r="J35" s="77">
        <v>987.57103137495403</v>
      </c>
      <c r="K35" s="77">
        <v>986.50861549962599</v>
      </c>
      <c r="L35" s="77">
        <v>961.68874143879498</v>
      </c>
      <c r="M35" s="77">
        <v>938.74129364070996</v>
      </c>
      <c r="N35" s="65">
        <v>916.31238539815899</v>
      </c>
      <c r="O35" s="77">
        <v>939.65733337861002</v>
      </c>
      <c r="P35" s="77">
        <v>893.82372506421996</v>
      </c>
      <c r="Q35" s="77">
        <v>882.71180779989595</v>
      </c>
      <c r="R35" s="77">
        <v>852.21502952223295</v>
      </c>
      <c r="S35" s="77">
        <v>876.00856760559498</v>
      </c>
      <c r="T35" s="77"/>
      <c r="U35" s="74">
        <v>38071</v>
      </c>
      <c r="V35" s="180">
        <v>30940</v>
      </c>
      <c r="W35" s="180">
        <v>35257</v>
      </c>
      <c r="X35" s="180">
        <v>38632</v>
      </c>
      <c r="Y35" s="180">
        <v>37257</v>
      </c>
      <c r="Z35" s="180">
        <v>38056</v>
      </c>
      <c r="AA35" s="180">
        <v>40509</v>
      </c>
      <c r="AB35" s="180">
        <v>44718</v>
      </c>
      <c r="AC35" s="74">
        <v>47393</v>
      </c>
      <c r="AD35" s="74">
        <v>50774</v>
      </c>
      <c r="AE35" s="74">
        <v>50855</v>
      </c>
      <c r="AF35" s="74">
        <v>51924</v>
      </c>
      <c r="AG35" s="74">
        <v>53706</v>
      </c>
      <c r="AH35" s="74">
        <v>59313</v>
      </c>
      <c r="AI35" s="77"/>
      <c r="AJ35" s="180">
        <v>62</v>
      </c>
      <c r="AK35" s="180">
        <v>56.3</v>
      </c>
      <c r="AL35" s="180">
        <v>58.3</v>
      </c>
      <c r="AM35" s="180">
        <v>60.7</v>
      </c>
      <c r="AN35" s="180">
        <v>59.3</v>
      </c>
      <c r="AO35" s="180">
        <v>58</v>
      </c>
      <c r="AP35" s="180">
        <v>58.3</v>
      </c>
      <c r="AQ35" s="180">
        <v>59.4</v>
      </c>
      <c r="AR35" s="180">
        <v>59</v>
      </c>
      <c r="AS35" s="180">
        <v>61</v>
      </c>
      <c r="AT35" s="180">
        <v>62.3</v>
      </c>
      <c r="AU35" s="180">
        <v>62.5</v>
      </c>
      <c r="AV35" s="180">
        <v>61.2</v>
      </c>
      <c r="AW35" s="180">
        <v>62.1</v>
      </c>
    </row>
    <row r="36" spans="1:49" x14ac:dyDescent="0.2">
      <c r="A36" s="26"/>
      <c r="B36" s="27"/>
      <c r="C36" s="51" t="s">
        <v>12</v>
      </c>
      <c r="D36" s="51" t="s">
        <v>47</v>
      </c>
      <c r="E36" s="52" t="s">
        <v>48</v>
      </c>
      <c r="F36" s="77">
        <v>319.49104243767999</v>
      </c>
      <c r="G36" s="77">
        <v>290.83487318725298</v>
      </c>
      <c r="H36" s="77">
        <v>315.19995673555098</v>
      </c>
      <c r="I36" s="77">
        <v>310.34905775968099</v>
      </c>
      <c r="J36" s="77">
        <v>284.752141478113</v>
      </c>
      <c r="K36" s="77">
        <v>272.06350726385301</v>
      </c>
      <c r="L36" s="77">
        <v>256.990785724212</v>
      </c>
      <c r="M36" s="77">
        <v>251.82745158406601</v>
      </c>
      <c r="N36" s="65">
        <v>216.81765286137701</v>
      </c>
      <c r="O36" s="77">
        <v>205.485726458421</v>
      </c>
      <c r="P36" s="77">
        <v>196.180254526727</v>
      </c>
      <c r="Q36" s="77">
        <v>197.955326341876</v>
      </c>
      <c r="R36" s="77">
        <v>179.34550675978201</v>
      </c>
      <c r="S36" s="77">
        <v>182.52693765740801</v>
      </c>
      <c r="T36" s="77"/>
      <c r="U36" s="74">
        <v>38362</v>
      </c>
      <c r="V36" s="180">
        <v>36178</v>
      </c>
      <c r="W36" s="180">
        <v>38087</v>
      </c>
      <c r="X36" s="180">
        <v>41013</v>
      </c>
      <c r="Y36" s="180">
        <v>41102</v>
      </c>
      <c r="Z36" s="180">
        <v>40929</v>
      </c>
      <c r="AA36" s="180">
        <v>42721</v>
      </c>
      <c r="AB36" s="180">
        <v>43730</v>
      </c>
      <c r="AC36" s="74">
        <v>46868</v>
      </c>
      <c r="AD36" s="74">
        <v>50026</v>
      </c>
      <c r="AE36" s="74">
        <v>52115</v>
      </c>
      <c r="AF36" s="74">
        <v>53807</v>
      </c>
      <c r="AG36" s="74">
        <v>53507</v>
      </c>
      <c r="AH36" s="74">
        <v>56659</v>
      </c>
      <c r="AI36" s="77"/>
      <c r="AJ36" s="180">
        <v>53.4</v>
      </c>
      <c r="AK36" s="180">
        <v>52.4</v>
      </c>
      <c r="AL36" s="180">
        <v>54.1</v>
      </c>
      <c r="AM36" s="180">
        <v>55.1</v>
      </c>
      <c r="AN36" s="180">
        <v>55.1</v>
      </c>
      <c r="AO36" s="180">
        <v>55.9</v>
      </c>
      <c r="AP36" s="180">
        <v>57.8</v>
      </c>
      <c r="AQ36" s="180">
        <v>58.9</v>
      </c>
      <c r="AR36" s="180">
        <v>60</v>
      </c>
      <c r="AS36" s="180">
        <v>61.8</v>
      </c>
      <c r="AT36" s="180">
        <v>63.8</v>
      </c>
      <c r="AU36" s="180">
        <v>64.099999999999994</v>
      </c>
      <c r="AV36" s="180">
        <v>61.9</v>
      </c>
      <c r="AW36" s="180">
        <v>63.3</v>
      </c>
    </row>
    <row r="37" spans="1:49" x14ac:dyDescent="0.2">
      <c r="A37" s="26"/>
      <c r="B37" s="27"/>
      <c r="C37" s="51" t="s">
        <v>13</v>
      </c>
      <c r="D37" s="51" t="s">
        <v>49</v>
      </c>
      <c r="E37" s="52" t="s">
        <v>50</v>
      </c>
      <c r="F37" s="77">
        <v>33.007329304315199</v>
      </c>
      <c r="G37" s="77">
        <v>25.695742795747702</v>
      </c>
      <c r="H37" s="77">
        <v>25.137186976625902</v>
      </c>
      <c r="I37" s="77">
        <v>23.330408998166899</v>
      </c>
      <c r="J37" s="77">
        <v>22.410991283633098</v>
      </c>
      <c r="K37" s="77">
        <v>22.836901664201701</v>
      </c>
      <c r="L37" s="77">
        <v>20.633164661735101</v>
      </c>
      <c r="M37" s="77">
        <v>17.506590355664901</v>
      </c>
      <c r="N37" s="65">
        <v>17.9106653562263</v>
      </c>
      <c r="O37" s="77">
        <v>16.612300486654402</v>
      </c>
      <c r="P37" s="77">
        <v>16.2255595966203</v>
      </c>
      <c r="Q37" s="77">
        <v>16.700313333197599</v>
      </c>
      <c r="R37" s="77">
        <v>15.233565143990701</v>
      </c>
      <c r="S37" s="77">
        <v>16.444255767422799</v>
      </c>
      <c r="T37" s="77"/>
      <c r="U37" s="74">
        <v>23200</v>
      </c>
      <c r="V37" s="180">
        <v>23552</v>
      </c>
      <c r="W37" s="180">
        <v>22566</v>
      </c>
      <c r="X37" s="180">
        <v>23384</v>
      </c>
      <c r="Y37" s="180">
        <v>24370</v>
      </c>
      <c r="Z37" s="180">
        <v>24968</v>
      </c>
      <c r="AA37" s="180">
        <v>25799</v>
      </c>
      <c r="AB37" s="180">
        <v>26919</v>
      </c>
      <c r="AC37" s="74">
        <v>28447</v>
      </c>
      <c r="AD37" s="74">
        <v>29972</v>
      </c>
      <c r="AE37" s="74">
        <v>31172</v>
      </c>
      <c r="AF37" s="74">
        <v>32033</v>
      </c>
      <c r="AG37" s="74">
        <v>32319</v>
      </c>
      <c r="AH37" s="74">
        <v>33920</v>
      </c>
      <c r="AI37" s="77"/>
      <c r="AJ37" s="180">
        <v>57</v>
      </c>
      <c r="AK37" s="180">
        <v>56.3</v>
      </c>
      <c r="AL37" s="180">
        <v>55.2</v>
      </c>
      <c r="AM37" s="180">
        <v>55.6</v>
      </c>
      <c r="AN37" s="180">
        <v>55.8</v>
      </c>
      <c r="AO37" s="180">
        <v>56.1</v>
      </c>
      <c r="AP37" s="180">
        <v>57.8</v>
      </c>
      <c r="AQ37" s="180">
        <v>59.4</v>
      </c>
      <c r="AR37" s="180">
        <v>61.7</v>
      </c>
      <c r="AS37" s="180">
        <v>62.4</v>
      </c>
      <c r="AT37" s="180">
        <v>62.1</v>
      </c>
      <c r="AU37" s="180">
        <v>61.5</v>
      </c>
      <c r="AV37" s="180">
        <v>61.4</v>
      </c>
      <c r="AW37" s="180">
        <v>61.7</v>
      </c>
    </row>
    <row r="38" spans="1:49" x14ac:dyDescent="0.2">
      <c r="A38" s="28"/>
      <c r="B38" s="29"/>
      <c r="C38" s="51" t="s">
        <v>14</v>
      </c>
      <c r="D38" s="54" t="s">
        <v>51</v>
      </c>
      <c r="E38" s="57" t="s">
        <v>52</v>
      </c>
      <c r="F38" s="77">
        <v>450.61569473046302</v>
      </c>
      <c r="G38" s="77">
        <v>448.86424572138901</v>
      </c>
      <c r="H38" s="77">
        <v>437.45509124199799</v>
      </c>
      <c r="I38" s="77">
        <v>412.91491929369403</v>
      </c>
      <c r="J38" s="77">
        <v>396.95491125219502</v>
      </c>
      <c r="K38" s="77">
        <v>393.35248036225698</v>
      </c>
      <c r="L38" s="77">
        <v>391.50687478944502</v>
      </c>
      <c r="M38" s="77">
        <v>397.99143168050898</v>
      </c>
      <c r="N38" s="65">
        <v>388.53238320793503</v>
      </c>
      <c r="O38" s="77">
        <v>386.73485279387103</v>
      </c>
      <c r="P38" s="77">
        <v>374.43795366065802</v>
      </c>
      <c r="Q38" s="77">
        <v>365.91309294297503</v>
      </c>
      <c r="R38" s="77">
        <v>338.768069562596</v>
      </c>
      <c r="S38" s="77">
        <v>339.83951903201398</v>
      </c>
      <c r="T38" s="77"/>
      <c r="U38" s="77" t="s">
        <v>676</v>
      </c>
      <c r="V38" s="77" t="s">
        <v>676</v>
      </c>
      <c r="W38" s="77" t="s">
        <v>676</v>
      </c>
      <c r="X38" s="77" t="s">
        <v>676</v>
      </c>
      <c r="Y38" s="77" t="s">
        <v>676</v>
      </c>
      <c r="Z38" s="77" t="s">
        <v>676</v>
      </c>
      <c r="AA38" s="77" t="s">
        <v>676</v>
      </c>
      <c r="AB38" s="77" t="s">
        <v>676</v>
      </c>
      <c r="AC38" s="122" t="s">
        <v>676</v>
      </c>
      <c r="AD38" s="122" t="s">
        <v>676</v>
      </c>
      <c r="AE38" s="122" t="s">
        <v>676</v>
      </c>
      <c r="AF38" s="122" t="s">
        <v>676</v>
      </c>
      <c r="AG38" s="122" t="s">
        <v>676</v>
      </c>
      <c r="AH38" s="180" t="s">
        <v>676</v>
      </c>
      <c r="AI38" s="77"/>
      <c r="AJ38" s="77" t="s">
        <v>676</v>
      </c>
      <c r="AK38" s="77" t="s">
        <v>676</v>
      </c>
      <c r="AL38" s="77" t="s">
        <v>676</v>
      </c>
      <c r="AM38" s="77" t="s">
        <v>676</v>
      </c>
      <c r="AN38" s="77" t="s">
        <v>676</v>
      </c>
      <c r="AO38" s="77" t="s">
        <v>676</v>
      </c>
      <c r="AP38" s="77" t="s">
        <v>676</v>
      </c>
      <c r="AQ38" s="77" t="s">
        <v>676</v>
      </c>
      <c r="AR38" s="122" t="s">
        <v>676</v>
      </c>
      <c r="AS38" s="122" t="s">
        <v>676</v>
      </c>
      <c r="AT38" s="122" t="s">
        <v>676</v>
      </c>
      <c r="AU38" s="122" t="s">
        <v>676</v>
      </c>
      <c r="AV38" s="122" t="s">
        <v>676</v>
      </c>
      <c r="AW38" s="180" t="s">
        <v>676</v>
      </c>
    </row>
    <row r="39" spans="1:49" x14ac:dyDescent="0.2">
      <c r="A39" s="32"/>
      <c r="B39" s="33"/>
      <c r="C39" s="51" t="s">
        <v>58</v>
      </c>
      <c r="D39" s="59" t="s">
        <v>56</v>
      </c>
      <c r="E39" s="60" t="s">
        <v>57</v>
      </c>
      <c r="F39" s="77" t="s">
        <v>676</v>
      </c>
      <c r="G39" s="77" t="s">
        <v>676</v>
      </c>
      <c r="H39" s="77" t="s">
        <v>676</v>
      </c>
      <c r="I39" s="77" t="s">
        <v>676</v>
      </c>
      <c r="J39" s="77" t="s">
        <v>676</v>
      </c>
      <c r="K39" s="77" t="s">
        <v>676</v>
      </c>
      <c r="L39" s="77" t="s">
        <v>676</v>
      </c>
      <c r="M39" s="77" t="s">
        <v>676</v>
      </c>
      <c r="N39" s="122" t="s">
        <v>676</v>
      </c>
      <c r="O39" s="122" t="s">
        <v>676</v>
      </c>
      <c r="P39" s="122" t="s">
        <v>676</v>
      </c>
      <c r="Q39" s="122" t="s">
        <v>676</v>
      </c>
      <c r="R39" s="122" t="s">
        <v>676</v>
      </c>
      <c r="S39" s="180" t="s">
        <v>676</v>
      </c>
      <c r="T39" s="77"/>
      <c r="U39" s="74">
        <v>12541</v>
      </c>
      <c r="V39" s="180">
        <v>11570</v>
      </c>
      <c r="W39" s="180">
        <v>12368</v>
      </c>
      <c r="X39" s="180">
        <v>12881</v>
      </c>
      <c r="Y39" s="180">
        <v>12698</v>
      </c>
      <c r="Z39" s="180">
        <v>12897</v>
      </c>
      <c r="AA39" s="180">
        <v>13247</v>
      </c>
      <c r="AB39" s="180">
        <v>14030</v>
      </c>
      <c r="AC39" s="74">
        <v>15452</v>
      </c>
      <c r="AD39" s="74">
        <v>16493</v>
      </c>
      <c r="AE39" s="74">
        <v>16886</v>
      </c>
      <c r="AF39" s="74">
        <v>16958</v>
      </c>
      <c r="AG39" s="74">
        <v>17373</v>
      </c>
      <c r="AH39" s="74">
        <v>18702</v>
      </c>
      <c r="AI39" s="84"/>
      <c r="AJ39" s="77" t="s">
        <v>676</v>
      </c>
      <c r="AK39" s="77" t="s">
        <v>676</v>
      </c>
      <c r="AL39" s="77" t="s">
        <v>676</v>
      </c>
      <c r="AM39" s="77" t="s">
        <v>676</v>
      </c>
      <c r="AN39" s="77" t="s">
        <v>676</v>
      </c>
      <c r="AO39" s="77" t="s">
        <v>676</v>
      </c>
      <c r="AP39" s="77" t="s">
        <v>676</v>
      </c>
      <c r="AQ39" s="77" t="s">
        <v>676</v>
      </c>
      <c r="AR39" s="122" t="s">
        <v>676</v>
      </c>
      <c r="AS39" s="122" t="s">
        <v>676</v>
      </c>
      <c r="AT39" s="122" t="s">
        <v>676</v>
      </c>
      <c r="AU39" s="122" t="s">
        <v>676</v>
      </c>
      <c r="AV39" s="122" t="s">
        <v>676</v>
      </c>
      <c r="AW39" t="s">
        <v>676</v>
      </c>
    </row>
    <row r="40" spans="1:49" x14ac:dyDescent="0.2">
      <c r="A40" s="28"/>
      <c r="B40" s="29"/>
      <c r="C40" s="51"/>
      <c r="D40" s="57"/>
      <c r="E40" s="57"/>
      <c r="F40" s="65"/>
      <c r="G40" s="65"/>
      <c r="H40" s="65"/>
      <c r="I40" s="65"/>
      <c r="J40" s="65"/>
      <c r="K40" s="65"/>
      <c r="L40" s="65"/>
      <c r="M40" s="77"/>
      <c r="N40" s="65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122"/>
      <c r="AS40" s="122"/>
    </row>
    <row r="41" spans="1:49" x14ac:dyDescent="0.2">
      <c r="A41" s="34" t="s">
        <v>19</v>
      </c>
      <c r="B41" s="35" t="s">
        <v>60</v>
      </c>
      <c r="C41" s="55" t="s">
        <v>81</v>
      </c>
      <c r="D41" s="61"/>
      <c r="E41" s="61"/>
      <c r="F41" s="78">
        <v>1032.6492561347966</v>
      </c>
      <c r="G41" s="78">
        <v>1011.4523538348877</v>
      </c>
      <c r="H41" s="78">
        <v>1042.5053304160479</v>
      </c>
      <c r="I41" s="78">
        <v>975.50868972241187</v>
      </c>
      <c r="J41" s="78">
        <v>942.28517852519394</v>
      </c>
      <c r="K41" s="78">
        <v>886.83858042361237</v>
      </c>
      <c r="L41" s="78">
        <v>865.76631846923465</v>
      </c>
      <c r="M41" s="78">
        <v>851.20700294897563</v>
      </c>
      <c r="N41" s="66">
        <v>838.65258985082755</v>
      </c>
      <c r="O41" s="78">
        <v>826.21045395281294</v>
      </c>
      <c r="P41" s="78">
        <v>800.03837364518802</v>
      </c>
      <c r="Q41" s="78">
        <v>783.77509752377841</v>
      </c>
      <c r="R41" s="78">
        <v>724.22894323604555</v>
      </c>
      <c r="S41" s="78">
        <v>728.90159819903067</v>
      </c>
      <c r="T41" s="78"/>
      <c r="U41" s="78">
        <v>63201</v>
      </c>
      <c r="V41" s="78">
        <v>57151</v>
      </c>
      <c r="W41" s="78">
        <v>63453</v>
      </c>
      <c r="X41" s="78">
        <v>66349</v>
      </c>
      <c r="Y41" s="78">
        <v>67180</v>
      </c>
      <c r="Z41" s="78">
        <v>68831</v>
      </c>
      <c r="AA41" s="78">
        <v>70983</v>
      </c>
      <c r="AB41" s="78">
        <v>76554</v>
      </c>
      <c r="AC41" s="78">
        <v>80130</v>
      </c>
      <c r="AD41" s="78">
        <v>84901</v>
      </c>
      <c r="AE41" s="78">
        <v>90455</v>
      </c>
      <c r="AF41" s="78">
        <v>91210</v>
      </c>
      <c r="AG41" s="78">
        <v>90207</v>
      </c>
      <c r="AH41" s="78">
        <v>95253</v>
      </c>
      <c r="AI41" s="78"/>
      <c r="AJ41" s="78">
        <v>94.2</v>
      </c>
      <c r="AK41" s="78">
        <v>89.7</v>
      </c>
      <c r="AL41" s="78">
        <v>90.4</v>
      </c>
      <c r="AM41" s="78">
        <v>91.3</v>
      </c>
      <c r="AN41" s="78">
        <v>91.2</v>
      </c>
      <c r="AO41" s="78">
        <v>91.2</v>
      </c>
      <c r="AP41" s="78">
        <v>92.8</v>
      </c>
      <c r="AQ41" s="78">
        <v>94.8</v>
      </c>
      <c r="AR41" s="78">
        <v>96.9</v>
      </c>
      <c r="AS41" s="78">
        <v>100.4</v>
      </c>
      <c r="AT41" s="78">
        <v>102.4</v>
      </c>
      <c r="AU41" s="78">
        <v>101.9</v>
      </c>
      <c r="AV41" s="78">
        <v>99.4</v>
      </c>
      <c r="AW41" s="78">
        <v>100.6</v>
      </c>
    </row>
    <row r="42" spans="1:49" x14ac:dyDescent="0.2">
      <c r="A42" s="26"/>
      <c r="B42" s="27"/>
      <c r="C42" s="51" t="s">
        <v>11</v>
      </c>
      <c r="D42" s="51" t="s">
        <v>45</v>
      </c>
      <c r="E42" s="52" t="s">
        <v>46</v>
      </c>
      <c r="F42" s="77">
        <v>577.032425341014</v>
      </c>
      <c r="G42" s="77">
        <v>575.23487375070499</v>
      </c>
      <c r="H42" s="77">
        <v>601.59197933632095</v>
      </c>
      <c r="I42" s="77">
        <v>559.21255779767</v>
      </c>
      <c r="J42" s="77">
        <v>552.89785161642396</v>
      </c>
      <c r="K42" s="77">
        <v>509.53254064683802</v>
      </c>
      <c r="L42" s="77">
        <v>498.51402070761497</v>
      </c>
      <c r="M42" s="77">
        <v>495.32948181526098</v>
      </c>
      <c r="N42" s="65">
        <v>494.98196776370497</v>
      </c>
      <c r="O42" s="77">
        <v>486.930378932314</v>
      </c>
      <c r="P42" s="77">
        <v>476.82748845313301</v>
      </c>
      <c r="Q42" s="77">
        <v>466.66701220473499</v>
      </c>
      <c r="R42" s="77">
        <v>433.82282298188198</v>
      </c>
      <c r="S42" s="77">
        <v>437.73080146444403</v>
      </c>
      <c r="T42" s="77"/>
      <c r="U42" s="74">
        <v>20772</v>
      </c>
      <c r="V42" s="74">
        <v>16242</v>
      </c>
      <c r="W42" s="180">
        <v>20537</v>
      </c>
      <c r="X42" s="180">
        <v>21684</v>
      </c>
      <c r="Y42" s="180">
        <v>20974</v>
      </c>
      <c r="Z42" s="74">
        <v>19348</v>
      </c>
      <c r="AA42" s="74">
        <v>19907</v>
      </c>
      <c r="AB42" s="74">
        <v>22390</v>
      </c>
      <c r="AC42" s="74">
        <v>22309</v>
      </c>
      <c r="AD42" s="74">
        <v>24438</v>
      </c>
      <c r="AE42" s="74">
        <v>25962</v>
      </c>
      <c r="AF42" s="74">
        <v>25881</v>
      </c>
      <c r="AG42" s="74">
        <v>25236</v>
      </c>
      <c r="AH42" s="74">
        <v>28378</v>
      </c>
      <c r="AI42" s="77"/>
      <c r="AJ42" s="180">
        <v>32.799999999999997</v>
      </c>
      <c r="AK42" s="180">
        <v>29.7</v>
      </c>
      <c r="AL42" s="180">
        <v>30.5</v>
      </c>
      <c r="AM42" s="180">
        <v>31.1</v>
      </c>
      <c r="AN42" s="180">
        <v>29.5</v>
      </c>
      <c r="AO42" s="180">
        <v>28.7</v>
      </c>
      <c r="AP42" s="180">
        <v>28.9</v>
      </c>
      <c r="AQ42" s="180">
        <v>28.3</v>
      </c>
      <c r="AR42" s="180">
        <v>28.3</v>
      </c>
      <c r="AS42" s="180">
        <v>29.1</v>
      </c>
      <c r="AT42" s="180">
        <v>30.4</v>
      </c>
      <c r="AU42" s="180">
        <v>30.7</v>
      </c>
      <c r="AV42" s="180">
        <v>29.2</v>
      </c>
      <c r="AW42" s="180">
        <v>29.5</v>
      </c>
    </row>
    <row r="43" spans="1:49" x14ac:dyDescent="0.2">
      <c r="A43" s="26"/>
      <c r="B43" s="27"/>
      <c r="C43" s="51" t="s">
        <v>12</v>
      </c>
      <c r="D43" s="51" t="s">
        <v>47</v>
      </c>
      <c r="E43" s="52" t="s">
        <v>48</v>
      </c>
      <c r="F43" s="77">
        <v>199.812292451769</v>
      </c>
      <c r="G43" s="77">
        <v>181.98349632002001</v>
      </c>
      <c r="H43" s="77">
        <v>190.12080375673401</v>
      </c>
      <c r="I43" s="77">
        <v>185.33728168079301</v>
      </c>
      <c r="J43" s="77">
        <v>168.00982239505601</v>
      </c>
      <c r="K43" s="77">
        <v>158.65526931169899</v>
      </c>
      <c r="L43" s="77">
        <v>150.84087225572</v>
      </c>
      <c r="M43" s="77">
        <v>136.129352310211</v>
      </c>
      <c r="N43" s="65">
        <v>129.221924874102</v>
      </c>
      <c r="O43" s="77">
        <v>125.482771940793</v>
      </c>
      <c r="P43" s="77">
        <v>115.414889645134</v>
      </c>
      <c r="Q43" s="77">
        <v>113.423753441467</v>
      </c>
      <c r="R43" s="77">
        <v>103.961794258788</v>
      </c>
      <c r="S43" s="77">
        <v>104.528542879505</v>
      </c>
      <c r="T43" s="77"/>
      <c r="U43" s="74">
        <v>23836</v>
      </c>
      <c r="V43" s="180">
        <v>22648</v>
      </c>
      <c r="W43" s="180">
        <v>23848</v>
      </c>
      <c r="X43" s="180">
        <v>25666</v>
      </c>
      <c r="Y43" s="180">
        <v>26500</v>
      </c>
      <c r="Z43" s="74">
        <v>29365</v>
      </c>
      <c r="AA43" s="74">
        <v>30489</v>
      </c>
      <c r="AB43" s="74">
        <v>32019</v>
      </c>
      <c r="AC43" s="74">
        <v>34348</v>
      </c>
      <c r="AD43" s="74">
        <v>35673</v>
      </c>
      <c r="AE43" s="74">
        <v>38180</v>
      </c>
      <c r="AF43" s="74">
        <v>38498</v>
      </c>
      <c r="AG43" s="74">
        <v>38003</v>
      </c>
      <c r="AH43" s="74">
        <v>38620</v>
      </c>
      <c r="AI43" s="77"/>
      <c r="AJ43" s="180">
        <v>33.4</v>
      </c>
      <c r="AK43" s="180">
        <v>32.200000000000003</v>
      </c>
      <c r="AL43" s="180">
        <v>32.6</v>
      </c>
      <c r="AM43" s="180">
        <v>33.1</v>
      </c>
      <c r="AN43" s="180">
        <v>33.799999999999997</v>
      </c>
      <c r="AO43" s="180">
        <v>34.6</v>
      </c>
      <c r="AP43" s="180">
        <v>35.1</v>
      </c>
      <c r="AQ43" s="180">
        <v>36.4</v>
      </c>
      <c r="AR43" s="180">
        <v>37.5</v>
      </c>
      <c r="AS43" s="180">
        <v>39.4</v>
      </c>
      <c r="AT43" s="180">
        <v>39.5</v>
      </c>
      <c r="AU43" s="180">
        <v>39.299999999999997</v>
      </c>
      <c r="AV43" s="180">
        <v>38</v>
      </c>
      <c r="AW43" s="180">
        <v>39.4</v>
      </c>
    </row>
    <row r="44" spans="1:49" x14ac:dyDescent="0.2">
      <c r="A44" s="26"/>
      <c r="B44" s="27"/>
      <c r="C44" s="51" t="s">
        <v>13</v>
      </c>
      <c r="D44" s="51" t="s">
        <v>49</v>
      </c>
      <c r="E44" s="52" t="s">
        <v>50</v>
      </c>
      <c r="F44" s="77">
        <v>11.1704762896514</v>
      </c>
      <c r="G44" s="77">
        <v>9.8481338099427607</v>
      </c>
      <c r="H44" s="77">
        <v>12.491387658071901</v>
      </c>
      <c r="I44" s="77">
        <v>11.712019345723901</v>
      </c>
      <c r="J44" s="77">
        <v>10.367981358795101</v>
      </c>
      <c r="K44" s="77">
        <v>8.9898852154363809</v>
      </c>
      <c r="L44" s="77">
        <v>9.93718535002251</v>
      </c>
      <c r="M44" s="77">
        <v>7.5316835713656198</v>
      </c>
      <c r="N44" s="65">
        <v>7.90636213833643</v>
      </c>
      <c r="O44" s="77">
        <v>8.2167072785529296</v>
      </c>
      <c r="P44" s="77">
        <v>9.0252504197949897</v>
      </c>
      <c r="Q44" s="77">
        <v>7.8666360431793203</v>
      </c>
      <c r="R44" s="77">
        <v>7.8174778150265896</v>
      </c>
      <c r="S44" s="77">
        <v>8.0685375459876294</v>
      </c>
      <c r="T44" s="77"/>
      <c r="U44" s="74">
        <v>11334</v>
      </c>
      <c r="V44" s="74">
        <v>11541</v>
      </c>
      <c r="W44" s="74">
        <v>11650</v>
      </c>
      <c r="X44" s="74">
        <v>11419</v>
      </c>
      <c r="Y44" s="74">
        <v>12121</v>
      </c>
      <c r="Z44" s="74">
        <v>12262</v>
      </c>
      <c r="AA44" s="74">
        <v>12727</v>
      </c>
      <c r="AB44" s="74">
        <v>13469</v>
      </c>
      <c r="AC44" s="74">
        <v>14113</v>
      </c>
      <c r="AD44" s="74">
        <v>14963</v>
      </c>
      <c r="AE44" s="74">
        <v>15795</v>
      </c>
      <c r="AF44" s="74">
        <v>16504</v>
      </c>
      <c r="AG44" s="74">
        <v>16722</v>
      </c>
      <c r="AH44" s="74">
        <v>17449</v>
      </c>
      <c r="AI44" s="77"/>
      <c r="AJ44" s="180">
        <v>28</v>
      </c>
      <c r="AK44" s="180">
        <v>27.8</v>
      </c>
      <c r="AL44" s="180">
        <v>27.3</v>
      </c>
      <c r="AM44" s="180">
        <v>27.1</v>
      </c>
      <c r="AN44" s="180">
        <v>27.9</v>
      </c>
      <c r="AO44" s="180">
        <v>27.9</v>
      </c>
      <c r="AP44" s="180">
        <v>28.8</v>
      </c>
      <c r="AQ44" s="180">
        <v>30.1</v>
      </c>
      <c r="AR44" s="180">
        <v>31.1</v>
      </c>
      <c r="AS44" s="180">
        <v>31.9</v>
      </c>
      <c r="AT44" s="180">
        <v>32.5</v>
      </c>
      <c r="AU44" s="180">
        <v>31.9</v>
      </c>
      <c r="AV44" s="180">
        <v>32.200000000000003</v>
      </c>
      <c r="AW44" s="180">
        <v>31.7</v>
      </c>
    </row>
    <row r="45" spans="1:49" x14ac:dyDescent="0.2">
      <c r="A45" s="28"/>
      <c r="B45" s="29"/>
      <c r="C45" s="51" t="s">
        <v>14</v>
      </c>
      <c r="D45" s="54" t="s">
        <v>51</v>
      </c>
      <c r="E45" s="57" t="s">
        <v>52</v>
      </c>
      <c r="F45" s="77">
        <v>244.634062052362</v>
      </c>
      <c r="G45" s="77">
        <v>244.38584995421999</v>
      </c>
      <c r="H45" s="77">
        <v>238.30115966492099</v>
      </c>
      <c r="I45" s="77">
        <v>219.246830898225</v>
      </c>
      <c r="J45" s="77">
        <v>211.00952315491901</v>
      </c>
      <c r="K45" s="77">
        <v>209.66088524963899</v>
      </c>
      <c r="L45" s="77">
        <v>206.474240155877</v>
      </c>
      <c r="M45" s="77">
        <v>212.216485252138</v>
      </c>
      <c r="N45" s="65">
        <v>206.54233507468399</v>
      </c>
      <c r="O45" s="77">
        <v>205.58059580115301</v>
      </c>
      <c r="P45" s="77">
        <v>198.77074512712599</v>
      </c>
      <c r="Q45" s="77">
        <v>195.817695834397</v>
      </c>
      <c r="R45" s="77">
        <v>178.62684818034899</v>
      </c>
      <c r="S45" s="77">
        <v>178.57371630909401</v>
      </c>
      <c r="T45" s="77"/>
      <c r="U45" s="77" t="s">
        <v>676</v>
      </c>
      <c r="V45" s="77" t="s">
        <v>676</v>
      </c>
      <c r="W45" s="77" t="s">
        <v>676</v>
      </c>
      <c r="X45" s="77" t="s">
        <v>676</v>
      </c>
      <c r="Y45" s="77" t="s">
        <v>676</v>
      </c>
      <c r="Z45" s="77" t="s">
        <v>676</v>
      </c>
      <c r="AA45" s="77" t="s">
        <v>676</v>
      </c>
      <c r="AB45" s="77" t="s">
        <v>676</v>
      </c>
      <c r="AC45" s="122" t="s">
        <v>676</v>
      </c>
      <c r="AD45" s="122" t="s">
        <v>676</v>
      </c>
      <c r="AE45" s="122" t="s">
        <v>676</v>
      </c>
      <c r="AF45" s="122" t="s">
        <v>676</v>
      </c>
      <c r="AG45" s="122" t="s">
        <v>676</v>
      </c>
      <c r="AH45" s="180" t="s">
        <v>676</v>
      </c>
      <c r="AI45" s="77"/>
      <c r="AJ45" s="77" t="s">
        <v>676</v>
      </c>
      <c r="AK45" s="77" t="s">
        <v>676</v>
      </c>
      <c r="AL45" s="77" t="s">
        <v>676</v>
      </c>
      <c r="AM45" s="77" t="s">
        <v>676</v>
      </c>
      <c r="AN45" s="77" t="s">
        <v>676</v>
      </c>
      <c r="AO45" s="77" t="s">
        <v>676</v>
      </c>
      <c r="AP45" s="77" t="s">
        <v>676</v>
      </c>
      <c r="AQ45" s="77" t="s">
        <v>676</v>
      </c>
      <c r="AR45" s="122" t="s">
        <v>676</v>
      </c>
      <c r="AS45" s="122" t="s">
        <v>676</v>
      </c>
      <c r="AT45" s="122" t="s">
        <v>676</v>
      </c>
      <c r="AU45" s="122" t="s">
        <v>676</v>
      </c>
      <c r="AV45" s="122" t="s">
        <v>676</v>
      </c>
      <c r="AW45" t="s">
        <v>676</v>
      </c>
    </row>
    <row r="46" spans="1:49" x14ac:dyDescent="0.2">
      <c r="A46" s="32"/>
      <c r="B46" s="33"/>
      <c r="C46" s="51" t="s">
        <v>58</v>
      </c>
      <c r="D46" s="59" t="s">
        <v>56</v>
      </c>
      <c r="E46" s="60" t="s">
        <v>57</v>
      </c>
      <c r="F46" s="77" t="s">
        <v>676</v>
      </c>
      <c r="G46" s="77" t="s">
        <v>676</v>
      </c>
      <c r="H46" s="77" t="s">
        <v>676</v>
      </c>
      <c r="I46" s="77" t="s">
        <v>676</v>
      </c>
      <c r="J46" s="77" t="s">
        <v>676</v>
      </c>
      <c r="K46" s="77" t="s">
        <v>676</v>
      </c>
      <c r="L46" s="77" t="s">
        <v>676</v>
      </c>
      <c r="M46" s="77" t="s">
        <v>676</v>
      </c>
      <c r="N46" s="122" t="s">
        <v>676</v>
      </c>
      <c r="O46" s="122" t="s">
        <v>676</v>
      </c>
      <c r="P46" s="122" t="s">
        <v>676</v>
      </c>
      <c r="Q46" s="122" t="s">
        <v>676</v>
      </c>
      <c r="R46" s="122" t="s">
        <v>676</v>
      </c>
      <c r="S46" s="180" t="s">
        <v>676</v>
      </c>
      <c r="T46" s="77"/>
      <c r="U46" s="74">
        <v>7259</v>
      </c>
      <c r="V46" s="180">
        <v>6720</v>
      </c>
      <c r="W46" s="180">
        <v>7418</v>
      </c>
      <c r="X46" s="180">
        <v>7580</v>
      </c>
      <c r="Y46" s="180">
        <v>7585</v>
      </c>
      <c r="Z46" s="74">
        <v>7856</v>
      </c>
      <c r="AA46" s="74">
        <v>7860</v>
      </c>
      <c r="AB46" s="74">
        <v>8676</v>
      </c>
      <c r="AC46" s="74">
        <v>9360</v>
      </c>
      <c r="AD46" s="74">
        <v>9827</v>
      </c>
      <c r="AE46" s="74">
        <v>10518</v>
      </c>
      <c r="AF46" s="74">
        <v>10327</v>
      </c>
      <c r="AG46" s="74">
        <v>10246</v>
      </c>
      <c r="AH46" s="74">
        <v>10806</v>
      </c>
      <c r="AI46" s="77"/>
      <c r="AJ46" s="77" t="s">
        <v>676</v>
      </c>
      <c r="AK46" s="77" t="s">
        <v>676</v>
      </c>
      <c r="AL46" s="77" t="s">
        <v>676</v>
      </c>
      <c r="AM46" s="77" t="s">
        <v>676</v>
      </c>
      <c r="AN46" s="77" t="s">
        <v>676</v>
      </c>
      <c r="AO46" s="77" t="s">
        <v>676</v>
      </c>
      <c r="AP46" s="77" t="s">
        <v>676</v>
      </c>
      <c r="AQ46" s="77" t="s">
        <v>676</v>
      </c>
      <c r="AR46" s="122" t="s">
        <v>676</v>
      </c>
      <c r="AS46" s="122" t="s">
        <v>676</v>
      </c>
      <c r="AT46" s="122" t="s">
        <v>676</v>
      </c>
      <c r="AU46" s="122" t="s">
        <v>676</v>
      </c>
      <c r="AV46" s="122" t="s">
        <v>676</v>
      </c>
      <c r="AW46" t="s">
        <v>676</v>
      </c>
    </row>
    <row r="47" spans="1:49" x14ac:dyDescent="0.2">
      <c r="A47" s="28"/>
      <c r="B47" s="29"/>
      <c r="C47" s="51"/>
      <c r="D47" s="57"/>
      <c r="E47" s="57"/>
      <c r="F47" s="65"/>
      <c r="G47" s="65"/>
      <c r="H47" s="65"/>
      <c r="I47" s="65"/>
      <c r="J47" s="65"/>
      <c r="K47" s="65"/>
      <c r="L47" s="65"/>
      <c r="M47" s="77"/>
      <c r="N47" s="65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122"/>
      <c r="AS47" s="122"/>
      <c r="AW47" s="38"/>
    </row>
    <row r="48" spans="1:49" x14ac:dyDescent="0.2">
      <c r="A48" s="34" t="s">
        <v>20</v>
      </c>
      <c r="B48" s="35" t="s">
        <v>61</v>
      </c>
      <c r="C48" s="55" t="s">
        <v>81</v>
      </c>
      <c r="D48" s="61"/>
      <c r="E48" s="61"/>
      <c r="F48" s="78">
        <v>1992.312542914493</v>
      </c>
      <c r="G48" s="78">
        <v>1878.1766939190757</v>
      </c>
      <c r="H48" s="78">
        <v>1984.797763916376</v>
      </c>
      <c r="I48" s="78">
        <v>1930.6596172211998</v>
      </c>
      <c r="J48" s="78">
        <v>1856.0912864833795</v>
      </c>
      <c r="K48" s="78">
        <v>1737.9717139339625</v>
      </c>
      <c r="L48" s="78">
        <v>1771.1783901536767</v>
      </c>
      <c r="M48" s="78">
        <v>1722.2419313363389</v>
      </c>
      <c r="N48" s="66">
        <v>1686.5622559397445</v>
      </c>
      <c r="O48" s="78">
        <v>1692.366649594697</v>
      </c>
      <c r="P48" s="78">
        <v>1621.5462571068833</v>
      </c>
      <c r="Q48" s="78">
        <v>1402.4093186950972</v>
      </c>
      <c r="R48" s="78">
        <v>1271.4408191675548</v>
      </c>
      <c r="S48" s="78">
        <v>1272.9963536763123</v>
      </c>
      <c r="T48" s="78"/>
      <c r="U48" s="78">
        <v>73241</v>
      </c>
      <c r="V48" s="78">
        <v>66930</v>
      </c>
      <c r="W48" s="78">
        <v>73866</v>
      </c>
      <c r="X48" s="78">
        <v>75295</v>
      </c>
      <c r="Y48" s="78">
        <v>72791</v>
      </c>
      <c r="Z48" s="78">
        <v>74300</v>
      </c>
      <c r="AA48" s="78">
        <v>76077</v>
      </c>
      <c r="AB48" s="78">
        <v>79691</v>
      </c>
      <c r="AC48" s="78">
        <v>82225</v>
      </c>
      <c r="AD48" s="78">
        <v>85114</v>
      </c>
      <c r="AE48" s="78">
        <v>88375</v>
      </c>
      <c r="AF48" s="78">
        <v>90049</v>
      </c>
      <c r="AG48" s="78">
        <v>89391</v>
      </c>
      <c r="AH48" s="78">
        <v>96747</v>
      </c>
      <c r="AI48" s="78"/>
      <c r="AJ48" s="78">
        <v>107.4</v>
      </c>
      <c r="AK48" s="78">
        <v>104.1</v>
      </c>
      <c r="AL48" s="78">
        <v>104</v>
      </c>
      <c r="AM48" s="78">
        <v>102.9</v>
      </c>
      <c r="AN48" s="78">
        <v>103</v>
      </c>
      <c r="AO48" s="78">
        <v>103.3</v>
      </c>
      <c r="AP48" s="78">
        <v>104.2</v>
      </c>
      <c r="AQ48" s="78">
        <v>105.2</v>
      </c>
      <c r="AR48" s="78">
        <v>107.2</v>
      </c>
      <c r="AS48" s="78">
        <v>107.6</v>
      </c>
      <c r="AT48" s="78">
        <v>108.3</v>
      </c>
      <c r="AU48" s="78">
        <v>108.2</v>
      </c>
      <c r="AV48" s="78">
        <v>106.3</v>
      </c>
      <c r="AW48" s="78">
        <v>106.9</v>
      </c>
    </row>
    <row r="49" spans="1:49" x14ac:dyDescent="0.2">
      <c r="A49" s="26"/>
      <c r="B49" s="27"/>
      <c r="C49" s="51" t="s">
        <v>11</v>
      </c>
      <c r="D49" s="51" t="s">
        <v>45</v>
      </c>
      <c r="E49" s="52" t="s">
        <v>46</v>
      </c>
      <c r="F49" s="77">
        <v>1381.4250773183101</v>
      </c>
      <c r="G49" s="77">
        <v>1285.84356482822</v>
      </c>
      <c r="H49" s="77">
        <v>1392.22354940731</v>
      </c>
      <c r="I49" s="77">
        <v>1369.3007129589901</v>
      </c>
      <c r="J49" s="77">
        <v>1331.13676281684</v>
      </c>
      <c r="K49" s="77">
        <v>1232.9774381193299</v>
      </c>
      <c r="L49" s="77">
        <v>1264.40340183387</v>
      </c>
      <c r="M49" s="77">
        <v>1223.67212173545</v>
      </c>
      <c r="N49" s="65">
        <v>1211.3737891931801</v>
      </c>
      <c r="O49" s="77">
        <v>1233.8013614629101</v>
      </c>
      <c r="P49" s="77">
        <v>1174.82523342075</v>
      </c>
      <c r="Q49" s="77">
        <v>972.42865913316996</v>
      </c>
      <c r="R49" s="77">
        <v>883.973112296301</v>
      </c>
      <c r="S49" s="77">
        <v>883.27209128245102</v>
      </c>
      <c r="T49" s="77"/>
      <c r="U49" s="74">
        <v>27597</v>
      </c>
      <c r="V49" s="180">
        <v>21565</v>
      </c>
      <c r="W49" s="180">
        <v>27213</v>
      </c>
      <c r="X49" s="180">
        <v>27727</v>
      </c>
      <c r="Y49" s="180">
        <v>25296</v>
      </c>
      <c r="Z49" s="180">
        <v>25666</v>
      </c>
      <c r="AA49" s="180">
        <v>25827</v>
      </c>
      <c r="AB49" s="180">
        <v>27542</v>
      </c>
      <c r="AC49" s="74">
        <v>27391</v>
      </c>
      <c r="AD49" s="74">
        <v>28521</v>
      </c>
      <c r="AE49" s="74">
        <v>30267</v>
      </c>
      <c r="AF49" s="74">
        <v>30466</v>
      </c>
      <c r="AG49" s="74">
        <v>29850</v>
      </c>
      <c r="AH49" s="74">
        <v>33087</v>
      </c>
      <c r="AI49" s="77"/>
      <c r="AJ49" s="180">
        <v>39.200000000000003</v>
      </c>
      <c r="AK49" s="180">
        <v>36.4</v>
      </c>
      <c r="AL49" s="180">
        <v>35.799999999999997</v>
      </c>
      <c r="AM49" s="180">
        <v>36</v>
      </c>
      <c r="AN49" s="180">
        <v>35.299999999999997</v>
      </c>
      <c r="AO49" s="180">
        <v>34.9</v>
      </c>
      <c r="AP49" s="180">
        <v>35.1</v>
      </c>
      <c r="AQ49" s="180">
        <v>34.9</v>
      </c>
      <c r="AR49" s="180">
        <v>34.299999999999997</v>
      </c>
      <c r="AS49" s="180">
        <v>34.200000000000003</v>
      </c>
      <c r="AT49" s="180">
        <v>35.299999999999997</v>
      </c>
      <c r="AU49" s="180">
        <v>35.5</v>
      </c>
      <c r="AV49" s="180">
        <v>34.5</v>
      </c>
      <c r="AW49" s="180">
        <v>33.9</v>
      </c>
    </row>
    <row r="50" spans="1:49" x14ac:dyDescent="0.2">
      <c r="A50" s="26"/>
      <c r="B50" s="27"/>
      <c r="C50" s="51" t="s">
        <v>12</v>
      </c>
      <c r="D50" s="51" t="s">
        <v>47</v>
      </c>
      <c r="E50" s="52" t="s">
        <v>48</v>
      </c>
      <c r="F50" s="77">
        <v>246.88582478963701</v>
      </c>
      <c r="G50" s="77">
        <v>231.55331785592799</v>
      </c>
      <c r="H50" s="77">
        <v>239.045292476611</v>
      </c>
      <c r="I50" s="77">
        <v>234.59754715281301</v>
      </c>
      <c r="J50" s="77">
        <v>208.958193475467</v>
      </c>
      <c r="K50" s="77">
        <v>193.58022345277701</v>
      </c>
      <c r="L50" s="77">
        <v>196.52423905142999</v>
      </c>
      <c r="M50" s="77">
        <v>184.81762205766</v>
      </c>
      <c r="N50" s="65">
        <v>169.20218526622901</v>
      </c>
      <c r="O50" s="77">
        <v>158.26534691395801</v>
      </c>
      <c r="P50" s="77">
        <v>157.532481249227</v>
      </c>
      <c r="Q50" s="77">
        <v>146.705429569644</v>
      </c>
      <c r="R50" s="77">
        <v>127.845255072024</v>
      </c>
      <c r="S50" s="77">
        <v>130.33479415015299</v>
      </c>
      <c r="T50" s="77"/>
      <c r="U50" s="74">
        <v>22831</v>
      </c>
      <c r="V50" s="74">
        <v>23260</v>
      </c>
      <c r="W50" s="74">
        <v>23543</v>
      </c>
      <c r="X50" s="74">
        <v>24180</v>
      </c>
      <c r="Y50" s="74">
        <v>23940</v>
      </c>
      <c r="Z50" s="180">
        <v>24669</v>
      </c>
      <c r="AA50" s="180">
        <v>25805</v>
      </c>
      <c r="AB50" s="180">
        <v>26621</v>
      </c>
      <c r="AC50" s="74">
        <v>27767</v>
      </c>
      <c r="AD50" s="74">
        <v>28331</v>
      </c>
      <c r="AE50" s="74">
        <v>28633</v>
      </c>
      <c r="AF50" s="74">
        <v>29541</v>
      </c>
      <c r="AG50" s="74">
        <v>28974</v>
      </c>
      <c r="AH50" s="74">
        <v>31402</v>
      </c>
      <c r="AI50" s="77"/>
      <c r="AJ50" s="180">
        <v>31.4</v>
      </c>
      <c r="AK50" s="180">
        <v>30.8</v>
      </c>
      <c r="AL50" s="180">
        <v>31.6</v>
      </c>
      <c r="AM50" s="180">
        <v>30.7</v>
      </c>
      <c r="AN50" s="180">
        <v>31.3</v>
      </c>
      <c r="AO50" s="180">
        <v>32</v>
      </c>
      <c r="AP50" s="180">
        <v>32.4</v>
      </c>
      <c r="AQ50" s="180">
        <v>32.9</v>
      </c>
      <c r="AR50" s="180">
        <v>34.299999999999997</v>
      </c>
      <c r="AS50" s="180">
        <v>34.1</v>
      </c>
      <c r="AT50" s="180">
        <v>34</v>
      </c>
      <c r="AU50" s="180">
        <v>33.1</v>
      </c>
      <c r="AV50" s="180">
        <v>32.299999999999997</v>
      </c>
      <c r="AW50" s="180">
        <v>33.299999999999997</v>
      </c>
    </row>
    <row r="51" spans="1:49" x14ac:dyDescent="0.2">
      <c r="A51" s="26"/>
      <c r="B51" s="27"/>
      <c r="C51" s="51" t="s">
        <v>13</v>
      </c>
      <c r="D51" s="51" t="s">
        <v>49</v>
      </c>
      <c r="E51" s="52" t="s">
        <v>50</v>
      </c>
      <c r="F51" s="77">
        <v>19.036448564334702</v>
      </c>
      <c r="G51" s="77">
        <v>17.8400877065238</v>
      </c>
      <c r="H51" s="77">
        <v>17.810281343322</v>
      </c>
      <c r="I51" s="77">
        <v>15.8698162216428</v>
      </c>
      <c r="J51" s="77">
        <v>16.1914356815216</v>
      </c>
      <c r="K51" s="77">
        <v>14.656520119766499</v>
      </c>
      <c r="L51" s="77">
        <v>14.245327756750701</v>
      </c>
      <c r="M51" s="77">
        <v>13.5877020222411</v>
      </c>
      <c r="N51" s="65">
        <v>12.898978408431599</v>
      </c>
      <c r="O51" s="77">
        <v>11.888898562351001</v>
      </c>
      <c r="P51" s="77">
        <v>12.043598700918499</v>
      </c>
      <c r="Q51" s="77">
        <v>12.691167055805501</v>
      </c>
      <c r="R51" s="77">
        <v>11.8864022349417</v>
      </c>
      <c r="S51" s="77">
        <v>11.6822643125243</v>
      </c>
      <c r="T51" s="77"/>
      <c r="U51" s="74">
        <v>14687</v>
      </c>
      <c r="V51" s="180">
        <v>14610</v>
      </c>
      <c r="W51" s="180">
        <v>14780</v>
      </c>
      <c r="X51" s="180">
        <v>15204</v>
      </c>
      <c r="Y51" s="180">
        <v>15747</v>
      </c>
      <c r="Z51" s="180">
        <v>15967</v>
      </c>
      <c r="AA51" s="180">
        <v>16414</v>
      </c>
      <c r="AB51" s="180">
        <v>17058</v>
      </c>
      <c r="AC51" s="74">
        <v>18133</v>
      </c>
      <c r="AD51" s="74">
        <v>19110</v>
      </c>
      <c r="AE51" s="74">
        <v>19817</v>
      </c>
      <c r="AF51" s="74">
        <v>20416</v>
      </c>
      <c r="AG51" s="74">
        <v>21037</v>
      </c>
      <c r="AH51" s="74">
        <v>21858</v>
      </c>
      <c r="AI51" s="84"/>
      <c r="AJ51" s="180">
        <v>36.799999999999997</v>
      </c>
      <c r="AK51" s="180">
        <v>36.9</v>
      </c>
      <c r="AL51" s="180">
        <v>36.6</v>
      </c>
      <c r="AM51" s="180">
        <v>36.200000000000003</v>
      </c>
      <c r="AN51" s="180">
        <v>36.4</v>
      </c>
      <c r="AO51" s="180">
        <v>36.4</v>
      </c>
      <c r="AP51" s="180">
        <v>36.700000000000003</v>
      </c>
      <c r="AQ51" s="180">
        <v>37.4</v>
      </c>
      <c r="AR51" s="180">
        <v>38.6</v>
      </c>
      <c r="AS51" s="180">
        <v>39.299999999999997</v>
      </c>
      <c r="AT51" s="180">
        <v>39</v>
      </c>
      <c r="AU51" s="180">
        <v>39.6</v>
      </c>
      <c r="AV51" s="180">
        <v>39.5</v>
      </c>
      <c r="AW51" s="180">
        <v>39.700000000000003</v>
      </c>
    </row>
    <row r="52" spans="1:49" x14ac:dyDescent="0.2">
      <c r="A52" s="28"/>
      <c r="B52" s="29"/>
      <c r="C52" s="51" t="s">
        <v>14</v>
      </c>
      <c r="D52" s="54" t="s">
        <v>51</v>
      </c>
      <c r="E52" s="57" t="s">
        <v>52</v>
      </c>
      <c r="F52" s="77">
        <v>344.965192242211</v>
      </c>
      <c r="G52" s="77">
        <v>342.93972352840399</v>
      </c>
      <c r="H52" s="77">
        <v>335.718640689133</v>
      </c>
      <c r="I52" s="77">
        <v>310.89154088775399</v>
      </c>
      <c r="J52" s="77">
        <v>299.80489450955099</v>
      </c>
      <c r="K52" s="77">
        <v>296.75753224208898</v>
      </c>
      <c r="L52" s="77">
        <v>296.00542151162603</v>
      </c>
      <c r="M52" s="77">
        <v>300.16448552098802</v>
      </c>
      <c r="N52" s="65">
        <v>293.08730307190399</v>
      </c>
      <c r="O52" s="77">
        <v>288.41104265547801</v>
      </c>
      <c r="P52" s="77">
        <v>277.14494373598802</v>
      </c>
      <c r="Q52" s="77">
        <v>270.58406293647801</v>
      </c>
      <c r="R52" s="77">
        <v>247.73604956428801</v>
      </c>
      <c r="S52" s="77">
        <v>247.70720393118401</v>
      </c>
      <c r="T52" s="77"/>
      <c r="U52" s="77" t="s">
        <v>676</v>
      </c>
      <c r="V52" s="77" t="s">
        <v>676</v>
      </c>
      <c r="W52" s="77" t="s">
        <v>676</v>
      </c>
      <c r="X52" s="77" t="s">
        <v>676</v>
      </c>
      <c r="Y52" s="77" t="s">
        <v>676</v>
      </c>
      <c r="Z52" s="77" t="s">
        <v>676</v>
      </c>
      <c r="AA52" s="77" t="s">
        <v>676</v>
      </c>
      <c r="AB52" s="77" t="s">
        <v>676</v>
      </c>
      <c r="AC52" s="122" t="s">
        <v>676</v>
      </c>
      <c r="AD52" s="122" t="s">
        <v>676</v>
      </c>
      <c r="AE52" s="122" t="s">
        <v>676</v>
      </c>
      <c r="AF52" s="122" t="s">
        <v>676</v>
      </c>
      <c r="AG52" s="122" t="s">
        <v>676</v>
      </c>
      <c r="AH52" s="180" t="s">
        <v>676</v>
      </c>
      <c r="AI52" s="77"/>
      <c r="AJ52" s="77" t="s">
        <v>676</v>
      </c>
      <c r="AK52" s="77" t="s">
        <v>676</v>
      </c>
      <c r="AL52" s="77" t="s">
        <v>676</v>
      </c>
      <c r="AM52" s="77" t="s">
        <v>676</v>
      </c>
      <c r="AN52" s="77" t="s">
        <v>676</v>
      </c>
      <c r="AO52" s="77" t="s">
        <v>676</v>
      </c>
      <c r="AP52" s="77" t="s">
        <v>676</v>
      </c>
      <c r="AQ52" s="77" t="s">
        <v>676</v>
      </c>
      <c r="AR52" s="122" t="s">
        <v>676</v>
      </c>
      <c r="AS52" s="122" t="s">
        <v>676</v>
      </c>
      <c r="AT52" s="122" t="s">
        <v>676</v>
      </c>
      <c r="AU52" s="122" t="s">
        <v>676</v>
      </c>
      <c r="AV52" s="122" t="s">
        <v>676</v>
      </c>
      <c r="AW52" s="180" t="s">
        <v>676</v>
      </c>
    </row>
    <row r="53" spans="1:49" x14ac:dyDescent="0.2">
      <c r="A53" s="32"/>
      <c r="B53" s="33"/>
      <c r="C53" s="51" t="s">
        <v>58</v>
      </c>
      <c r="D53" s="59" t="s">
        <v>56</v>
      </c>
      <c r="E53" s="60" t="s">
        <v>57</v>
      </c>
      <c r="F53" s="77" t="s">
        <v>676</v>
      </c>
      <c r="G53" s="77" t="s">
        <v>676</v>
      </c>
      <c r="H53" s="77" t="s">
        <v>676</v>
      </c>
      <c r="I53" s="77" t="s">
        <v>676</v>
      </c>
      <c r="J53" s="77" t="s">
        <v>676</v>
      </c>
      <c r="K53" s="77" t="s">
        <v>676</v>
      </c>
      <c r="L53" s="77" t="s">
        <v>676</v>
      </c>
      <c r="M53" s="77" t="s">
        <v>676</v>
      </c>
      <c r="N53" s="122" t="s">
        <v>676</v>
      </c>
      <c r="O53" s="122" t="s">
        <v>676</v>
      </c>
      <c r="P53" s="122" t="s">
        <v>676</v>
      </c>
      <c r="Q53" s="122" t="s">
        <v>676</v>
      </c>
      <c r="R53" s="122" t="s">
        <v>676</v>
      </c>
      <c r="S53" s="180" t="s">
        <v>676</v>
      </c>
      <c r="T53" s="77"/>
      <c r="U53" s="74">
        <v>8126</v>
      </c>
      <c r="V53" s="74">
        <v>7495</v>
      </c>
      <c r="W53" s="180">
        <v>8330</v>
      </c>
      <c r="X53" s="180">
        <v>8184</v>
      </c>
      <c r="Y53" s="180">
        <v>7808</v>
      </c>
      <c r="Z53" s="180">
        <v>7998</v>
      </c>
      <c r="AA53" s="180">
        <v>8031</v>
      </c>
      <c r="AB53" s="180">
        <v>8470</v>
      </c>
      <c r="AC53" s="74">
        <v>8934</v>
      </c>
      <c r="AD53" s="74">
        <v>9152</v>
      </c>
      <c r="AE53" s="74">
        <v>9658</v>
      </c>
      <c r="AF53" s="74">
        <v>9626</v>
      </c>
      <c r="AG53" s="74">
        <v>9530</v>
      </c>
      <c r="AH53" s="74">
        <v>10400</v>
      </c>
      <c r="AI53" s="84"/>
      <c r="AJ53" s="77" t="s">
        <v>676</v>
      </c>
      <c r="AK53" s="77" t="s">
        <v>676</v>
      </c>
      <c r="AL53" s="77" t="s">
        <v>676</v>
      </c>
      <c r="AM53" s="77" t="s">
        <v>676</v>
      </c>
      <c r="AN53" s="77" t="s">
        <v>676</v>
      </c>
      <c r="AO53" s="77" t="s">
        <v>676</v>
      </c>
      <c r="AP53" s="77" t="s">
        <v>676</v>
      </c>
      <c r="AQ53" s="77" t="s">
        <v>676</v>
      </c>
      <c r="AR53" s="122" t="s">
        <v>676</v>
      </c>
      <c r="AS53" s="122" t="s">
        <v>676</v>
      </c>
      <c r="AT53" s="122" t="s">
        <v>676</v>
      </c>
      <c r="AU53" s="122" t="s">
        <v>676</v>
      </c>
      <c r="AV53" s="122" t="s">
        <v>676</v>
      </c>
      <c r="AW53" t="s">
        <v>676</v>
      </c>
    </row>
    <row r="54" spans="1:49" x14ac:dyDescent="0.2">
      <c r="A54" s="28"/>
      <c r="B54" s="29"/>
      <c r="C54" s="51"/>
      <c r="D54" s="57"/>
      <c r="E54" s="57"/>
      <c r="F54" s="65"/>
      <c r="G54" s="65"/>
      <c r="H54" s="65"/>
      <c r="I54" s="65"/>
      <c r="J54" s="65"/>
      <c r="K54" s="65"/>
      <c r="L54" s="65"/>
      <c r="M54" s="77"/>
      <c r="N54" s="65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122"/>
      <c r="AS54" s="122"/>
    </row>
    <row r="55" spans="1:49" x14ac:dyDescent="0.2">
      <c r="A55" s="34" t="s">
        <v>21</v>
      </c>
      <c r="B55" s="35" t="s">
        <v>62</v>
      </c>
      <c r="C55" s="55" t="s">
        <v>81</v>
      </c>
      <c r="D55" s="61"/>
      <c r="E55" s="61"/>
      <c r="F55" s="78">
        <v>2714.2923302776894</v>
      </c>
      <c r="G55" s="78">
        <v>2394.9318410818382</v>
      </c>
      <c r="H55" s="78">
        <v>2633.315629417752</v>
      </c>
      <c r="I55" s="78">
        <v>2704.701588455001</v>
      </c>
      <c r="J55" s="78">
        <v>2826.1415926564573</v>
      </c>
      <c r="K55" s="78">
        <v>2695.2428865209627</v>
      </c>
      <c r="L55" s="78">
        <v>2674.7838338476431</v>
      </c>
      <c r="M55" s="78">
        <v>2965.7878331071242</v>
      </c>
      <c r="N55" s="66">
        <v>2839.1439146473049</v>
      </c>
      <c r="O55" s="78">
        <v>2761.0386794175834</v>
      </c>
      <c r="P55" s="78">
        <v>2925.8169838602516</v>
      </c>
      <c r="Q55" s="78">
        <v>2566.3585049448775</v>
      </c>
      <c r="R55" s="78">
        <v>2398.4524731643041</v>
      </c>
      <c r="S55" s="78">
        <v>2405.2468886197594</v>
      </c>
      <c r="T55" s="78"/>
      <c r="U55" s="78">
        <v>15423</v>
      </c>
      <c r="V55" s="78">
        <v>15471</v>
      </c>
      <c r="W55" s="78">
        <v>16296</v>
      </c>
      <c r="X55" s="78">
        <v>17468</v>
      </c>
      <c r="Y55" s="78">
        <v>17382</v>
      </c>
      <c r="Z55" s="78">
        <v>17869</v>
      </c>
      <c r="AA55" s="78">
        <v>18303</v>
      </c>
      <c r="AB55" s="78">
        <v>19059</v>
      </c>
      <c r="AC55" s="78">
        <v>19319</v>
      </c>
      <c r="AD55" s="78">
        <v>20192</v>
      </c>
      <c r="AE55" s="78">
        <v>20444</v>
      </c>
      <c r="AF55" s="78">
        <v>21818</v>
      </c>
      <c r="AG55" s="78">
        <v>21521</v>
      </c>
      <c r="AH55" s="78">
        <v>22732</v>
      </c>
      <c r="AI55" s="78"/>
      <c r="AJ55" s="78">
        <v>28.5</v>
      </c>
      <c r="AK55" s="78">
        <v>28.9</v>
      </c>
      <c r="AL55" s="78">
        <v>28.4</v>
      </c>
      <c r="AM55" s="78">
        <v>28.9</v>
      </c>
      <c r="AN55" s="78">
        <v>29.1</v>
      </c>
      <c r="AO55" s="78">
        <v>29.3</v>
      </c>
      <c r="AP55" s="78">
        <v>30</v>
      </c>
      <c r="AQ55" s="78">
        <v>29.7</v>
      </c>
      <c r="AR55" s="78">
        <v>30.1</v>
      </c>
      <c r="AS55" s="78">
        <v>30.7</v>
      </c>
      <c r="AT55" s="78">
        <v>30.7</v>
      </c>
      <c r="AU55" s="78">
        <v>29.5</v>
      </c>
      <c r="AV55" s="78">
        <v>29.3</v>
      </c>
      <c r="AW55" s="78">
        <v>29.6</v>
      </c>
    </row>
    <row r="56" spans="1:49" x14ac:dyDescent="0.2">
      <c r="A56" s="30"/>
      <c r="B56" s="31"/>
      <c r="C56" s="51" t="s">
        <v>11</v>
      </c>
      <c r="D56" s="51" t="s">
        <v>45</v>
      </c>
      <c r="E56" s="52" t="s">
        <v>46</v>
      </c>
      <c r="F56" s="77">
        <v>2308.3561633922</v>
      </c>
      <c r="G56" s="77">
        <v>1999.6318934615499</v>
      </c>
      <c r="H56" s="77">
        <v>2277.4573238128701</v>
      </c>
      <c r="I56" s="77">
        <v>2389.7866547769599</v>
      </c>
      <c r="J56" s="77">
        <v>2530.2670888632802</v>
      </c>
      <c r="K56" s="77">
        <v>2377.0987227300002</v>
      </c>
      <c r="L56" s="77">
        <v>2348.1370064564899</v>
      </c>
      <c r="M56" s="77">
        <v>2614.4328852004901</v>
      </c>
      <c r="N56" s="65">
        <v>2475.8843547106999</v>
      </c>
      <c r="O56" s="77">
        <v>2408.85193420001</v>
      </c>
      <c r="P56" s="77">
        <v>2526.4492195395201</v>
      </c>
      <c r="Q56" s="77">
        <v>2201.3001341978202</v>
      </c>
      <c r="R56" s="77">
        <v>2087.8968381271902</v>
      </c>
      <c r="S56" s="77">
        <v>2072.7134661821301</v>
      </c>
      <c r="T56" s="77"/>
      <c r="U56" s="74">
        <v>3482</v>
      </c>
      <c r="V56" s="180">
        <v>3185</v>
      </c>
      <c r="W56" s="180">
        <v>3461</v>
      </c>
      <c r="X56" s="180">
        <v>3974</v>
      </c>
      <c r="Y56" s="180">
        <v>3902</v>
      </c>
      <c r="Z56" s="180">
        <v>3818</v>
      </c>
      <c r="AA56" s="180">
        <v>3828</v>
      </c>
      <c r="AB56" s="180">
        <v>4279</v>
      </c>
      <c r="AC56" s="74">
        <v>4130</v>
      </c>
      <c r="AD56" s="74">
        <v>4351</v>
      </c>
      <c r="AE56" s="74">
        <v>4280</v>
      </c>
      <c r="AF56" s="74">
        <v>4845</v>
      </c>
      <c r="AG56" s="74">
        <v>4939</v>
      </c>
      <c r="AH56" s="74">
        <v>5184</v>
      </c>
      <c r="AI56" s="77"/>
      <c r="AJ56" s="180">
        <v>6.5</v>
      </c>
      <c r="AK56" s="180">
        <v>6.7</v>
      </c>
      <c r="AL56" s="180">
        <v>6.6</v>
      </c>
      <c r="AM56" s="180">
        <v>7.2</v>
      </c>
      <c r="AN56" s="180">
        <v>7.3</v>
      </c>
      <c r="AO56" s="180">
        <v>7</v>
      </c>
      <c r="AP56" s="180">
        <v>7.3</v>
      </c>
      <c r="AQ56" s="180">
        <v>7.3</v>
      </c>
      <c r="AR56" s="180">
        <v>7.2</v>
      </c>
      <c r="AS56" s="180">
        <v>7.6</v>
      </c>
      <c r="AT56" s="180">
        <v>7.4</v>
      </c>
      <c r="AU56" s="180">
        <v>6.9</v>
      </c>
      <c r="AV56" s="180">
        <v>7.1</v>
      </c>
      <c r="AW56" s="180">
        <v>7.2</v>
      </c>
    </row>
    <row r="57" spans="1:49" x14ac:dyDescent="0.2">
      <c r="A57" s="30"/>
      <c r="B57" s="31"/>
      <c r="C57" s="51" t="s">
        <v>12</v>
      </c>
      <c r="D57" s="51" t="s">
        <v>47</v>
      </c>
      <c r="E57" s="52" t="s">
        <v>48</v>
      </c>
      <c r="F57" s="77">
        <v>303.29198752097602</v>
      </c>
      <c r="G57" s="77">
        <v>291.85209710112201</v>
      </c>
      <c r="H57" s="77">
        <v>253.078019867671</v>
      </c>
      <c r="I57" s="77">
        <v>218.60211176303801</v>
      </c>
      <c r="J57" s="77">
        <v>202.02795591890401</v>
      </c>
      <c r="K57" s="77">
        <v>226.30229595337701</v>
      </c>
      <c r="L57" s="77">
        <v>234.99737777899301</v>
      </c>
      <c r="M57" s="77">
        <v>258.54386766589801</v>
      </c>
      <c r="N57" s="65">
        <v>272.62593707667202</v>
      </c>
      <c r="O57" s="77">
        <v>264.479695803835</v>
      </c>
      <c r="P57" s="77">
        <v>312.709907134167</v>
      </c>
      <c r="Q57" s="77">
        <v>275.45251227620702</v>
      </c>
      <c r="R57" s="77">
        <v>225.63979532932601</v>
      </c>
      <c r="S57" s="77">
        <v>255.493577554458</v>
      </c>
      <c r="T57" s="77"/>
      <c r="U57" s="74">
        <v>6278</v>
      </c>
      <c r="V57" s="180">
        <v>6510</v>
      </c>
      <c r="W57" s="180">
        <v>6997</v>
      </c>
      <c r="X57" s="180">
        <v>7502</v>
      </c>
      <c r="Y57" s="180">
        <v>7448</v>
      </c>
      <c r="Z57" s="180">
        <v>7853</v>
      </c>
      <c r="AA57" s="180">
        <v>8089</v>
      </c>
      <c r="AB57" s="180">
        <v>8140</v>
      </c>
      <c r="AC57" s="74">
        <v>8321</v>
      </c>
      <c r="AD57" s="74">
        <v>8667</v>
      </c>
      <c r="AE57" s="74">
        <v>8659</v>
      </c>
      <c r="AF57" s="74">
        <v>9108</v>
      </c>
      <c r="AG57" s="74">
        <v>8589</v>
      </c>
      <c r="AH57" s="74">
        <v>9098</v>
      </c>
      <c r="AI57" s="77"/>
      <c r="AJ57" s="180">
        <v>11</v>
      </c>
      <c r="AK57" s="180">
        <v>11.5</v>
      </c>
      <c r="AL57" s="180">
        <v>12</v>
      </c>
      <c r="AM57" s="180">
        <v>12</v>
      </c>
      <c r="AN57" s="180">
        <v>12.1</v>
      </c>
      <c r="AO57" s="180">
        <v>12.2</v>
      </c>
      <c r="AP57" s="180">
        <v>12.1</v>
      </c>
      <c r="AQ57" s="180">
        <v>12.1</v>
      </c>
      <c r="AR57" s="180">
        <v>12.7</v>
      </c>
      <c r="AS57" s="180">
        <v>12.8</v>
      </c>
      <c r="AT57" s="180">
        <v>12.9</v>
      </c>
      <c r="AU57" s="180">
        <v>12.1</v>
      </c>
      <c r="AV57" s="180">
        <v>11.7</v>
      </c>
      <c r="AW57" s="180">
        <v>12</v>
      </c>
    </row>
    <row r="58" spans="1:49" x14ac:dyDescent="0.2">
      <c r="A58" s="30"/>
      <c r="B58" s="31"/>
      <c r="C58" s="51" t="s">
        <v>13</v>
      </c>
      <c r="D58" s="51" t="s">
        <v>49</v>
      </c>
      <c r="E58" s="52" t="s">
        <v>50</v>
      </c>
      <c r="F58" s="77">
        <v>7.2993675891354801</v>
      </c>
      <c r="G58" s="77">
        <v>7.6396304061105997</v>
      </c>
      <c r="H58" s="77">
        <v>8.6341187844749001</v>
      </c>
      <c r="I58" s="77">
        <v>7.1394722777756696</v>
      </c>
      <c r="J58" s="77">
        <v>7.4624549764980701</v>
      </c>
      <c r="K58" s="77">
        <v>5.93228968244921</v>
      </c>
      <c r="L58" s="77">
        <v>5.3942631040075204</v>
      </c>
      <c r="M58" s="77">
        <v>5.3359489995388598</v>
      </c>
      <c r="N58" s="65">
        <v>5.3044153993337</v>
      </c>
      <c r="O58" s="77">
        <v>4.9288596206170796</v>
      </c>
      <c r="P58" s="77">
        <v>4.78137522311268</v>
      </c>
      <c r="Q58" s="77">
        <v>6.1990654927158202</v>
      </c>
      <c r="R58" s="77">
        <v>6.0759072123006197</v>
      </c>
      <c r="S58" s="77">
        <v>5.7592047384358702</v>
      </c>
      <c r="T58" s="77"/>
      <c r="U58" s="74">
        <v>4074</v>
      </c>
      <c r="V58" s="180">
        <v>4143</v>
      </c>
      <c r="W58" s="180">
        <v>4119</v>
      </c>
      <c r="X58" s="180">
        <v>4202</v>
      </c>
      <c r="Y58" s="180">
        <v>4248</v>
      </c>
      <c r="Z58" s="180">
        <v>4347</v>
      </c>
      <c r="AA58" s="180">
        <v>4549</v>
      </c>
      <c r="AB58" s="180">
        <v>4705</v>
      </c>
      <c r="AC58" s="74">
        <v>4847</v>
      </c>
      <c r="AD58" s="74">
        <v>5090</v>
      </c>
      <c r="AE58" s="74">
        <v>5383</v>
      </c>
      <c r="AF58" s="74">
        <v>5627</v>
      </c>
      <c r="AG58" s="74">
        <v>5801</v>
      </c>
      <c r="AH58" s="74">
        <v>6147</v>
      </c>
      <c r="AI58" s="77"/>
      <c r="AJ58" s="180">
        <v>11</v>
      </c>
      <c r="AK58" s="180">
        <v>10.7</v>
      </c>
      <c r="AL58" s="180">
        <v>9.8000000000000007</v>
      </c>
      <c r="AM58" s="180">
        <v>9.6999999999999993</v>
      </c>
      <c r="AN58" s="180">
        <v>9.6999999999999993</v>
      </c>
      <c r="AO58" s="180">
        <v>10.1</v>
      </c>
      <c r="AP58" s="180">
        <v>10.6</v>
      </c>
      <c r="AQ58" s="180">
        <v>10.3</v>
      </c>
      <c r="AR58" s="180">
        <v>10.199999999999999</v>
      </c>
      <c r="AS58" s="180">
        <v>10.3</v>
      </c>
      <c r="AT58" s="180">
        <v>10.4</v>
      </c>
      <c r="AU58" s="180">
        <v>10.5</v>
      </c>
      <c r="AV58" s="180">
        <v>10.5</v>
      </c>
      <c r="AW58" s="180">
        <v>10.4</v>
      </c>
    </row>
    <row r="59" spans="1:49" x14ac:dyDescent="0.2">
      <c r="A59" s="28"/>
      <c r="B59" s="29"/>
      <c r="C59" s="51" t="s">
        <v>14</v>
      </c>
      <c r="D59" s="54" t="s">
        <v>51</v>
      </c>
      <c r="E59" s="57" t="s">
        <v>52</v>
      </c>
      <c r="F59" s="77">
        <v>95.344811775378105</v>
      </c>
      <c r="G59" s="77">
        <v>95.808220113056194</v>
      </c>
      <c r="H59" s="77">
        <v>94.146166952735697</v>
      </c>
      <c r="I59" s="77">
        <v>89.173349637227204</v>
      </c>
      <c r="J59" s="77">
        <v>86.384092897775403</v>
      </c>
      <c r="K59" s="77">
        <v>85.909578155136501</v>
      </c>
      <c r="L59" s="77">
        <v>86.255186508152704</v>
      </c>
      <c r="M59" s="77">
        <v>87.4751312411979</v>
      </c>
      <c r="N59" s="65">
        <v>85.329207460599093</v>
      </c>
      <c r="O59" s="77">
        <v>82.778189793121498</v>
      </c>
      <c r="P59" s="77">
        <v>81.876481963451894</v>
      </c>
      <c r="Q59" s="77">
        <v>83.406792978134305</v>
      </c>
      <c r="R59" s="77">
        <v>78.839932495487702</v>
      </c>
      <c r="S59" s="77">
        <v>71.280640144735003</v>
      </c>
      <c r="T59" s="77"/>
      <c r="U59" s="77" t="s">
        <v>676</v>
      </c>
      <c r="V59" s="77" t="s">
        <v>676</v>
      </c>
      <c r="W59" s="77" t="s">
        <v>676</v>
      </c>
      <c r="X59" s="77" t="s">
        <v>676</v>
      </c>
      <c r="Y59" s="77" t="s">
        <v>676</v>
      </c>
      <c r="Z59" s="77" t="s">
        <v>676</v>
      </c>
      <c r="AA59" s="77" t="s">
        <v>676</v>
      </c>
      <c r="AB59" s="77" t="s">
        <v>676</v>
      </c>
      <c r="AC59" s="122" t="s">
        <v>676</v>
      </c>
      <c r="AD59" s="122" t="s">
        <v>676</v>
      </c>
      <c r="AE59" s="122" t="s">
        <v>676</v>
      </c>
      <c r="AF59" s="122" t="s">
        <v>676</v>
      </c>
      <c r="AG59" s="122" t="s">
        <v>676</v>
      </c>
      <c r="AH59" s="180" t="s">
        <v>676</v>
      </c>
      <c r="AI59" s="77"/>
      <c r="AJ59" s="77" t="s">
        <v>676</v>
      </c>
      <c r="AK59" s="77" t="s">
        <v>676</v>
      </c>
      <c r="AL59" s="77" t="s">
        <v>676</v>
      </c>
      <c r="AM59" s="77" t="s">
        <v>676</v>
      </c>
      <c r="AN59" s="77" t="s">
        <v>676</v>
      </c>
      <c r="AO59" s="77" t="s">
        <v>676</v>
      </c>
      <c r="AP59" s="77" t="s">
        <v>676</v>
      </c>
      <c r="AQ59" s="77" t="s">
        <v>676</v>
      </c>
      <c r="AR59" s="122" t="s">
        <v>676</v>
      </c>
      <c r="AS59" s="122" t="s">
        <v>676</v>
      </c>
      <c r="AT59" s="122" t="s">
        <v>676</v>
      </c>
      <c r="AU59" s="122" t="s">
        <v>676</v>
      </c>
      <c r="AV59" s="122" t="s">
        <v>676</v>
      </c>
      <c r="AW59" t="s">
        <v>676</v>
      </c>
    </row>
    <row r="60" spans="1:49" x14ac:dyDescent="0.2">
      <c r="A60" s="32"/>
      <c r="B60" s="33"/>
      <c r="C60" s="51" t="s">
        <v>58</v>
      </c>
      <c r="D60" s="59" t="s">
        <v>56</v>
      </c>
      <c r="E60" s="60" t="s">
        <v>57</v>
      </c>
      <c r="F60" s="77" t="s">
        <v>676</v>
      </c>
      <c r="G60" s="77" t="s">
        <v>676</v>
      </c>
      <c r="H60" s="77" t="s">
        <v>676</v>
      </c>
      <c r="I60" s="77" t="s">
        <v>676</v>
      </c>
      <c r="J60" s="77" t="s">
        <v>676</v>
      </c>
      <c r="K60" s="77" t="s">
        <v>676</v>
      </c>
      <c r="L60" s="77" t="s">
        <v>676</v>
      </c>
      <c r="M60" s="77" t="s">
        <v>676</v>
      </c>
      <c r="N60" s="122" t="s">
        <v>676</v>
      </c>
      <c r="O60" s="122" t="s">
        <v>676</v>
      </c>
      <c r="P60" s="122" t="s">
        <v>676</v>
      </c>
      <c r="Q60" s="122" t="s">
        <v>676</v>
      </c>
      <c r="R60" s="122" t="s">
        <v>676</v>
      </c>
      <c r="S60" s="180" t="s">
        <v>676</v>
      </c>
      <c r="T60" s="77"/>
      <c r="U60" s="74">
        <v>1589</v>
      </c>
      <c r="V60" s="180">
        <v>1633</v>
      </c>
      <c r="W60" s="180">
        <v>1719</v>
      </c>
      <c r="X60" s="180">
        <v>1790</v>
      </c>
      <c r="Y60" s="180">
        <v>1784</v>
      </c>
      <c r="Z60" s="180">
        <v>1851</v>
      </c>
      <c r="AA60" s="180">
        <v>1837</v>
      </c>
      <c r="AB60" s="180">
        <v>1935</v>
      </c>
      <c r="AC60" s="74">
        <v>2021</v>
      </c>
      <c r="AD60" s="74">
        <v>2084</v>
      </c>
      <c r="AE60" s="74">
        <v>2122</v>
      </c>
      <c r="AF60" s="74">
        <v>2238</v>
      </c>
      <c r="AG60" s="74">
        <v>2192</v>
      </c>
      <c r="AH60" s="74">
        <v>2303</v>
      </c>
      <c r="AI60" s="77"/>
      <c r="AJ60" s="77" t="s">
        <v>676</v>
      </c>
      <c r="AK60" s="77" t="s">
        <v>676</v>
      </c>
      <c r="AL60" s="77" t="s">
        <v>676</v>
      </c>
      <c r="AM60" s="77" t="s">
        <v>676</v>
      </c>
      <c r="AN60" s="77" t="s">
        <v>676</v>
      </c>
      <c r="AO60" s="77" t="s">
        <v>676</v>
      </c>
      <c r="AP60" s="77" t="s">
        <v>676</v>
      </c>
      <c r="AQ60" s="77" t="s">
        <v>676</v>
      </c>
      <c r="AR60" s="122" t="s">
        <v>676</v>
      </c>
      <c r="AS60" s="122" t="s">
        <v>676</v>
      </c>
      <c r="AT60" s="122" t="s">
        <v>676</v>
      </c>
      <c r="AU60" s="122" t="s">
        <v>676</v>
      </c>
      <c r="AV60" s="122" t="s">
        <v>676</v>
      </c>
      <c r="AW60" t="s">
        <v>676</v>
      </c>
    </row>
    <row r="61" spans="1:49" x14ac:dyDescent="0.2">
      <c r="C61" s="51"/>
      <c r="F61" s="65"/>
      <c r="G61" s="65"/>
      <c r="H61" s="65"/>
      <c r="I61" s="65"/>
      <c r="J61" s="65"/>
      <c r="K61" s="65"/>
      <c r="L61" s="65"/>
      <c r="M61" s="77"/>
      <c r="N61" s="65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122"/>
      <c r="AS61" s="122"/>
    </row>
    <row r="62" spans="1:49" x14ac:dyDescent="0.2">
      <c r="A62" s="34" t="s">
        <v>22</v>
      </c>
      <c r="B62" s="35" t="s">
        <v>63</v>
      </c>
      <c r="C62" s="55" t="s">
        <v>81</v>
      </c>
      <c r="D62" s="61"/>
      <c r="E62" s="39"/>
      <c r="F62" s="78">
        <v>830.10878604503796</v>
      </c>
      <c r="G62" s="78">
        <v>821.62713634073634</v>
      </c>
      <c r="H62" s="78">
        <v>888.52831664897326</v>
      </c>
      <c r="I62" s="78">
        <v>705.9611239097768</v>
      </c>
      <c r="J62" s="78">
        <v>695.05289274413838</v>
      </c>
      <c r="K62" s="78">
        <v>645.09943069864335</v>
      </c>
      <c r="L62" s="78">
        <v>606.14777511140517</v>
      </c>
      <c r="M62" s="78">
        <v>598.49899550300847</v>
      </c>
      <c r="N62" s="66">
        <v>585.2613378851338</v>
      </c>
      <c r="O62" s="78">
        <v>552.74926509527768</v>
      </c>
      <c r="P62" s="78">
        <v>566.57939393906236</v>
      </c>
      <c r="Q62" s="78">
        <v>522.36505957199324</v>
      </c>
      <c r="R62" s="78">
        <v>498.64678854557405</v>
      </c>
      <c r="S62" s="78">
        <v>564.69140928308764</v>
      </c>
      <c r="T62" s="78"/>
      <c r="U62" s="78">
        <v>48093</v>
      </c>
      <c r="V62" s="78">
        <v>45103</v>
      </c>
      <c r="W62" s="78">
        <v>47007</v>
      </c>
      <c r="X62" s="78">
        <v>46732</v>
      </c>
      <c r="Y62" s="78">
        <v>45835</v>
      </c>
      <c r="Z62" s="78">
        <v>47265</v>
      </c>
      <c r="AA62" s="78">
        <v>48564</v>
      </c>
      <c r="AB62" s="78">
        <v>53392</v>
      </c>
      <c r="AC62" s="78">
        <v>53644</v>
      </c>
      <c r="AD62" s="78">
        <v>54263</v>
      </c>
      <c r="AE62" s="78">
        <v>60562</v>
      </c>
      <c r="AF62" s="78">
        <v>61398</v>
      </c>
      <c r="AG62" s="78">
        <v>62879</v>
      </c>
      <c r="AH62" s="78">
        <v>63858</v>
      </c>
      <c r="AI62" s="78"/>
      <c r="AJ62" s="78">
        <v>70</v>
      </c>
      <c r="AK62" s="78">
        <v>67.7</v>
      </c>
      <c r="AL62" s="78">
        <v>69.099999999999994</v>
      </c>
      <c r="AM62" s="78">
        <v>68.400000000000006</v>
      </c>
      <c r="AN62" s="78">
        <v>67.900000000000006</v>
      </c>
      <c r="AO62" s="78">
        <v>70.099999999999994</v>
      </c>
      <c r="AP62" s="78">
        <v>68.7</v>
      </c>
      <c r="AQ62" s="78">
        <v>67.599999999999994</v>
      </c>
      <c r="AR62" s="78">
        <v>71.400000000000006</v>
      </c>
      <c r="AS62" s="78">
        <v>72</v>
      </c>
      <c r="AT62" s="78">
        <v>71.5</v>
      </c>
      <c r="AU62" s="78">
        <v>70.5</v>
      </c>
      <c r="AV62" s="78">
        <v>68.2</v>
      </c>
      <c r="AW62" s="78">
        <v>68.400000000000006</v>
      </c>
    </row>
    <row r="63" spans="1:49" x14ac:dyDescent="0.2">
      <c r="A63" s="30"/>
      <c r="B63" s="31"/>
      <c r="C63" s="51" t="s">
        <v>11</v>
      </c>
      <c r="D63" s="51" t="s">
        <v>45</v>
      </c>
      <c r="E63" s="52" t="s">
        <v>46</v>
      </c>
      <c r="F63" s="77">
        <v>473.325730789337</v>
      </c>
      <c r="G63" s="77">
        <v>479.434623637615</v>
      </c>
      <c r="H63" s="77">
        <v>545.33415323161796</v>
      </c>
      <c r="I63" s="77">
        <v>389.23882275073203</v>
      </c>
      <c r="J63" s="77">
        <v>397.92520982737301</v>
      </c>
      <c r="K63" s="77">
        <v>355.28955942101902</v>
      </c>
      <c r="L63" s="77">
        <v>316.11847935299397</v>
      </c>
      <c r="M63" s="77">
        <v>310.728039610493</v>
      </c>
      <c r="N63" s="65">
        <v>304.36235525084697</v>
      </c>
      <c r="O63" s="77">
        <v>283.640447367494</v>
      </c>
      <c r="P63" s="77">
        <v>304.53164551587599</v>
      </c>
      <c r="Q63" s="77">
        <v>260.25356528162899</v>
      </c>
      <c r="R63" s="77">
        <v>256.89240288513702</v>
      </c>
      <c r="S63" s="77">
        <v>321.38906979693598</v>
      </c>
      <c r="T63" s="77"/>
      <c r="U63" s="74">
        <v>16297</v>
      </c>
      <c r="V63" s="74">
        <v>13510</v>
      </c>
      <c r="W63" s="180">
        <v>14083</v>
      </c>
      <c r="X63" s="180">
        <v>13982</v>
      </c>
      <c r="Y63" s="180">
        <v>12986</v>
      </c>
      <c r="Z63" s="74">
        <v>13339</v>
      </c>
      <c r="AA63" s="74">
        <v>13711</v>
      </c>
      <c r="AB63" s="74">
        <v>15242</v>
      </c>
      <c r="AC63" s="74">
        <v>14590</v>
      </c>
      <c r="AD63" s="74">
        <v>15573</v>
      </c>
      <c r="AE63" s="74">
        <v>18560</v>
      </c>
      <c r="AF63" s="74">
        <v>17745</v>
      </c>
      <c r="AG63" s="74">
        <v>18937</v>
      </c>
      <c r="AH63" s="74">
        <v>18730</v>
      </c>
      <c r="AI63" s="77"/>
      <c r="AJ63" s="180">
        <v>22.2</v>
      </c>
      <c r="AK63" s="180">
        <v>19.899999999999999</v>
      </c>
      <c r="AL63" s="180">
        <v>20.399999999999999</v>
      </c>
      <c r="AM63" s="180">
        <v>20.9</v>
      </c>
      <c r="AN63" s="180">
        <v>20.399999999999999</v>
      </c>
      <c r="AO63" s="180">
        <v>20.8</v>
      </c>
      <c r="AP63" s="180">
        <v>20.399999999999999</v>
      </c>
      <c r="AQ63" s="180">
        <v>19.899999999999999</v>
      </c>
      <c r="AR63" s="180">
        <v>19.899999999999999</v>
      </c>
      <c r="AS63" s="180">
        <v>20.8</v>
      </c>
      <c r="AT63" s="180">
        <v>20.3</v>
      </c>
      <c r="AU63" s="180">
        <v>19.7</v>
      </c>
      <c r="AV63" s="180">
        <v>18.899999999999999</v>
      </c>
      <c r="AW63" s="180">
        <v>18.899999999999999</v>
      </c>
    </row>
    <row r="64" spans="1:49" x14ac:dyDescent="0.2">
      <c r="A64" s="30"/>
      <c r="B64" s="31"/>
      <c r="C64" s="51" t="s">
        <v>12</v>
      </c>
      <c r="D64" s="51" t="s">
        <v>47</v>
      </c>
      <c r="E64" s="52" t="s">
        <v>48</v>
      </c>
      <c r="F64" s="77">
        <v>117.62432554904601</v>
      </c>
      <c r="G64" s="77">
        <v>107.470758610581</v>
      </c>
      <c r="H64" s="77">
        <v>113.945323681676</v>
      </c>
      <c r="I64" s="77">
        <v>107.37287276982499</v>
      </c>
      <c r="J64" s="77">
        <v>93.350120832306303</v>
      </c>
      <c r="K64" s="77">
        <v>91.649818642003495</v>
      </c>
      <c r="L64" s="77">
        <v>93.551664350271196</v>
      </c>
      <c r="M64" s="77">
        <v>89.585235963846799</v>
      </c>
      <c r="N64" s="65">
        <v>86.682605477038905</v>
      </c>
      <c r="O64" s="77">
        <v>78.656723259790994</v>
      </c>
      <c r="P64" s="77">
        <v>78.296200013718703</v>
      </c>
      <c r="Q64" s="77">
        <v>78.877590773497403</v>
      </c>
      <c r="R64" s="77">
        <v>73.603711397095594</v>
      </c>
      <c r="S64" s="77">
        <v>75.815519788843105</v>
      </c>
      <c r="T64" s="77"/>
      <c r="U64" s="74">
        <v>14542</v>
      </c>
      <c r="V64" s="180">
        <v>14736</v>
      </c>
      <c r="W64" s="180">
        <v>15389</v>
      </c>
      <c r="X64" s="180">
        <v>15669</v>
      </c>
      <c r="Y64" s="180">
        <v>15578</v>
      </c>
      <c r="Z64" s="74">
        <v>15935</v>
      </c>
      <c r="AA64" s="74">
        <v>16511</v>
      </c>
      <c r="AB64" s="74">
        <v>19171</v>
      </c>
      <c r="AC64" s="74">
        <v>19075</v>
      </c>
      <c r="AD64" s="74">
        <v>18126</v>
      </c>
      <c r="AE64" s="74">
        <v>20220</v>
      </c>
      <c r="AF64" s="74">
        <v>21563</v>
      </c>
      <c r="AG64" s="74">
        <v>21250</v>
      </c>
      <c r="AH64" s="74">
        <v>21662</v>
      </c>
      <c r="AI64" s="77"/>
      <c r="AJ64" s="180">
        <v>19.7</v>
      </c>
      <c r="AK64" s="180">
        <v>19.600000000000001</v>
      </c>
      <c r="AL64" s="180">
        <v>20.100000000000001</v>
      </c>
      <c r="AM64" s="180">
        <v>20.100000000000001</v>
      </c>
      <c r="AN64" s="180">
        <v>20.2</v>
      </c>
      <c r="AO64" s="180">
        <v>20</v>
      </c>
      <c r="AP64" s="180">
        <v>20</v>
      </c>
      <c r="AQ64" s="180">
        <v>20.7</v>
      </c>
      <c r="AR64" s="180">
        <v>22</v>
      </c>
      <c r="AS64" s="180">
        <v>22.3</v>
      </c>
      <c r="AT64" s="180">
        <v>22.4</v>
      </c>
      <c r="AU64" s="180">
        <v>21.8</v>
      </c>
      <c r="AV64" s="180">
        <v>20.6</v>
      </c>
      <c r="AW64" s="180">
        <v>20.9</v>
      </c>
    </row>
    <row r="65" spans="1:49" x14ac:dyDescent="0.2">
      <c r="A65" s="30"/>
      <c r="B65" s="31"/>
      <c r="C65" s="51" t="s">
        <v>13</v>
      </c>
      <c r="D65" s="51" t="s">
        <v>49</v>
      </c>
      <c r="E65" s="52" t="s">
        <v>50</v>
      </c>
      <c r="F65" s="77">
        <v>18.683149853667999</v>
      </c>
      <c r="G65" s="77">
        <v>16.354284128928398</v>
      </c>
      <c r="H65" s="77">
        <v>17.7045152435613</v>
      </c>
      <c r="I65" s="77">
        <v>13.6861890009438</v>
      </c>
      <c r="J65" s="77">
        <v>15.854254831195099</v>
      </c>
      <c r="K65" s="77">
        <v>11.6427866956559</v>
      </c>
      <c r="L65" s="77">
        <v>12.013105591506999</v>
      </c>
      <c r="M65" s="77">
        <v>10.3904245787457</v>
      </c>
      <c r="N65" s="65">
        <v>9.9031560438269306</v>
      </c>
      <c r="O65" s="77">
        <v>9.0204487027927005</v>
      </c>
      <c r="P65" s="77">
        <v>9.1143873899966508</v>
      </c>
      <c r="Q65" s="77">
        <v>11.001302762700901</v>
      </c>
      <c r="R65" s="77">
        <v>11.0643586651075</v>
      </c>
      <c r="S65" s="77">
        <v>11.1953742205566</v>
      </c>
      <c r="T65" s="77"/>
      <c r="U65" s="74">
        <v>12102</v>
      </c>
      <c r="V65" s="74">
        <v>11928</v>
      </c>
      <c r="W65" s="74">
        <v>12287</v>
      </c>
      <c r="X65" s="74">
        <v>12079</v>
      </c>
      <c r="Y65" s="74">
        <v>12583</v>
      </c>
      <c r="Z65" s="74">
        <v>13009</v>
      </c>
      <c r="AA65" s="74">
        <v>13237</v>
      </c>
      <c r="AB65" s="74">
        <v>13589</v>
      </c>
      <c r="AC65" s="74">
        <v>14535</v>
      </c>
      <c r="AD65" s="74">
        <v>15151</v>
      </c>
      <c r="AE65" s="74">
        <v>15423</v>
      </c>
      <c r="AF65" s="74">
        <v>15785</v>
      </c>
      <c r="AG65" s="74">
        <v>16180</v>
      </c>
      <c r="AH65" s="74">
        <v>16951</v>
      </c>
      <c r="AI65" s="77"/>
      <c r="AJ65" s="180">
        <v>28.1</v>
      </c>
      <c r="AK65" s="180">
        <v>28.2</v>
      </c>
      <c r="AL65" s="180">
        <v>28.6</v>
      </c>
      <c r="AM65" s="180">
        <v>27.4</v>
      </c>
      <c r="AN65" s="180">
        <v>27.3</v>
      </c>
      <c r="AO65" s="180">
        <v>29.3</v>
      </c>
      <c r="AP65" s="180">
        <v>28.3</v>
      </c>
      <c r="AQ65" s="180">
        <v>27</v>
      </c>
      <c r="AR65" s="180">
        <v>29.5</v>
      </c>
      <c r="AS65" s="180">
        <v>28.9</v>
      </c>
      <c r="AT65" s="180">
        <v>28.8</v>
      </c>
      <c r="AU65" s="180">
        <v>29</v>
      </c>
      <c r="AV65" s="180">
        <v>28.7</v>
      </c>
      <c r="AW65" s="180">
        <v>28.6</v>
      </c>
    </row>
    <row r="66" spans="1:49" x14ac:dyDescent="0.2">
      <c r="A66" s="28"/>
      <c r="B66" s="29"/>
      <c r="C66" s="51" t="s">
        <v>14</v>
      </c>
      <c r="D66" s="54" t="s">
        <v>51</v>
      </c>
      <c r="E66" s="57" t="s">
        <v>52</v>
      </c>
      <c r="F66" s="77">
        <v>220.47557985298701</v>
      </c>
      <c r="G66" s="77">
        <v>218.367469963612</v>
      </c>
      <c r="H66" s="77">
        <v>211.54432449211799</v>
      </c>
      <c r="I66" s="77">
        <v>195.663239388276</v>
      </c>
      <c r="J66" s="77">
        <v>187.923307253264</v>
      </c>
      <c r="K66" s="77">
        <v>186.517265939965</v>
      </c>
      <c r="L66" s="77">
        <v>184.464525816633</v>
      </c>
      <c r="M66" s="77">
        <v>187.79529534992301</v>
      </c>
      <c r="N66" s="65">
        <v>184.31322111342101</v>
      </c>
      <c r="O66" s="77">
        <v>181.43164576519999</v>
      </c>
      <c r="P66" s="77">
        <v>174.63716101947099</v>
      </c>
      <c r="Q66" s="77">
        <v>172.23260075416599</v>
      </c>
      <c r="R66" s="77">
        <v>157.08631559823399</v>
      </c>
      <c r="S66" s="77">
        <v>156.29144547675199</v>
      </c>
      <c r="T66" s="77"/>
      <c r="U66" s="77" t="s">
        <v>676</v>
      </c>
      <c r="V66" s="77" t="s">
        <v>676</v>
      </c>
      <c r="W66" s="77" t="s">
        <v>676</v>
      </c>
      <c r="X66" s="77" t="s">
        <v>676</v>
      </c>
      <c r="Y66" s="77" t="s">
        <v>676</v>
      </c>
      <c r="Z66" s="77" t="s">
        <v>676</v>
      </c>
      <c r="AA66" s="77" t="s">
        <v>676</v>
      </c>
      <c r="AB66" s="77" t="s">
        <v>676</v>
      </c>
      <c r="AC66" s="122" t="s">
        <v>676</v>
      </c>
      <c r="AD66" s="122" t="s">
        <v>676</v>
      </c>
      <c r="AE66" s="122" t="s">
        <v>676</v>
      </c>
      <c r="AF66" s="122" t="s">
        <v>676</v>
      </c>
      <c r="AG66" s="122" t="s">
        <v>676</v>
      </c>
      <c r="AH66" s="180" t="s">
        <v>676</v>
      </c>
      <c r="AI66" s="77"/>
      <c r="AJ66" s="77" t="s">
        <v>676</v>
      </c>
      <c r="AK66" s="77" t="s">
        <v>676</v>
      </c>
      <c r="AL66" s="77" t="s">
        <v>676</v>
      </c>
      <c r="AM66" s="77" t="s">
        <v>676</v>
      </c>
      <c r="AN66" s="77" t="s">
        <v>676</v>
      </c>
      <c r="AO66" s="77" t="s">
        <v>676</v>
      </c>
      <c r="AP66" s="77" t="s">
        <v>676</v>
      </c>
      <c r="AQ66" s="77" t="s">
        <v>676</v>
      </c>
      <c r="AR66" s="122" t="s">
        <v>676</v>
      </c>
      <c r="AS66" s="122" t="s">
        <v>676</v>
      </c>
      <c r="AT66" s="122" t="s">
        <v>676</v>
      </c>
      <c r="AU66" s="122" t="s">
        <v>676</v>
      </c>
      <c r="AV66" s="122" t="s">
        <v>676</v>
      </c>
      <c r="AW66" s="180" t="s">
        <v>676</v>
      </c>
    </row>
    <row r="67" spans="1:49" x14ac:dyDescent="0.2">
      <c r="A67" s="32"/>
      <c r="B67" s="33"/>
      <c r="C67" s="51" t="s">
        <v>58</v>
      </c>
      <c r="D67" s="59" t="s">
        <v>56</v>
      </c>
      <c r="E67" s="60" t="s">
        <v>57</v>
      </c>
      <c r="F67" s="77" t="s">
        <v>676</v>
      </c>
      <c r="G67" s="77" t="s">
        <v>676</v>
      </c>
      <c r="H67" s="77" t="s">
        <v>676</v>
      </c>
      <c r="I67" s="77" t="s">
        <v>676</v>
      </c>
      <c r="J67" s="77" t="s">
        <v>676</v>
      </c>
      <c r="K67" s="77" t="s">
        <v>676</v>
      </c>
      <c r="L67" s="77" t="s">
        <v>676</v>
      </c>
      <c r="M67" s="77" t="s">
        <v>676</v>
      </c>
      <c r="N67" s="122" t="s">
        <v>676</v>
      </c>
      <c r="O67" s="122" t="s">
        <v>676</v>
      </c>
      <c r="P67" s="122" t="s">
        <v>676</v>
      </c>
      <c r="Q67" s="122" t="s">
        <v>676</v>
      </c>
      <c r="R67" s="122" t="s">
        <v>676</v>
      </c>
      <c r="S67" s="180" t="s">
        <v>676</v>
      </c>
      <c r="T67" s="77"/>
      <c r="U67" s="74">
        <v>5152</v>
      </c>
      <c r="V67" s="180">
        <v>4929</v>
      </c>
      <c r="W67" s="180">
        <v>5248</v>
      </c>
      <c r="X67" s="180">
        <v>5002</v>
      </c>
      <c r="Y67" s="180">
        <v>4688</v>
      </c>
      <c r="Z67" s="74">
        <v>4982</v>
      </c>
      <c r="AA67" s="74">
        <v>5105</v>
      </c>
      <c r="AB67" s="74">
        <v>5390</v>
      </c>
      <c r="AC67" s="74">
        <v>5444</v>
      </c>
      <c r="AD67" s="74">
        <v>5413</v>
      </c>
      <c r="AE67" s="74">
        <v>6359</v>
      </c>
      <c r="AF67" s="74">
        <v>6305</v>
      </c>
      <c r="AG67" s="74">
        <v>6512</v>
      </c>
      <c r="AH67" s="74">
        <v>6515</v>
      </c>
      <c r="AI67" s="77"/>
      <c r="AJ67" s="77" t="s">
        <v>676</v>
      </c>
      <c r="AK67" s="77" t="s">
        <v>676</v>
      </c>
      <c r="AL67" s="77" t="s">
        <v>676</v>
      </c>
      <c r="AM67" s="77" t="s">
        <v>676</v>
      </c>
      <c r="AN67" s="77" t="s">
        <v>676</v>
      </c>
      <c r="AO67" s="77" t="s">
        <v>676</v>
      </c>
      <c r="AP67" s="77" t="s">
        <v>676</v>
      </c>
      <c r="AQ67" s="77" t="s">
        <v>676</v>
      </c>
      <c r="AR67" s="122" t="s">
        <v>676</v>
      </c>
      <c r="AS67" s="122" t="s">
        <v>676</v>
      </c>
      <c r="AT67" s="122" t="s">
        <v>676</v>
      </c>
      <c r="AU67" s="122" t="s">
        <v>676</v>
      </c>
      <c r="AV67" s="122" t="s">
        <v>676</v>
      </c>
      <c r="AW67" t="s">
        <v>676</v>
      </c>
    </row>
    <row r="68" spans="1:49" x14ac:dyDescent="0.2">
      <c r="C68" s="51"/>
      <c r="F68" s="65"/>
      <c r="G68" s="65"/>
      <c r="H68" s="65"/>
      <c r="I68" s="65"/>
      <c r="J68" s="65"/>
      <c r="K68" s="65"/>
      <c r="L68" s="65"/>
      <c r="M68" s="77"/>
      <c r="N68" s="65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122"/>
      <c r="AS68" s="122"/>
    </row>
    <row r="69" spans="1:49" x14ac:dyDescent="0.2">
      <c r="A69" s="34" t="s">
        <v>23</v>
      </c>
      <c r="B69" s="35" t="s">
        <v>64</v>
      </c>
      <c r="C69" s="55" t="s">
        <v>81</v>
      </c>
      <c r="D69" s="61"/>
      <c r="E69" s="61"/>
      <c r="F69" s="78">
        <v>7082.6735419534634</v>
      </c>
      <c r="G69" s="78">
        <v>7183.8644903815175</v>
      </c>
      <c r="H69" s="78">
        <v>8165.4217900024278</v>
      </c>
      <c r="I69" s="78">
        <v>7377.9946634768912</v>
      </c>
      <c r="J69" s="78">
        <v>6755.7273932290536</v>
      </c>
      <c r="K69" s="78">
        <v>6756.5303156893979</v>
      </c>
      <c r="L69" s="78">
        <v>6321.0412927909738</v>
      </c>
      <c r="M69" s="78">
        <v>6455.5528793471303</v>
      </c>
      <c r="N69" s="66">
        <v>6187.8376724191494</v>
      </c>
      <c r="O69" s="78">
        <v>5818.9654389798998</v>
      </c>
      <c r="P69" s="78">
        <v>5572.1948259934816</v>
      </c>
      <c r="Q69" s="78">
        <v>5660.8411792240831</v>
      </c>
      <c r="R69" s="78">
        <v>5419.905193439743</v>
      </c>
      <c r="S69" s="78">
        <v>5566.1106959362805</v>
      </c>
      <c r="T69" s="78"/>
      <c r="U69" s="78">
        <v>393394</v>
      </c>
      <c r="V69" s="78">
        <v>380118</v>
      </c>
      <c r="W69" s="78">
        <v>412784</v>
      </c>
      <c r="X69" s="78">
        <v>424619</v>
      </c>
      <c r="Y69" s="78">
        <v>426268</v>
      </c>
      <c r="Z69" s="78">
        <v>437323</v>
      </c>
      <c r="AA69" s="78">
        <v>460062</v>
      </c>
      <c r="AB69" s="78">
        <v>486127</v>
      </c>
      <c r="AC69" s="78">
        <v>503233</v>
      </c>
      <c r="AD69" s="78">
        <v>537856</v>
      </c>
      <c r="AE69" s="78">
        <v>553305</v>
      </c>
      <c r="AF69" s="78">
        <v>582612</v>
      </c>
      <c r="AG69" s="78">
        <v>590952</v>
      </c>
      <c r="AH69" s="78">
        <v>629216</v>
      </c>
      <c r="AI69" s="78"/>
      <c r="AJ69" s="78">
        <v>562.79999999999995</v>
      </c>
      <c r="AK69" s="78">
        <v>552.4</v>
      </c>
      <c r="AL69" s="78">
        <v>558.70000000000005</v>
      </c>
      <c r="AM69" s="78">
        <v>572.79999999999995</v>
      </c>
      <c r="AN69" s="78">
        <v>573.9</v>
      </c>
      <c r="AO69" s="78">
        <v>576.29999999999995</v>
      </c>
      <c r="AP69" s="78">
        <v>588.20000000000005</v>
      </c>
      <c r="AQ69" s="78">
        <v>596.9</v>
      </c>
      <c r="AR69" s="78">
        <v>606.9</v>
      </c>
      <c r="AS69" s="78">
        <v>621.20000000000005</v>
      </c>
      <c r="AT69" s="78">
        <v>629.20000000000005</v>
      </c>
      <c r="AU69" s="78">
        <v>635</v>
      </c>
      <c r="AV69" s="78">
        <v>621.79999999999995</v>
      </c>
      <c r="AW69" s="78">
        <v>629.70000000000005</v>
      </c>
    </row>
    <row r="70" spans="1:49" x14ac:dyDescent="0.2">
      <c r="A70" s="30"/>
      <c r="B70" s="31"/>
      <c r="C70" s="51" t="s">
        <v>11</v>
      </c>
      <c r="D70" s="51" t="s">
        <v>45</v>
      </c>
      <c r="E70" s="52" t="s">
        <v>46</v>
      </c>
      <c r="F70" s="77">
        <v>3606.8763858257698</v>
      </c>
      <c r="G70" s="77">
        <v>3890.8779104329901</v>
      </c>
      <c r="H70" s="77">
        <v>4779.7839710837998</v>
      </c>
      <c r="I70" s="77">
        <v>4206.3915679129605</v>
      </c>
      <c r="J70" s="77">
        <v>3910.9160853796802</v>
      </c>
      <c r="K70" s="77">
        <v>3899.0590686041</v>
      </c>
      <c r="L70" s="77">
        <v>3560.5719393340501</v>
      </c>
      <c r="M70" s="77">
        <v>3651.4092469874299</v>
      </c>
      <c r="N70" s="65">
        <v>3551.3418384175002</v>
      </c>
      <c r="O70" s="77">
        <v>3334.7003118677098</v>
      </c>
      <c r="P70" s="77">
        <v>3135.8501283555702</v>
      </c>
      <c r="Q70" s="77">
        <v>3179.6690849175802</v>
      </c>
      <c r="R70" s="77">
        <v>3144.3851711776201</v>
      </c>
      <c r="S70" s="77">
        <v>3143.9307400748698</v>
      </c>
      <c r="T70" s="77"/>
      <c r="U70" s="74">
        <v>103804</v>
      </c>
      <c r="V70" s="180">
        <v>95837</v>
      </c>
      <c r="W70" s="180">
        <v>98523</v>
      </c>
      <c r="X70" s="180">
        <v>99647</v>
      </c>
      <c r="Y70" s="180">
        <v>96956</v>
      </c>
      <c r="Z70" s="180">
        <v>94692</v>
      </c>
      <c r="AA70" s="180">
        <v>104202</v>
      </c>
      <c r="AB70" s="180">
        <v>106889</v>
      </c>
      <c r="AC70" s="74">
        <v>109085</v>
      </c>
      <c r="AD70" s="74">
        <v>117502</v>
      </c>
      <c r="AE70" s="74">
        <v>120227</v>
      </c>
      <c r="AF70" s="74">
        <v>127598</v>
      </c>
      <c r="AG70" s="74">
        <v>129845</v>
      </c>
      <c r="AH70" s="74">
        <v>141649</v>
      </c>
      <c r="AI70" s="77"/>
      <c r="AJ70" s="180">
        <v>133.80000000000001</v>
      </c>
      <c r="AK70" s="180">
        <v>127.9</v>
      </c>
      <c r="AL70" s="180">
        <v>125.6</v>
      </c>
      <c r="AM70" s="180">
        <v>128.19999999999999</v>
      </c>
      <c r="AN70" s="180">
        <v>128</v>
      </c>
      <c r="AO70" s="180">
        <v>125.6</v>
      </c>
      <c r="AP70" s="180">
        <v>128.69999999999999</v>
      </c>
      <c r="AQ70" s="180">
        <v>127.6</v>
      </c>
      <c r="AR70" s="180">
        <v>126.2</v>
      </c>
      <c r="AS70" s="180">
        <v>131.69999999999999</v>
      </c>
      <c r="AT70" s="180">
        <v>132.6</v>
      </c>
      <c r="AU70" s="180">
        <v>133</v>
      </c>
      <c r="AV70" s="180">
        <v>128.6</v>
      </c>
      <c r="AW70" s="180">
        <v>130.80000000000001</v>
      </c>
    </row>
    <row r="71" spans="1:49" x14ac:dyDescent="0.2">
      <c r="A71" s="30"/>
      <c r="B71" s="31"/>
      <c r="C71" s="51" t="s">
        <v>12</v>
      </c>
      <c r="D71" s="51" t="s">
        <v>47</v>
      </c>
      <c r="E71" s="52" t="s">
        <v>48</v>
      </c>
      <c r="F71" s="77">
        <v>1895.75963088806</v>
      </c>
      <c r="G71" s="77">
        <v>1726.74950998647</v>
      </c>
      <c r="H71" s="77">
        <v>1846.7424783133399</v>
      </c>
      <c r="I71" s="77">
        <v>1739.2712161571999</v>
      </c>
      <c r="J71" s="77">
        <v>1463.2399193860199</v>
      </c>
      <c r="K71" s="77">
        <v>1509.8023085637001</v>
      </c>
      <c r="L71" s="77">
        <v>1426.84010247369</v>
      </c>
      <c r="M71" s="77">
        <v>1454.1635638399</v>
      </c>
      <c r="N71" s="65">
        <v>1308.1987083827701</v>
      </c>
      <c r="O71" s="77">
        <v>1172.7935731090799</v>
      </c>
      <c r="P71" s="77">
        <v>1165.02812440156</v>
      </c>
      <c r="Q71" s="77">
        <v>1209.99058367359</v>
      </c>
      <c r="R71" s="77">
        <v>1101.0059079049099</v>
      </c>
      <c r="S71" s="77">
        <v>1238.8492075669801</v>
      </c>
      <c r="T71" s="77"/>
      <c r="U71" s="74">
        <v>171150</v>
      </c>
      <c r="V71" s="74">
        <v>165045</v>
      </c>
      <c r="W71" s="74">
        <v>187393</v>
      </c>
      <c r="X71" s="74">
        <v>194660</v>
      </c>
      <c r="Y71" s="74">
        <v>194546</v>
      </c>
      <c r="Z71" s="180">
        <v>205049</v>
      </c>
      <c r="AA71" s="180">
        <v>212758</v>
      </c>
      <c r="AB71" s="180">
        <v>227568</v>
      </c>
      <c r="AC71" s="74">
        <v>234351</v>
      </c>
      <c r="AD71" s="74">
        <v>251488</v>
      </c>
      <c r="AE71" s="74">
        <v>261773</v>
      </c>
      <c r="AF71" s="74">
        <v>276547</v>
      </c>
      <c r="AG71" s="74">
        <v>277460</v>
      </c>
      <c r="AH71" s="74">
        <v>293378</v>
      </c>
      <c r="AI71" s="77"/>
      <c r="AJ71" s="180">
        <v>256.3</v>
      </c>
      <c r="AK71" s="180">
        <v>254.4</v>
      </c>
      <c r="AL71" s="180">
        <v>262.3</v>
      </c>
      <c r="AM71" s="180">
        <v>269.3</v>
      </c>
      <c r="AN71" s="180">
        <v>269.60000000000002</v>
      </c>
      <c r="AO71" s="180">
        <v>273.89999999999998</v>
      </c>
      <c r="AP71" s="180">
        <v>277.89999999999998</v>
      </c>
      <c r="AQ71" s="180">
        <v>282.39999999999998</v>
      </c>
      <c r="AR71" s="180">
        <v>287.8</v>
      </c>
      <c r="AS71" s="180">
        <v>295.2</v>
      </c>
      <c r="AT71" s="180">
        <v>302.60000000000002</v>
      </c>
      <c r="AU71" s="180">
        <v>306.89999999999998</v>
      </c>
      <c r="AV71" s="180">
        <v>298.10000000000002</v>
      </c>
      <c r="AW71" s="180">
        <v>302.39999999999998</v>
      </c>
    </row>
    <row r="72" spans="1:49" x14ac:dyDescent="0.2">
      <c r="A72" s="30"/>
      <c r="B72" s="31"/>
      <c r="C72" s="51" t="s">
        <v>13</v>
      </c>
      <c r="D72" s="51" t="s">
        <v>49</v>
      </c>
      <c r="E72" s="52" t="s">
        <v>50</v>
      </c>
      <c r="F72" s="77">
        <v>111.01031277151399</v>
      </c>
      <c r="G72" s="77">
        <v>100.791611876658</v>
      </c>
      <c r="H72" s="77">
        <v>111.586582395048</v>
      </c>
      <c r="I72" s="77">
        <v>95.970322759540807</v>
      </c>
      <c r="J72" s="77">
        <v>100.245645174194</v>
      </c>
      <c r="K72" s="77">
        <v>80.720218504637899</v>
      </c>
      <c r="L72" s="77">
        <v>71.096205725553503</v>
      </c>
      <c r="M72" s="77">
        <v>66.869330569810501</v>
      </c>
      <c r="N72" s="65">
        <v>66.8965278619591</v>
      </c>
      <c r="O72" s="77">
        <v>61.876090325370903</v>
      </c>
      <c r="P72" s="77">
        <v>62.253612836981297</v>
      </c>
      <c r="Q72" s="77">
        <v>76.212640615722705</v>
      </c>
      <c r="R72" s="77">
        <v>73.315759863472806</v>
      </c>
      <c r="S72" s="77">
        <v>76.285642291081103</v>
      </c>
      <c r="T72" s="77"/>
      <c r="U72" s="74">
        <v>73800</v>
      </c>
      <c r="V72" s="180">
        <v>74777</v>
      </c>
      <c r="W72" s="180">
        <v>79850</v>
      </c>
      <c r="X72" s="180">
        <v>83884</v>
      </c>
      <c r="Y72" s="180">
        <v>88564</v>
      </c>
      <c r="Z72" s="180">
        <v>90285</v>
      </c>
      <c r="AA72" s="180">
        <v>94060</v>
      </c>
      <c r="AB72" s="180">
        <v>99141</v>
      </c>
      <c r="AC72" s="74">
        <v>103708</v>
      </c>
      <c r="AD72" s="74">
        <v>108920</v>
      </c>
      <c r="AE72" s="74">
        <v>108669</v>
      </c>
      <c r="AF72" s="74">
        <v>113636</v>
      </c>
      <c r="AG72" s="74">
        <v>117647</v>
      </c>
      <c r="AH72" s="74">
        <v>124032</v>
      </c>
      <c r="AI72" s="84"/>
      <c r="AJ72" s="180">
        <v>172.7</v>
      </c>
      <c r="AK72" s="180">
        <v>170.1</v>
      </c>
      <c r="AL72" s="180">
        <v>170.8</v>
      </c>
      <c r="AM72" s="180">
        <v>175.3</v>
      </c>
      <c r="AN72" s="180">
        <v>176.3</v>
      </c>
      <c r="AO72" s="180">
        <v>176.8</v>
      </c>
      <c r="AP72" s="180">
        <v>181.6</v>
      </c>
      <c r="AQ72" s="180">
        <v>186.9</v>
      </c>
      <c r="AR72" s="180">
        <v>192.9</v>
      </c>
      <c r="AS72" s="180">
        <v>194.3</v>
      </c>
      <c r="AT72" s="180">
        <v>194</v>
      </c>
      <c r="AU72" s="180">
        <v>195.1</v>
      </c>
      <c r="AV72" s="180">
        <v>195.1</v>
      </c>
      <c r="AW72" s="180">
        <v>196.5</v>
      </c>
    </row>
    <row r="73" spans="1:49" x14ac:dyDescent="0.2">
      <c r="A73" s="28"/>
      <c r="B73" s="29"/>
      <c r="C73" s="51" t="s">
        <v>14</v>
      </c>
      <c r="D73" s="54" t="s">
        <v>51</v>
      </c>
      <c r="E73" s="57" t="s">
        <v>52</v>
      </c>
      <c r="F73" s="77">
        <v>1469.0272124681201</v>
      </c>
      <c r="G73" s="77">
        <v>1465.4454580854001</v>
      </c>
      <c r="H73" s="77">
        <v>1427.3087582102401</v>
      </c>
      <c r="I73" s="77">
        <v>1336.3615566471899</v>
      </c>
      <c r="J73" s="77">
        <v>1281.3257432891601</v>
      </c>
      <c r="K73" s="77">
        <v>1266.9487200169599</v>
      </c>
      <c r="L73" s="77">
        <v>1262.53304525768</v>
      </c>
      <c r="M73" s="77">
        <v>1283.1107379499899</v>
      </c>
      <c r="N73" s="65">
        <v>1261.40059775692</v>
      </c>
      <c r="O73" s="77">
        <v>1249.5954636777401</v>
      </c>
      <c r="P73" s="77">
        <v>1209.06296039937</v>
      </c>
      <c r="Q73" s="77">
        <v>1194.9688700171901</v>
      </c>
      <c r="R73" s="77">
        <v>1101.19835449374</v>
      </c>
      <c r="S73" s="77">
        <v>1107.0451060033499</v>
      </c>
      <c r="T73" s="77"/>
      <c r="U73" s="77" t="s">
        <v>676</v>
      </c>
      <c r="V73" s="77" t="s">
        <v>676</v>
      </c>
      <c r="W73" s="77" t="s">
        <v>676</v>
      </c>
      <c r="X73" s="77" t="s">
        <v>676</v>
      </c>
      <c r="Y73" s="77" t="s">
        <v>676</v>
      </c>
      <c r="Z73" s="77" t="s">
        <v>676</v>
      </c>
      <c r="AA73" s="77" t="s">
        <v>676</v>
      </c>
      <c r="AB73" s="77" t="s">
        <v>676</v>
      </c>
      <c r="AC73" s="122" t="s">
        <v>676</v>
      </c>
      <c r="AD73" s="122" t="s">
        <v>676</v>
      </c>
      <c r="AE73" s="122" t="s">
        <v>676</v>
      </c>
      <c r="AF73" s="122" t="s">
        <v>676</v>
      </c>
      <c r="AG73" s="122" t="s">
        <v>676</v>
      </c>
      <c r="AH73" s="180" t="s">
        <v>676</v>
      </c>
      <c r="AI73" s="77"/>
      <c r="AJ73" s="77" t="s">
        <v>676</v>
      </c>
      <c r="AK73" s="77" t="s">
        <v>676</v>
      </c>
      <c r="AL73" s="77" t="s">
        <v>676</v>
      </c>
      <c r="AM73" s="77" t="s">
        <v>676</v>
      </c>
      <c r="AN73" s="77" t="s">
        <v>676</v>
      </c>
      <c r="AO73" s="77" t="s">
        <v>676</v>
      </c>
      <c r="AP73" s="77" t="s">
        <v>676</v>
      </c>
      <c r="AQ73" s="77" t="s">
        <v>676</v>
      </c>
      <c r="AR73" s="122" t="s">
        <v>676</v>
      </c>
      <c r="AS73" s="122" t="s">
        <v>676</v>
      </c>
      <c r="AT73" s="122" t="s">
        <v>676</v>
      </c>
      <c r="AU73" s="122" t="s">
        <v>676</v>
      </c>
      <c r="AV73" s="122" t="s">
        <v>676</v>
      </c>
      <c r="AW73" t="s">
        <v>676</v>
      </c>
    </row>
    <row r="74" spans="1:49" x14ac:dyDescent="0.2">
      <c r="A74" s="32"/>
      <c r="B74" s="33"/>
      <c r="C74" s="51" t="s">
        <v>58</v>
      </c>
      <c r="D74" s="59" t="s">
        <v>56</v>
      </c>
      <c r="E74" s="60" t="s">
        <v>57</v>
      </c>
      <c r="F74" s="77" t="s">
        <v>676</v>
      </c>
      <c r="G74" s="77" t="s">
        <v>676</v>
      </c>
      <c r="H74" s="77" t="s">
        <v>676</v>
      </c>
      <c r="I74" s="77" t="s">
        <v>676</v>
      </c>
      <c r="J74" s="77" t="s">
        <v>676</v>
      </c>
      <c r="K74" s="77" t="s">
        <v>676</v>
      </c>
      <c r="L74" s="77" t="s">
        <v>676</v>
      </c>
      <c r="M74" s="77" t="s">
        <v>676</v>
      </c>
      <c r="N74" s="122" t="s">
        <v>676</v>
      </c>
      <c r="O74" s="122" t="s">
        <v>676</v>
      </c>
      <c r="P74" s="122" t="s">
        <v>676</v>
      </c>
      <c r="Q74" s="122" t="s">
        <v>676</v>
      </c>
      <c r="R74" s="122" t="s">
        <v>676</v>
      </c>
      <c r="S74" s="180" t="s">
        <v>676</v>
      </c>
      <c r="T74" s="77"/>
      <c r="U74" s="74">
        <v>44640</v>
      </c>
      <c r="V74" s="74">
        <v>44459</v>
      </c>
      <c r="W74" s="180">
        <v>47018</v>
      </c>
      <c r="X74" s="180">
        <v>46428</v>
      </c>
      <c r="Y74" s="180">
        <v>46202</v>
      </c>
      <c r="Z74" s="180">
        <v>47297</v>
      </c>
      <c r="AA74" s="180">
        <v>49042</v>
      </c>
      <c r="AB74" s="180">
        <v>52529</v>
      </c>
      <c r="AC74" s="74">
        <v>56089</v>
      </c>
      <c r="AD74" s="74">
        <v>59946</v>
      </c>
      <c r="AE74" s="74">
        <v>62636</v>
      </c>
      <c r="AF74" s="74">
        <v>64831</v>
      </c>
      <c r="AG74" s="74">
        <v>66000</v>
      </c>
      <c r="AH74" s="74">
        <v>70157</v>
      </c>
      <c r="AI74" s="77"/>
      <c r="AJ74" s="77" t="s">
        <v>676</v>
      </c>
      <c r="AK74" s="77" t="s">
        <v>676</v>
      </c>
      <c r="AL74" s="77" t="s">
        <v>676</v>
      </c>
      <c r="AM74" s="77" t="s">
        <v>676</v>
      </c>
      <c r="AN74" s="77" t="s">
        <v>676</v>
      </c>
      <c r="AO74" s="77" t="s">
        <v>676</v>
      </c>
      <c r="AP74" s="77" t="s">
        <v>676</v>
      </c>
      <c r="AQ74" s="77" t="s">
        <v>676</v>
      </c>
      <c r="AR74" s="122" t="s">
        <v>676</v>
      </c>
      <c r="AS74" s="122" t="s">
        <v>676</v>
      </c>
      <c r="AT74" s="122" t="s">
        <v>676</v>
      </c>
      <c r="AU74" s="122" t="s">
        <v>676</v>
      </c>
      <c r="AV74" s="122" t="s">
        <v>676</v>
      </c>
      <c r="AW74" t="s">
        <v>676</v>
      </c>
    </row>
    <row r="75" spans="1:49" x14ac:dyDescent="0.2">
      <c r="C75" s="51"/>
      <c r="F75" s="65"/>
      <c r="G75" s="65"/>
      <c r="H75" s="65"/>
      <c r="I75" s="65"/>
      <c r="J75" s="65"/>
      <c r="K75" s="65"/>
      <c r="L75" s="65"/>
      <c r="M75" s="77"/>
      <c r="N75" s="65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122"/>
      <c r="AS75" s="122"/>
    </row>
    <row r="76" spans="1:49" x14ac:dyDescent="0.2">
      <c r="A76" s="34" t="s">
        <v>24</v>
      </c>
      <c r="B76" s="35" t="s">
        <v>65</v>
      </c>
      <c r="C76" s="55" t="s">
        <v>81</v>
      </c>
      <c r="D76" s="61"/>
      <c r="E76" s="61"/>
      <c r="F76" s="78">
        <v>1856.4500439865062</v>
      </c>
      <c r="G76" s="78">
        <v>1773.0528122553173</v>
      </c>
      <c r="H76" s="78">
        <v>1797.3575829037973</v>
      </c>
      <c r="I76" s="78">
        <v>1700.7811099238738</v>
      </c>
      <c r="J76" s="78">
        <v>1623.6188713841743</v>
      </c>
      <c r="K76" s="78">
        <v>1428.8613770322572</v>
      </c>
      <c r="L76" s="78">
        <v>1440.6323102847155</v>
      </c>
      <c r="M76" s="78">
        <v>1411.9222716976105</v>
      </c>
      <c r="N76" s="66">
        <v>1389.8300185647404</v>
      </c>
      <c r="O76" s="78">
        <v>1360.2058306665926</v>
      </c>
      <c r="P76" s="78">
        <v>1289.9830234713463</v>
      </c>
      <c r="Q76" s="78">
        <v>1298.9319244273763</v>
      </c>
      <c r="R76" s="78">
        <v>1251.6743348001137</v>
      </c>
      <c r="S76" s="78">
        <v>1251.0661877762966</v>
      </c>
      <c r="T76" s="78"/>
      <c r="U76" s="78">
        <v>92916</v>
      </c>
      <c r="V76" s="78">
        <v>87763</v>
      </c>
      <c r="W76" s="78">
        <v>97265</v>
      </c>
      <c r="X76" s="78">
        <v>98391</v>
      </c>
      <c r="Y76" s="78">
        <v>96119</v>
      </c>
      <c r="Z76" s="78">
        <v>99316</v>
      </c>
      <c r="AA76" s="78">
        <v>100570</v>
      </c>
      <c r="AB76" s="78">
        <v>103323</v>
      </c>
      <c r="AC76" s="78">
        <v>110660</v>
      </c>
      <c r="AD76" s="78">
        <v>115057</v>
      </c>
      <c r="AE76" s="78">
        <v>121335</v>
      </c>
      <c r="AF76" s="78">
        <v>125481</v>
      </c>
      <c r="AG76" s="78">
        <v>126324</v>
      </c>
      <c r="AH76" s="78">
        <v>137141</v>
      </c>
      <c r="AI76" s="78"/>
      <c r="AJ76" s="78">
        <v>131.9</v>
      </c>
      <c r="AK76" s="78">
        <v>130.6</v>
      </c>
      <c r="AL76" s="78">
        <v>132.19999999999999</v>
      </c>
      <c r="AM76" s="78">
        <v>136.6</v>
      </c>
      <c r="AN76" s="78">
        <v>137.9</v>
      </c>
      <c r="AO76" s="78">
        <v>137.9</v>
      </c>
      <c r="AP76" s="78">
        <v>140.4</v>
      </c>
      <c r="AQ76" s="78">
        <v>140.69999999999999</v>
      </c>
      <c r="AR76" s="78">
        <v>142.5</v>
      </c>
      <c r="AS76" s="78">
        <v>145.69999999999999</v>
      </c>
      <c r="AT76" s="78">
        <v>147.69999999999999</v>
      </c>
      <c r="AU76" s="78">
        <v>148.69999999999999</v>
      </c>
      <c r="AV76" s="78">
        <v>148</v>
      </c>
      <c r="AW76" s="78">
        <v>149.19999999999999</v>
      </c>
    </row>
    <row r="77" spans="1:49" x14ac:dyDescent="0.2">
      <c r="A77" s="30"/>
      <c r="B77" s="31"/>
      <c r="C77" s="51" t="s">
        <v>11</v>
      </c>
      <c r="D77" s="51" t="s">
        <v>45</v>
      </c>
      <c r="E77" s="52" t="s">
        <v>46</v>
      </c>
      <c r="F77" s="77">
        <v>1102.1417714695799</v>
      </c>
      <c r="G77" s="77">
        <v>1041.43548289248</v>
      </c>
      <c r="H77" s="77">
        <v>1052.52610664605</v>
      </c>
      <c r="I77" s="77">
        <v>992.01630126534405</v>
      </c>
      <c r="J77" s="77">
        <v>962.54101260576999</v>
      </c>
      <c r="K77" s="77">
        <v>793.35184725815805</v>
      </c>
      <c r="L77" s="77">
        <v>819.42580048852801</v>
      </c>
      <c r="M77" s="77">
        <v>795.66926378887297</v>
      </c>
      <c r="N77" s="65">
        <v>800.59681884274096</v>
      </c>
      <c r="O77" s="77">
        <v>795.326176625171</v>
      </c>
      <c r="P77" s="77">
        <v>747.44511705212403</v>
      </c>
      <c r="Q77" s="77">
        <v>758.37069570345705</v>
      </c>
      <c r="R77" s="77">
        <v>744.70796732568795</v>
      </c>
      <c r="S77" s="77">
        <v>745.23791933621396</v>
      </c>
      <c r="T77" s="77"/>
      <c r="U77" s="74">
        <v>31927</v>
      </c>
      <c r="V77" s="180">
        <v>26506</v>
      </c>
      <c r="W77" s="180">
        <v>32342</v>
      </c>
      <c r="X77" s="180">
        <v>29947</v>
      </c>
      <c r="Y77" s="180">
        <v>27712</v>
      </c>
      <c r="Z77" s="180">
        <v>28447</v>
      </c>
      <c r="AA77" s="180">
        <v>27584</v>
      </c>
      <c r="AB77" s="180">
        <v>27239</v>
      </c>
      <c r="AC77" s="74">
        <v>28950</v>
      </c>
      <c r="AD77" s="74">
        <v>30498</v>
      </c>
      <c r="AE77" s="74">
        <v>32773</v>
      </c>
      <c r="AF77" s="74">
        <v>33915</v>
      </c>
      <c r="AG77" s="74">
        <v>33640</v>
      </c>
      <c r="AH77" s="74">
        <v>39159</v>
      </c>
      <c r="AI77" s="77"/>
      <c r="AJ77" s="180">
        <v>39.299999999999997</v>
      </c>
      <c r="AK77" s="180">
        <v>37.700000000000003</v>
      </c>
      <c r="AL77" s="180">
        <v>37.299999999999997</v>
      </c>
      <c r="AM77" s="180">
        <v>38.5</v>
      </c>
      <c r="AN77" s="180">
        <v>39</v>
      </c>
      <c r="AO77" s="180">
        <v>37.9</v>
      </c>
      <c r="AP77" s="180">
        <v>37.6</v>
      </c>
      <c r="AQ77" s="180">
        <v>37.700000000000003</v>
      </c>
      <c r="AR77" s="180">
        <v>37.700000000000003</v>
      </c>
      <c r="AS77" s="180">
        <v>39</v>
      </c>
      <c r="AT77" s="180">
        <v>39.299999999999997</v>
      </c>
      <c r="AU77" s="180">
        <v>39.299999999999997</v>
      </c>
      <c r="AV77" s="180">
        <v>39.1</v>
      </c>
      <c r="AW77" s="180">
        <v>39.4</v>
      </c>
    </row>
    <row r="78" spans="1:49" x14ac:dyDescent="0.2">
      <c r="A78" s="30"/>
      <c r="B78" s="31"/>
      <c r="C78" s="51" t="s">
        <v>12</v>
      </c>
      <c r="D78" s="51" t="s">
        <v>47</v>
      </c>
      <c r="E78" s="52" t="s">
        <v>48</v>
      </c>
      <c r="F78" s="77">
        <v>306.96959074750401</v>
      </c>
      <c r="G78" s="77">
        <v>286.14100360327399</v>
      </c>
      <c r="H78" s="77">
        <v>304.48513701867898</v>
      </c>
      <c r="I78" s="77">
        <v>299.00701278633699</v>
      </c>
      <c r="J78" s="77">
        <v>263.996774287059</v>
      </c>
      <c r="K78" s="77">
        <v>249.135072191657</v>
      </c>
      <c r="L78" s="77">
        <v>239.97906832083001</v>
      </c>
      <c r="M78" s="77">
        <v>228.26247734464999</v>
      </c>
      <c r="N78" s="65">
        <v>212.54219096775401</v>
      </c>
      <c r="O78" s="77">
        <v>192.71348597974401</v>
      </c>
      <c r="P78" s="77">
        <v>183.077075270666</v>
      </c>
      <c r="Q78" s="77">
        <v>182.39841542254399</v>
      </c>
      <c r="R78" s="77">
        <v>173.74774441270401</v>
      </c>
      <c r="S78" s="77">
        <v>175.39434320554901</v>
      </c>
      <c r="T78" s="77"/>
      <c r="U78" s="74">
        <v>33646</v>
      </c>
      <c r="V78" s="180">
        <v>34232</v>
      </c>
      <c r="W78" s="180">
        <v>35936</v>
      </c>
      <c r="X78" s="180">
        <v>38755</v>
      </c>
      <c r="Y78" s="180">
        <v>38955</v>
      </c>
      <c r="Z78" s="180">
        <v>40703</v>
      </c>
      <c r="AA78" s="180">
        <v>42262</v>
      </c>
      <c r="AB78" s="180">
        <v>43991</v>
      </c>
      <c r="AC78" s="74">
        <v>47230</v>
      </c>
      <c r="AD78" s="74">
        <v>48470</v>
      </c>
      <c r="AE78" s="74">
        <v>50616</v>
      </c>
      <c r="AF78" s="74">
        <v>52448</v>
      </c>
      <c r="AG78" s="74">
        <v>52443</v>
      </c>
      <c r="AH78" s="74">
        <v>55018</v>
      </c>
      <c r="AI78" s="77"/>
      <c r="AJ78" s="180">
        <v>51.1</v>
      </c>
      <c r="AK78" s="180">
        <v>51.8</v>
      </c>
      <c r="AL78" s="180">
        <v>53.8</v>
      </c>
      <c r="AM78" s="180">
        <v>56.4</v>
      </c>
      <c r="AN78" s="180">
        <v>57.6</v>
      </c>
      <c r="AO78" s="180">
        <v>58.6</v>
      </c>
      <c r="AP78" s="180">
        <v>60.2</v>
      </c>
      <c r="AQ78" s="180">
        <v>60</v>
      </c>
      <c r="AR78" s="180">
        <v>60.6</v>
      </c>
      <c r="AS78" s="180">
        <v>60.9</v>
      </c>
      <c r="AT78" s="180">
        <v>62.7</v>
      </c>
      <c r="AU78" s="180">
        <v>63.6</v>
      </c>
      <c r="AV78" s="180">
        <v>61.8</v>
      </c>
      <c r="AW78" s="180">
        <v>62</v>
      </c>
    </row>
    <row r="79" spans="1:49" x14ac:dyDescent="0.2">
      <c r="A79" s="30"/>
      <c r="B79" s="31"/>
      <c r="C79" s="51" t="s">
        <v>13</v>
      </c>
      <c r="D79" s="51" t="s">
        <v>49</v>
      </c>
      <c r="E79" s="52" t="s">
        <v>50</v>
      </c>
      <c r="F79" s="77">
        <v>28.9801954708553</v>
      </c>
      <c r="G79" s="77">
        <v>28.2116365704595</v>
      </c>
      <c r="H79" s="77">
        <v>30.793400935283099</v>
      </c>
      <c r="I79" s="77">
        <v>26.386164037535501</v>
      </c>
      <c r="J79" s="77">
        <v>27.7736278012211</v>
      </c>
      <c r="K79" s="77">
        <v>21.495904574244101</v>
      </c>
      <c r="L79" s="77">
        <v>20.103556248328399</v>
      </c>
      <c r="M79" s="77">
        <v>20.736025683535399</v>
      </c>
      <c r="N79" s="65">
        <v>19.540881048599299</v>
      </c>
      <c r="O79" s="77">
        <v>18.272329741276501</v>
      </c>
      <c r="P79" s="77">
        <v>16.815101802788298</v>
      </c>
      <c r="Q79" s="77">
        <v>20.670914555693301</v>
      </c>
      <c r="R79" s="77">
        <v>19.676678934959799</v>
      </c>
      <c r="S79" s="77">
        <v>19.173080604285602</v>
      </c>
      <c r="T79" s="77"/>
      <c r="U79" s="74">
        <v>16771</v>
      </c>
      <c r="V79" s="180">
        <v>16774</v>
      </c>
      <c r="W79" s="180">
        <v>17679</v>
      </c>
      <c r="X79" s="180">
        <v>18687</v>
      </c>
      <c r="Y79" s="180">
        <v>18762</v>
      </c>
      <c r="Z79" s="180">
        <v>19096</v>
      </c>
      <c r="AA79" s="180">
        <v>19718</v>
      </c>
      <c r="AB79" s="180">
        <v>20821</v>
      </c>
      <c r="AC79" s="74">
        <v>22013</v>
      </c>
      <c r="AD79" s="74">
        <v>23258</v>
      </c>
      <c r="AE79" s="74">
        <v>24272</v>
      </c>
      <c r="AF79" s="74">
        <v>25265</v>
      </c>
      <c r="AG79" s="74">
        <v>26292</v>
      </c>
      <c r="AH79" s="74">
        <v>27776</v>
      </c>
      <c r="AI79" s="84"/>
      <c r="AJ79" s="180">
        <v>41.5</v>
      </c>
      <c r="AK79" s="180">
        <v>41.1</v>
      </c>
      <c r="AL79" s="180">
        <v>41.1</v>
      </c>
      <c r="AM79" s="180">
        <v>41.7</v>
      </c>
      <c r="AN79" s="180">
        <v>41.3</v>
      </c>
      <c r="AO79" s="180">
        <v>41.4</v>
      </c>
      <c r="AP79" s="180">
        <v>42.6</v>
      </c>
      <c r="AQ79" s="180">
        <v>43</v>
      </c>
      <c r="AR79" s="180">
        <v>44.2</v>
      </c>
      <c r="AS79" s="180">
        <v>45.8</v>
      </c>
      <c r="AT79" s="180">
        <v>45.7</v>
      </c>
      <c r="AU79" s="180">
        <v>45.8</v>
      </c>
      <c r="AV79" s="180">
        <v>47.1</v>
      </c>
      <c r="AW79" s="180">
        <v>47.8</v>
      </c>
    </row>
    <row r="80" spans="1:49" x14ac:dyDescent="0.2">
      <c r="A80" s="28"/>
      <c r="B80" s="29"/>
      <c r="C80" s="51" t="s">
        <v>14</v>
      </c>
      <c r="D80" s="54" t="s">
        <v>51</v>
      </c>
      <c r="E80" s="57" t="s">
        <v>52</v>
      </c>
      <c r="F80" s="77">
        <v>418.35848629856702</v>
      </c>
      <c r="G80" s="77">
        <v>417.26468918910399</v>
      </c>
      <c r="H80" s="77">
        <v>409.55293830378503</v>
      </c>
      <c r="I80" s="77">
        <v>383.37163183465702</v>
      </c>
      <c r="J80" s="77">
        <v>369.30745669012401</v>
      </c>
      <c r="K80" s="77">
        <v>364.87855300819803</v>
      </c>
      <c r="L80" s="77">
        <v>361.12388522702901</v>
      </c>
      <c r="M80" s="77">
        <v>367.25450488055202</v>
      </c>
      <c r="N80" s="65">
        <v>357.15012770564601</v>
      </c>
      <c r="O80" s="77">
        <v>353.89383832040102</v>
      </c>
      <c r="P80" s="77">
        <v>342.64572934576802</v>
      </c>
      <c r="Q80" s="77">
        <v>337.49189874568202</v>
      </c>
      <c r="R80" s="77">
        <v>313.54194412676202</v>
      </c>
      <c r="S80" s="77">
        <v>311.26084463024802</v>
      </c>
      <c r="T80" s="77"/>
      <c r="U80" s="77" t="s">
        <v>676</v>
      </c>
      <c r="V80" s="77" t="s">
        <v>676</v>
      </c>
      <c r="W80" s="77" t="s">
        <v>676</v>
      </c>
      <c r="X80" s="77" t="s">
        <v>676</v>
      </c>
      <c r="Y80" s="77" t="s">
        <v>676</v>
      </c>
      <c r="Z80" s="77" t="s">
        <v>676</v>
      </c>
      <c r="AA80" s="77" t="s">
        <v>676</v>
      </c>
      <c r="AB80" s="77" t="s">
        <v>676</v>
      </c>
      <c r="AC80" s="122" t="s">
        <v>676</v>
      </c>
      <c r="AD80" s="122" t="s">
        <v>676</v>
      </c>
      <c r="AE80" s="122" t="s">
        <v>676</v>
      </c>
      <c r="AF80" s="122" t="s">
        <v>676</v>
      </c>
      <c r="AG80" s="122" t="s">
        <v>676</v>
      </c>
      <c r="AH80" s="122" t="s">
        <v>676</v>
      </c>
      <c r="AI80" s="77"/>
      <c r="AJ80" s="77" t="s">
        <v>676</v>
      </c>
      <c r="AK80" s="77" t="s">
        <v>676</v>
      </c>
      <c r="AL80" s="77" t="s">
        <v>676</v>
      </c>
      <c r="AM80" s="77" t="s">
        <v>676</v>
      </c>
      <c r="AN80" s="77" t="s">
        <v>676</v>
      </c>
      <c r="AO80" s="77" t="s">
        <v>676</v>
      </c>
      <c r="AP80" s="77" t="s">
        <v>676</v>
      </c>
      <c r="AQ80" s="77" t="s">
        <v>676</v>
      </c>
      <c r="AR80" s="122" t="s">
        <v>676</v>
      </c>
      <c r="AS80" s="122" t="s">
        <v>676</v>
      </c>
      <c r="AT80" s="122" t="s">
        <v>676</v>
      </c>
      <c r="AU80" s="122" t="s">
        <v>676</v>
      </c>
      <c r="AV80" s="122" t="s">
        <v>676</v>
      </c>
      <c r="AW80" s="180" t="s">
        <v>676</v>
      </c>
    </row>
    <row r="81" spans="1:49" x14ac:dyDescent="0.2">
      <c r="A81" s="32"/>
      <c r="B81" s="33"/>
      <c r="C81" s="51" t="s">
        <v>58</v>
      </c>
      <c r="D81" s="59" t="s">
        <v>56</v>
      </c>
      <c r="E81" s="60" t="s">
        <v>57</v>
      </c>
      <c r="F81" s="77" t="s">
        <v>676</v>
      </c>
      <c r="G81" s="77" t="s">
        <v>676</v>
      </c>
      <c r="H81" s="77" t="s">
        <v>676</v>
      </c>
      <c r="I81" s="77" t="s">
        <v>676</v>
      </c>
      <c r="J81" s="77" t="s">
        <v>676</v>
      </c>
      <c r="K81" s="77" t="s">
        <v>676</v>
      </c>
      <c r="L81" s="77" t="s">
        <v>676</v>
      </c>
      <c r="M81" s="77" t="s">
        <v>676</v>
      </c>
      <c r="N81" s="122" t="s">
        <v>676</v>
      </c>
      <c r="O81" s="122" t="s">
        <v>676</v>
      </c>
      <c r="P81" s="122" t="s">
        <v>676</v>
      </c>
      <c r="Q81" s="122" t="s">
        <v>676</v>
      </c>
      <c r="R81" s="122" t="s">
        <v>676</v>
      </c>
      <c r="S81" s="180" t="s">
        <v>676</v>
      </c>
      <c r="T81" s="77"/>
      <c r="U81" s="74">
        <v>10572</v>
      </c>
      <c r="V81" s="180">
        <v>10251</v>
      </c>
      <c r="W81" s="180">
        <v>11308</v>
      </c>
      <c r="X81" s="180">
        <v>11002</v>
      </c>
      <c r="Y81" s="180">
        <v>10690</v>
      </c>
      <c r="Z81" s="180">
        <v>11070</v>
      </c>
      <c r="AA81" s="180">
        <v>11006</v>
      </c>
      <c r="AB81" s="180">
        <v>11272</v>
      </c>
      <c r="AC81" s="74">
        <v>12467</v>
      </c>
      <c r="AD81" s="74">
        <v>12831</v>
      </c>
      <c r="AE81" s="74">
        <v>13674</v>
      </c>
      <c r="AF81" s="74">
        <v>13853</v>
      </c>
      <c r="AG81" s="74">
        <v>13949</v>
      </c>
      <c r="AH81" s="74">
        <v>15188</v>
      </c>
      <c r="AI81" s="77"/>
      <c r="AJ81" s="77" t="s">
        <v>676</v>
      </c>
      <c r="AK81" s="77" t="s">
        <v>676</v>
      </c>
      <c r="AL81" s="77" t="s">
        <v>676</v>
      </c>
      <c r="AM81" s="77" t="s">
        <v>676</v>
      </c>
      <c r="AN81" s="77" t="s">
        <v>676</v>
      </c>
      <c r="AO81" s="77" t="s">
        <v>676</v>
      </c>
      <c r="AP81" s="77" t="s">
        <v>676</v>
      </c>
      <c r="AQ81" s="77" t="s">
        <v>676</v>
      </c>
      <c r="AR81" s="122" t="s">
        <v>676</v>
      </c>
      <c r="AS81" s="122" t="s">
        <v>676</v>
      </c>
      <c r="AT81" s="122" t="s">
        <v>676</v>
      </c>
      <c r="AU81" s="122" t="s">
        <v>676</v>
      </c>
      <c r="AV81" s="122" t="s">
        <v>676</v>
      </c>
      <c r="AW81" t="s">
        <v>676</v>
      </c>
    </row>
    <row r="82" spans="1:49" x14ac:dyDescent="0.2">
      <c r="C82" s="51"/>
      <c r="F82" s="65"/>
      <c r="G82" s="65"/>
      <c r="H82" s="65"/>
      <c r="I82" s="65"/>
      <c r="J82" s="65"/>
      <c r="K82" s="65"/>
      <c r="L82" s="65"/>
      <c r="M82" s="77"/>
      <c r="N82" s="65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122"/>
      <c r="AS82" s="122"/>
    </row>
    <row r="83" spans="1:49" x14ac:dyDescent="0.2">
      <c r="A83" s="34" t="s">
        <v>25</v>
      </c>
      <c r="B83" s="35" t="s">
        <v>66</v>
      </c>
      <c r="C83" s="55" t="s">
        <v>81</v>
      </c>
      <c r="D83" s="61"/>
      <c r="E83" s="61"/>
      <c r="F83" s="78">
        <v>14012.899618500516</v>
      </c>
      <c r="G83" s="78">
        <v>13222.003698122455</v>
      </c>
      <c r="H83" s="78">
        <v>14017.602430336248</v>
      </c>
      <c r="I83" s="78">
        <v>12408.947008526426</v>
      </c>
      <c r="J83" s="78">
        <v>11623.846855383006</v>
      </c>
      <c r="K83" s="78">
        <v>11351.035619600993</v>
      </c>
      <c r="L83" s="78">
        <v>11143.590985579212</v>
      </c>
      <c r="M83" s="78">
        <v>11646.23654086748</v>
      </c>
      <c r="N83" s="66">
        <v>12142.305772626089</v>
      </c>
      <c r="O83" s="78">
        <v>11675.632603337213</v>
      </c>
      <c r="P83" s="78">
        <v>11872.639720319308</v>
      </c>
      <c r="Q83" s="78">
        <v>11639.156507501282</v>
      </c>
      <c r="R83" s="78">
        <v>10428.665870203622</v>
      </c>
      <c r="S83" s="78">
        <v>11184.652628526746</v>
      </c>
      <c r="T83" s="78"/>
      <c r="U83" s="78">
        <v>571191</v>
      </c>
      <c r="V83" s="78">
        <v>549834</v>
      </c>
      <c r="W83" s="78">
        <v>581577</v>
      </c>
      <c r="X83" s="78">
        <v>611506</v>
      </c>
      <c r="Y83" s="78">
        <v>611083</v>
      </c>
      <c r="Z83" s="78">
        <v>627363</v>
      </c>
      <c r="AA83" s="78">
        <v>660654</v>
      </c>
      <c r="AB83" s="78">
        <v>724082</v>
      </c>
      <c r="AC83" s="78">
        <v>751117</v>
      </c>
      <c r="AD83" s="78">
        <v>794167</v>
      </c>
      <c r="AE83" s="78">
        <v>814013</v>
      </c>
      <c r="AF83" s="78">
        <v>849785</v>
      </c>
      <c r="AG83" s="78">
        <v>830257</v>
      </c>
      <c r="AH83" s="78">
        <v>891677</v>
      </c>
      <c r="AI83" s="78"/>
      <c r="AJ83" s="78">
        <v>782.5</v>
      </c>
      <c r="AK83" s="78">
        <v>760.1</v>
      </c>
      <c r="AL83" s="78">
        <v>761.9</v>
      </c>
      <c r="AM83" s="78">
        <v>781.1</v>
      </c>
      <c r="AN83" s="78">
        <v>785.7</v>
      </c>
      <c r="AO83" s="78">
        <v>790.1</v>
      </c>
      <c r="AP83" s="78">
        <v>802.8</v>
      </c>
      <c r="AQ83" s="78">
        <v>817.8</v>
      </c>
      <c r="AR83" s="78">
        <v>837.2</v>
      </c>
      <c r="AS83" s="78">
        <v>864.7</v>
      </c>
      <c r="AT83" s="78">
        <v>880.9</v>
      </c>
      <c r="AU83" s="78">
        <v>884.3</v>
      </c>
      <c r="AV83" s="78">
        <v>859.7</v>
      </c>
      <c r="AW83" s="78">
        <v>870.1</v>
      </c>
    </row>
    <row r="84" spans="1:49" x14ac:dyDescent="0.2">
      <c r="A84" s="30"/>
      <c r="B84" s="31"/>
      <c r="C84" s="51" t="s">
        <v>11</v>
      </c>
      <c r="D84" s="51" t="s">
        <v>45</v>
      </c>
      <c r="E84" s="52" t="s">
        <v>46</v>
      </c>
      <c r="F84" s="77">
        <v>7824.3160883711198</v>
      </c>
      <c r="G84" s="77">
        <v>7464.4931772480204</v>
      </c>
      <c r="H84" s="77">
        <v>8191.0540415229798</v>
      </c>
      <c r="I84" s="77">
        <v>7533.6899347365197</v>
      </c>
      <c r="J84" s="77">
        <v>7410.7922401350697</v>
      </c>
      <c r="K84" s="77">
        <v>6942.1750695401397</v>
      </c>
      <c r="L84" s="77">
        <v>6742.1307564067001</v>
      </c>
      <c r="M84" s="77">
        <v>6742.4269608255299</v>
      </c>
      <c r="N84" s="65">
        <v>6981.3105049700798</v>
      </c>
      <c r="O84" s="77">
        <v>6853.7460337757402</v>
      </c>
      <c r="P84" s="77">
        <v>7129.4120500628396</v>
      </c>
      <c r="Q84" s="77">
        <v>6753.3830116147801</v>
      </c>
      <c r="R84" s="77">
        <v>6226.7942180563196</v>
      </c>
      <c r="S84" s="77">
        <v>7146.0632683630201</v>
      </c>
      <c r="T84" s="77"/>
      <c r="U84" s="74">
        <v>156908</v>
      </c>
      <c r="V84" s="74">
        <v>138697</v>
      </c>
      <c r="W84" s="180">
        <v>159179</v>
      </c>
      <c r="X84" s="180">
        <v>169504</v>
      </c>
      <c r="Y84" s="180">
        <v>159390</v>
      </c>
      <c r="Z84" s="74">
        <v>162733</v>
      </c>
      <c r="AA84" s="74">
        <v>174718</v>
      </c>
      <c r="AB84" s="74">
        <v>205272</v>
      </c>
      <c r="AC84" s="74">
        <v>204996</v>
      </c>
      <c r="AD84" s="74">
        <v>221824</v>
      </c>
      <c r="AE84" s="74">
        <v>219426</v>
      </c>
      <c r="AF84" s="74">
        <v>224545</v>
      </c>
      <c r="AG84" s="74">
        <v>213385</v>
      </c>
      <c r="AH84" s="74">
        <v>231884</v>
      </c>
      <c r="AI84" s="77"/>
      <c r="AJ84" s="180">
        <v>206.6</v>
      </c>
      <c r="AK84" s="180">
        <v>195.5</v>
      </c>
      <c r="AL84" s="180">
        <v>191.9</v>
      </c>
      <c r="AM84" s="180">
        <v>197.7</v>
      </c>
      <c r="AN84" s="180">
        <v>196.6</v>
      </c>
      <c r="AO84" s="180">
        <v>196</v>
      </c>
      <c r="AP84" s="180">
        <v>195.7</v>
      </c>
      <c r="AQ84" s="180">
        <v>195.9</v>
      </c>
      <c r="AR84" s="180">
        <v>196.5</v>
      </c>
      <c r="AS84" s="180">
        <v>204.6</v>
      </c>
      <c r="AT84" s="180">
        <v>210.7</v>
      </c>
      <c r="AU84" s="180">
        <v>207.5</v>
      </c>
      <c r="AV84" s="180">
        <v>202.7</v>
      </c>
      <c r="AW84" s="180">
        <v>201.3</v>
      </c>
    </row>
    <row r="85" spans="1:49" x14ac:dyDescent="0.2">
      <c r="A85" s="30"/>
      <c r="B85" s="31"/>
      <c r="C85" s="51" t="s">
        <v>12</v>
      </c>
      <c r="D85" s="51" t="s">
        <v>47</v>
      </c>
      <c r="E85" s="52" t="s">
        <v>48</v>
      </c>
      <c r="F85" s="77">
        <v>4141.0097455990099</v>
      </c>
      <c r="G85" s="77">
        <v>3724.06935203884</v>
      </c>
      <c r="H85" s="77">
        <v>3829.8619807017899</v>
      </c>
      <c r="I85" s="77">
        <v>3002.0767849593599</v>
      </c>
      <c r="J85" s="77">
        <v>2397.8415302231701</v>
      </c>
      <c r="K85" s="77">
        <v>2637.0882365645798</v>
      </c>
      <c r="L85" s="77">
        <v>2664.0181631437999</v>
      </c>
      <c r="M85" s="77">
        <v>3136.41530777356</v>
      </c>
      <c r="N85" s="65">
        <v>3436.4799425402098</v>
      </c>
      <c r="O85" s="77">
        <v>3123.8335975218401</v>
      </c>
      <c r="P85" s="77">
        <v>3111.8877619810401</v>
      </c>
      <c r="Q85" s="77">
        <v>3285.54315288211</v>
      </c>
      <c r="R85" s="77">
        <v>2713.2033017047402</v>
      </c>
      <c r="S85" s="77">
        <v>2543.38057424915</v>
      </c>
      <c r="T85" s="77"/>
      <c r="U85" s="74">
        <v>241466</v>
      </c>
      <c r="V85" s="180">
        <v>237692</v>
      </c>
      <c r="W85" s="180">
        <v>247330</v>
      </c>
      <c r="X85" s="180">
        <v>262885</v>
      </c>
      <c r="Y85" s="180">
        <v>267472</v>
      </c>
      <c r="Z85" s="74">
        <v>276066</v>
      </c>
      <c r="AA85" s="74">
        <v>289716</v>
      </c>
      <c r="AB85" s="74">
        <v>310069</v>
      </c>
      <c r="AC85" s="74">
        <v>324620</v>
      </c>
      <c r="AD85" s="74">
        <v>338957</v>
      </c>
      <c r="AE85" s="74">
        <v>351834</v>
      </c>
      <c r="AF85" s="74">
        <v>373142</v>
      </c>
      <c r="AG85" s="74">
        <v>368147</v>
      </c>
      <c r="AH85" s="74">
        <v>395590</v>
      </c>
      <c r="AI85" s="77"/>
      <c r="AJ85" s="180">
        <v>326.7</v>
      </c>
      <c r="AK85" s="180">
        <v>319.89999999999998</v>
      </c>
      <c r="AL85" s="180">
        <v>330</v>
      </c>
      <c r="AM85" s="180">
        <v>341</v>
      </c>
      <c r="AN85" s="180">
        <v>344.9</v>
      </c>
      <c r="AO85" s="180">
        <v>349.6</v>
      </c>
      <c r="AP85" s="180">
        <v>356.3</v>
      </c>
      <c r="AQ85" s="180">
        <v>364.2</v>
      </c>
      <c r="AR85" s="180">
        <v>374.7</v>
      </c>
      <c r="AS85" s="180">
        <v>387.8</v>
      </c>
      <c r="AT85" s="180">
        <v>398.3</v>
      </c>
      <c r="AU85" s="180">
        <v>402.2</v>
      </c>
      <c r="AV85" s="180">
        <v>383.3</v>
      </c>
      <c r="AW85" s="180">
        <v>392.3</v>
      </c>
    </row>
    <row r="86" spans="1:49" x14ac:dyDescent="0.2">
      <c r="A86" s="30"/>
      <c r="B86" s="31"/>
      <c r="C86" s="51" t="s">
        <v>13</v>
      </c>
      <c r="D86" s="51" t="s">
        <v>49</v>
      </c>
      <c r="E86" s="52" t="s">
        <v>50</v>
      </c>
      <c r="F86" s="77">
        <v>102.353327950797</v>
      </c>
      <c r="G86" s="77">
        <v>97.201905582163704</v>
      </c>
      <c r="H86" s="77">
        <v>102.039227473407</v>
      </c>
      <c r="I86" s="77">
        <v>92.150102679175504</v>
      </c>
      <c r="J86" s="77">
        <v>95.524080128987293</v>
      </c>
      <c r="K86" s="77">
        <v>81.037786175562999</v>
      </c>
      <c r="L86" s="77">
        <v>74.498088285921099</v>
      </c>
      <c r="M86" s="77">
        <v>74.755285694421005</v>
      </c>
      <c r="N86" s="65">
        <v>72.646347097319307</v>
      </c>
      <c r="O86" s="77">
        <v>71.907998324122701</v>
      </c>
      <c r="P86" s="77">
        <v>67.485903340490495</v>
      </c>
      <c r="Q86" s="77">
        <v>74.591282679111799</v>
      </c>
      <c r="R86" s="77">
        <v>71.837389552252304</v>
      </c>
      <c r="S86" s="77">
        <v>74.913020924155802</v>
      </c>
      <c r="T86" s="77"/>
      <c r="U86" s="74">
        <v>106756</v>
      </c>
      <c r="V86" s="74">
        <v>108555</v>
      </c>
      <c r="W86" s="74">
        <v>105129</v>
      </c>
      <c r="X86" s="74">
        <v>108299</v>
      </c>
      <c r="Y86" s="74">
        <v>114930</v>
      </c>
      <c r="Z86" s="74">
        <v>116660</v>
      </c>
      <c r="AA86" s="74">
        <v>121556</v>
      </c>
      <c r="AB86" s="74">
        <v>127427</v>
      </c>
      <c r="AC86" s="74">
        <v>134757</v>
      </c>
      <c r="AD86" s="74">
        <v>142071</v>
      </c>
      <c r="AE86" s="74">
        <v>149083</v>
      </c>
      <c r="AF86" s="74">
        <v>156222</v>
      </c>
      <c r="AG86" s="74">
        <v>154494</v>
      </c>
      <c r="AH86" s="74">
        <v>163012</v>
      </c>
      <c r="AI86" s="77"/>
      <c r="AJ86" s="180">
        <v>249.2</v>
      </c>
      <c r="AK86" s="180">
        <v>244.7</v>
      </c>
      <c r="AL86" s="180">
        <v>240</v>
      </c>
      <c r="AM86" s="180">
        <v>242.4</v>
      </c>
      <c r="AN86" s="180">
        <v>244.2</v>
      </c>
      <c r="AO86" s="180">
        <v>244.5</v>
      </c>
      <c r="AP86" s="180">
        <v>250.8</v>
      </c>
      <c r="AQ86" s="180">
        <v>257.7</v>
      </c>
      <c r="AR86" s="180">
        <v>266</v>
      </c>
      <c r="AS86" s="180">
        <v>272.3</v>
      </c>
      <c r="AT86" s="180">
        <v>271.89999999999998</v>
      </c>
      <c r="AU86" s="180">
        <v>274.60000000000002</v>
      </c>
      <c r="AV86" s="180">
        <v>273.7</v>
      </c>
      <c r="AW86" s="180">
        <v>276.5</v>
      </c>
    </row>
    <row r="87" spans="1:49" x14ac:dyDescent="0.2">
      <c r="A87" s="28"/>
      <c r="B87" s="29"/>
      <c r="C87" s="51" t="s">
        <v>14</v>
      </c>
      <c r="D87" s="54" t="s">
        <v>51</v>
      </c>
      <c r="E87" s="57" t="s">
        <v>52</v>
      </c>
      <c r="F87" s="77">
        <v>1945.2204565795901</v>
      </c>
      <c r="G87" s="77">
        <v>1936.23926325343</v>
      </c>
      <c r="H87" s="77">
        <v>1894.64718063807</v>
      </c>
      <c r="I87" s="77">
        <v>1781.0301861513699</v>
      </c>
      <c r="J87" s="77">
        <v>1719.68900489578</v>
      </c>
      <c r="K87" s="77">
        <v>1690.73452732071</v>
      </c>
      <c r="L87" s="77">
        <v>1662.9439777427899</v>
      </c>
      <c r="M87" s="77">
        <v>1692.63898657397</v>
      </c>
      <c r="N87" s="65">
        <v>1651.86897801848</v>
      </c>
      <c r="O87" s="77">
        <v>1626.1449737155101</v>
      </c>
      <c r="P87" s="77">
        <v>1563.8540049349399</v>
      </c>
      <c r="Q87" s="77">
        <v>1525.6390603252801</v>
      </c>
      <c r="R87" s="77">
        <v>1416.8309608903101</v>
      </c>
      <c r="S87" s="77">
        <v>1420.2957649904199</v>
      </c>
      <c r="T87" s="77"/>
      <c r="U87" s="77" t="s">
        <v>676</v>
      </c>
      <c r="V87" s="77" t="s">
        <v>676</v>
      </c>
      <c r="W87" s="77" t="s">
        <v>676</v>
      </c>
      <c r="X87" s="77" t="s">
        <v>676</v>
      </c>
      <c r="Y87" s="77" t="s">
        <v>676</v>
      </c>
      <c r="Z87" s="77" t="s">
        <v>676</v>
      </c>
      <c r="AA87" s="77" t="s">
        <v>676</v>
      </c>
      <c r="AB87" s="77" t="s">
        <v>676</v>
      </c>
      <c r="AC87" s="122" t="s">
        <v>676</v>
      </c>
      <c r="AD87" s="122" t="s">
        <v>676</v>
      </c>
      <c r="AE87" s="122" t="s">
        <v>676</v>
      </c>
      <c r="AF87" s="122" t="s">
        <v>676</v>
      </c>
      <c r="AG87" s="122" t="s">
        <v>676</v>
      </c>
      <c r="AH87" s="122" t="s">
        <v>676</v>
      </c>
      <c r="AI87" s="77"/>
      <c r="AJ87" s="77" t="s">
        <v>676</v>
      </c>
      <c r="AK87" s="77" t="s">
        <v>676</v>
      </c>
      <c r="AL87" s="77" t="s">
        <v>676</v>
      </c>
      <c r="AM87" s="77" t="s">
        <v>676</v>
      </c>
      <c r="AN87" s="77" t="s">
        <v>676</v>
      </c>
      <c r="AO87" s="77" t="s">
        <v>676</v>
      </c>
      <c r="AP87" s="77" t="s">
        <v>676</v>
      </c>
      <c r="AQ87" s="77" t="s">
        <v>676</v>
      </c>
      <c r="AR87" s="122" t="s">
        <v>676</v>
      </c>
      <c r="AS87" s="122" t="s">
        <v>676</v>
      </c>
      <c r="AT87" s="122" t="s">
        <v>676</v>
      </c>
      <c r="AU87" s="122" t="s">
        <v>676</v>
      </c>
      <c r="AV87" s="122" t="s">
        <v>676</v>
      </c>
      <c r="AW87" t="s">
        <v>676</v>
      </c>
    </row>
    <row r="88" spans="1:49" x14ac:dyDescent="0.2">
      <c r="A88" s="32"/>
      <c r="B88" s="33"/>
      <c r="C88" s="51" t="s">
        <v>58</v>
      </c>
      <c r="D88" s="59" t="s">
        <v>56</v>
      </c>
      <c r="E88" s="60" t="s">
        <v>57</v>
      </c>
      <c r="F88" s="77" t="s">
        <v>676</v>
      </c>
      <c r="G88" s="77" t="s">
        <v>676</v>
      </c>
      <c r="H88" s="77" t="s">
        <v>676</v>
      </c>
      <c r="I88" s="77" t="s">
        <v>676</v>
      </c>
      <c r="J88" s="77" t="s">
        <v>676</v>
      </c>
      <c r="K88" s="77" t="s">
        <v>676</v>
      </c>
      <c r="L88" s="77" t="s">
        <v>676</v>
      </c>
      <c r="M88" s="77" t="s">
        <v>676</v>
      </c>
      <c r="N88" s="122" t="s">
        <v>676</v>
      </c>
      <c r="O88" s="122" t="s">
        <v>676</v>
      </c>
      <c r="P88" s="122" t="s">
        <v>676</v>
      </c>
      <c r="Q88" s="122" t="s">
        <v>676</v>
      </c>
      <c r="R88" s="122" t="s">
        <v>676</v>
      </c>
      <c r="S88" s="180" t="s">
        <v>676</v>
      </c>
      <c r="T88" s="77"/>
      <c r="U88" s="74">
        <v>66061</v>
      </c>
      <c r="V88" s="180">
        <v>64890</v>
      </c>
      <c r="W88" s="180">
        <v>69939</v>
      </c>
      <c r="X88" s="180">
        <v>70818</v>
      </c>
      <c r="Y88" s="180">
        <v>69291</v>
      </c>
      <c r="Z88" s="74">
        <v>71904</v>
      </c>
      <c r="AA88" s="74">
        <v>74664</v>
      </c>
      <c r="AB88" s="74">
        <v>81314</v>
      </c>
      <c r="AC88" s="74">
        <v>86744</v>
      </c>
      <c r="AD88" s="74">
        <v>91315</v>
      </c>
      <c r="AE88" s="74">
        <v>93670</v>
      </c>
      <c r="AF88" s="74">
        <v>95876</v>
      </c>
      <c r="AG88" s="74">
        <v>94231</v>
      </c>
      <c r="AH88" s="74">
        <v>101191</v>
      </c>
      <c r="AI88" s="77"/>
      <c r="AJ88" s="77" t="s">
        <v>676</v>
      </c>
      <c r="AK88" s="77" t="s">
        <v>676</v>
      </c>
      <c r="AL88" s="77" t="s">
        <v>676</v>
      </c>
      <c r="AM88" s="77" t="s">
        <v>676</v>
      </c>
      <c r="AN88" s="77" t="s">
        <v>676</v>
      </c>
      <c r="AO88" s="77" t="s">
        <v>676</v>
      </c>
      <c r="AP88" s="77" t="s">
        <v>676</v>
      </c>
      <c r="AQ88" s="77" t="s">
        <v>676</v>
      </c>
      <c r="AR88" s="122" t="s">
        <v>676</v>
      </c>
      <c r="AS88" s="122" t="s">
        <v>676</v>
      </c>
      <c r="AT88" s="122" t="s">
        <v>676</v>
      </c>
      <c r="AU88" s="122" t="s">
        <v>676</v>
      </c>
      <c r="AV88" s="122" t="s">
        <v>676</v>
      </c>
      <c r="AW88" t="s">
        <v>676</v>
      </c>
    </row>
    <row r="89" spans="1:49" x14ac:dyDescent="0.2">
      <c r="C89" s="51"/>
      <c r="F89" s="65"/>
      <c r="G89" s="65"/>
      <c r="H89" s="65"/>
      <c r="I89" s="65"/>
      <c r="J89" s="65"/>
      <c r="K89" s="65"/>
      <c r="L89" s="65"/>
      <c r="M89" s="77"/>
      <c r="N89" s="65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122"/>
      <c r="AS89" s="122"/>
      <c r="AT89" s="122"/>
      <c r="AU89" s="122"/>
    </row>
    <row r="90" spans="1:49" x14ac:dyDescent="0.2">
      <c r="A90" s="34" t="s">
        <v>26</v>
      </c>
      <c r="B90" s="35" t="s">
        <v>67</v>
      </c>
      <c r="C90" s="55" t="s">
        <v>81</v>
      </c>
      <c r="D90" s="61"/>
      <c r="E90" s="61"/>
      <c r="F90" s="78">
        <v>1577.2988126445157</v>
      </c>
      <c r="G90" s="78">
        <v>1530.6437666903175</v>
      </c>
      <c r="H90" s="78">
        <v>1614.0325058715989</v>
      </c>
      <c r="I90" s="78">
        <v>1514.7585209734548</v>
      </c>
      <c r="J90" s="78">
        <v>1430.5657479260308</v>
      </c>
      <c r="K90" s="78">
        <v>1305.9608703960553</v>
      </c>
      <c r="L90" s="78">
        <v>1257.8206300600882</v>
      </c>
      <c r="M90" s="78">
        <v>1251.5583715271341</v>
      </c>
      <c r="N90" s="66">
        <v>1234.2404660133952</v>
      </c>
      <c r="O90" s="78">
        <v>1253.3432409176762</v>
      </c>
      <c r="P90" s="78">
        <v>1193.7869327157491</v>
      </c>
      <c r="Q90" s="78">
        <v>1173.5905649970505</v>
      </c>
      <c r="R90" s="78">
        <v>1079.3530960655544</v>
      </c>
      <c r="S90" s="78">
        <v>1098.4584250849675</v>
      </c>
      <c r="T90" s="78"/>
      <c r="U90" s="78">
        <v>79317</v>
      </c>
      <c r="V90" s="78">
        <v>73487</v>
      </c>
      <c r="W90" s="78">
        <v>81328</v>
      </c>
      <c r="X90" s="78">
        <v>84127</v>
      </c>
      <c r="Y90" s="78">
        <v>85326</v>
      </c>
      <c r="Z90" s="78">
        <v>86012</v>
      </c>
      <c r="AA90" s="78">
        <v>87279</v>
      </c>
      <c r="AB90" s="78">
        <v>91285</v>
      </c>
      <c r="AC90" s="78">
        <v>95810</v>
      </c>
      <c r="AD90" s="78">
        <v>101664</v>
      </c>
      <c r="AE90" s="78">
        <v>105523</v>
      </c>
      <c r="AF90" s="78">
        <v>108014</v>
      </c>
      <c r="AG90" s="78">
        <v>107007</v>
      </c>
      <c r="AH90" s="78">
        <v>119917</v>
      </c>
      <c r="AI90" s="78"/>
      <c r="AJ90" s="78">
        <v>117.3</v>
      </c>
      <c r="AK90" s="78">
        <v>111.1</v>
      </c>
      <c r="AL90" s="78">
        <v>112.8</v>
      </c>
      <c r="AM90" s="78">
        <v>116</v>
      </c>
      <c r="AN90" s="78">
        <v>114.6</v>
      </c>
      <c r="AO90" s="78">
        <v>116.3</v>
      </c>
      <c r="AP90" s="78">
        <v>115.4</v>
      </c>
      <c r="AQ90" s="78">
        <v>117.1</v>
      </c>
      <c r="AR90" s="78">
        <v>118.9</v>
      </c>
      <c r="AS90" s="78">
        <v>120.9</v>
      </c>
      <c r="AT90" s="78">
        <v>124.1</v>
      </c>
      <c r="AU90" s="78">
        <v>124.1</v>
      </c>
      <c r="AV90" s="78">
        <v>121.3</v>
      </c>
      <c r="AW90" s="78">
        <v>122</v>
      </c>
    </row>
    <row r="91" spans="1:49" x14ac:dyDescent="0.2">
      <c r="A91" s="30"/>
      <c r="B91" s="31"/>
      <c r="C91" s="51" t="s">
        <v>11</v>
      </c>
      <c r="D91" s="51" t="s">
        <v>45</v>
      </c>
      <c r="E91" s="52" t="s">
        <v>46</v>
      </c>
      <c r="F91" s="77">
        <v>868.78112594111599</v>
      </c>
      <c r="G91" s="77">
        <v>846.95711448660302</v>
      </c>
      <c r="H91" s="77">
        <v>932.57711500311098</v>
      </c>
      <c r="I91" s="77">
        <v>881.47522516219794</v>
      </c>
      <c r="J91" s="77">
        <v>837.34620661460599</v>
      </c>
      <c r="K91" s="77">
        <v>736.11825347140802</v>
      </c>
      <c r="L91" s="77">
        <v>708.05005221330998</v>
      </c>
      <c r="M91" s="77">
        <v>705.71809770425705</v>
      </c>
      <c r="N91" s="65">
        <v>708.70598784703498</v>
      </c>
      <c r="O91" s="77">
        <v>744.22252621251596</v>
      </c>
      <c r="P91" s="77">
        <v>706.56340140376403</v>
      </c>
      <c r="Q91" s="77">
        <v>692.39114237426804</v>
      </c>
      <c r="R91" s="77">
        <v>646.56932006009595</v>
      </c>
      <c r="S91" s="77">
        <v>654.96772256707402</v>
      </c>
      <c r="T91" s="77"/>
      <c r="U91" s="74">
        <v>25889</v>
      </c>
      <c r="V91" s="180">
        <v>20851</v>
      </c>
      <c r="W91" s="180">
        <v>27377</v>
      </c>
      <c r="X91" s="180">
        <v>27949</v>
      </c>
      <c r="Y91" s="180">
        <v>28891</v>
      </c>
      <c r="Z91" s="180">
        <v>27619</v>
      </c>
      <c r="AA91" s="180">
        <v>27592</v>
      </c>
      <c r="AB91" s="180">
        <v>29718</v>
      </c>
      <c r="AC91" s="74">
        <v>30731</v>
      </c>
      <c r="AD91" s="74">
        <v>33782</v>
      </c>
      <c r="AE91" s="74">
        <v>35059</v>
      </c>
      <c r="AF91" s="74">
        <v>35016</v>
      </c>
      <c r="AG91" s="74">
        <v>34953</v>
      </c>
      <c r="AH91" s="74">
        <v>42708</v>
      </c>
      <c r="AI91" s="84"/>
      <c r="AJ91" s="180">
        <v>34.299999999999997</v>
      </c>
      <c r="AK91" s="180">
        <v>30.3</v>
      </c>
      <c r="AL91" s="180">
        <v>31.6</v>
      </c>
      <c r="AM91" s="180">
        <v>33</v>
      </c>
      <c r="AN91" s="180">
        <v>32.200000000000003</v>
      </c>
      <c r="AO91" s="180">
        <v>32.200000000000003</v>
      </c>
      <c r="AP91" s="180">
        <v>31.3</v>
      </c>
      <c r="AQ91" s="180">
        <v>30.7</v>
      </c>
      <c r="AR91" s="180">
        <v>30.5</v>
      </c>
      <c r="AS91" s="180">
        <v>31.7</v>
      </c>
      <c r="AT91" s="180">
        <v>32.700000000000003</v>
      </c>
      <c r="AU91" s="180">
        <v>32.799999999999997</v>
      </c>
      <c r="AV91" s="180">
        <v>32.6</v>
      </c>
      <c r="AW91" s="180">
        <v>32.700000000000003</v>
      </c>
    </row>
    <row r="92" spans="1:49" x14ac:dyDescent="0.2">
      <c r="A92" s="30"/>
      <c r="B92" s="31"/>
      <c r="C92" s="51" t="s">
        <v>12</v>
      </c>
      <c r="D92" s="51" t="s">
        <v>47</v>
      </c>
      <c r="E92" s="52" t="s">
        <v>48</v>
      </c>
      <c r="F92" s="77">
        <v>269.743533572361</v>
      </c>
      <c r="G92" s="77">
        <v>250.430094273153</v>
      </c>
      <c r="H92" s="77">
        <v>252.39810464704499</v>
      </c>
      <c r="I92" s="77">
        <v>240.21810507880701</v>
      </c>
      <c r="J92" s="77">
        <v>212.86579986772301</v>
      </c>
      <c r="K92" s="77">
        <v>198.78851815989901</v>
      </c>
      <c r="L92" s="77">
        <v>190.401751447777</v>
      </c>
      <c r="M92" s="77">
        <v>183.518470160851</v>
      </c>
      <c r="N92" s="65">
        <v>176.476118689614</v>
      </c>
      <c r="O92" s="77">
        <v>166.64248047365501</v>
      </c>
      <c r="P92" s="77">
        <v>158.95955384313501</v>
      </c>
      <c r="Q92" s="77">
        <v>162.73576040133199</v>
      </c>
      <c r="R92" s="77">
        <v>141.63498683533101</v>
      </c>
      <c r="S92" s="77">
        <v>152.02187142369101</v>
      </c>
      <c r="T92" s="77"/>
      <c r="U92" s="74">
        <v>26689</v>
      </c>
      <c r="V92" s="74">
        <v>26497</v>
      </c>
      <c r="W92" s="74">
        <v>26753</v>
      </c>
      <c r="X92" s="74">
        <v>28415</v>
      </c>
      <c r="Y92" s="74">
        <v>27992</v>
      </c>
      <c r="Z92" s="180">
        <v>29393</v>
      </c>
      <c r="AA92" s="180">
        <v>30243</v>
      </c>
      <c r="AB92" s="180">
        <v>30986</v>
      </c>
      <c r="AC92" s="74">
        <v>32595</v>
      </c>
      <c r="AD92" s="74">
        <v>33837</v>
      </c>
      <c r="AE92" s="74">
        <v>35031</v>
      </c>
      <c r="AF92" s="74">
        <v>36980</v>
      </c>
      <c r="AG92" s="74">
        <v>35834</v>
      </c>
      <c r="AH92" s="74">
        <v>38138</v>
      </c>
      <c r="AI92" s="84"/>
      <c r="AJ92" s="180">
        <v>39.9</v>
      </c>
      <c r="AK92" s="180">
        <v>39</v>
      </c>
      <c r="AL92" s="180">
        <v>39.700000000000003</v>
      </c>
      <c r="AM92" s="180">
        <v>40.799999999999997</v>
      </c>
      <c r="AN92" s="180">
        <v>41</v>
      </c>
      <c r="AO92" s="180">
        <v>42.2</v>
      </c>
      <c r="AP92" s="180">
        <v>41.8</v>
      </c>
      <c r="AQ92" s="180">
        <v>42.6</v>
      </c>
      <c r="AR92" s="180">
        <v>43</v>
      </c>
      <c r="AS92" s="180">
        <v>43.7</v>
      </c>
      <c r="AT92" s="180">
        <v>45.1</v>
      </c>
      <c r="AU92" s="180">
        <v>45.3</v>
      </c>
      <c r="AV92" s="180">
        <v>43.4</v>
      </c>
      <c r="AW92" s="180">
        <v>43.6</v>
      </c>
    </row>
    <row r="93" spans="1:49" x14ac:dyDescent="0.2">
      <c r="A93" s="30"/>
      <c r="B93" s="31"/>
      <c r="C93" s="51" t="s">
        <v>13</v>
      </c>
      <c r="D93" s="51" t="s">
        <v>49</v>
      </c>
      <c r="E93" s="52" t="s">
        <v>50</v>
      </c>
      <c r="F93" s="77">
        <v>15.824538300458601</v>
      </c>
      <c r="G93" s="77">
        <v>15.811545893762499</v>
      </c>
      <c r="H93" s="77">
        <v>15.288966381957099</v>
      </c>
      <c r="I93" s="77">
        <v>14.772070509112901</v>
      </c>
      <c r="J93" s="77">
        <v>15.7651620234598</v>
      </c>
      <c r="K93" s="77">
        <v>13.6906278628772</v>
      </c>
      <c r="L93" s="77">
        <v>13.7937839177554</v>
      </c>
      <c r="M93" s="77">
        <v>13.420277863430901</v>
      </c>
      <c r="N93" s="65">
        <v>12.5640090119034</v>
      </c>
      <c r="O93" s="77">
        <v>12.0054966229103</v>
      </c>
      <c r="P93" s="77">
        <v>12.947347346047099</v>
      </c>
      <c r="Q93" s="77">
        <v>12.6338433746545</v>
      </c>
      <c r="R93" s="77">
        <v>11.405652485449499</v>
      </c>
      <c r="S93" s="77">
        <v>11.411908425042499</v>
      </c>
      <c r="T93" s="77"/>
      <c r="U93" s="74">
        <v>18076</v>
      </c>
      <c r="V93" s="180">
        <v>18141</v>
      </c>
      <c r="W93" s="180">
        <v>18226</v>
      </c>
      <c r="X93" s="180">
        <v>18743</v>
      </c>
      <c r="Y93" s="180">
        <v>19344</v>
      </c>
      <c r="Z93" s="180">
        <v>19827</v>
      </c>
      <c r="AA93" s="180">
        <v>20342</v>
      </c>
      <c r="AB93" s="180">
        <v>20973</v>
      </c>
      <c r="AC93" s="74">
        <v>22097</v>
      </c>
      <c r="AD93" s="74">
        <v>23040</v>
      </c>
      <c r="AE93" s="74">
        <v>23941</v>
      </c>
      <c r="AF93" s="74">
        <v>24469</v>
      </c>
      <c r="AG93" s="74">
        <v>24749</v>
      </c>
      <c r="AH93" s="74">
        <v>26033</v>
      </c>
      <c r="AI93" s="77"/>
      <c r="AJ93" s="180">
        <v>43.1</v>
      </c>
      <c r="AK93" s="180">
        <v>41.8</v>
      </c>
      <c r="AL93" s="180">
        <v>41.5</v>
      </c>
      <c r="AM93" s="180">
        <v>42.2</v>
      </c>
      <c r="AN93" s="180">
        <v>41.4</v>
      </c>
      <c r="AO93" s="180">
        <v>41.9</v>
      </c>
      <c r="AP93" s="180">
        <v>42.3</v>
      </c>
      <c r="AQ93" s="180">
        <v>43.8</v>
      </c>
      <c r="AR93" s="180">
        <v>45.4</v>
      </c>
      <c r="AS93" s="180">
        <v>45.5</v>
      </c>
      <c r="AT93" s="180">
        <v>46.3</v>
      </c>
      <c r="AU93" s="180">
        <v>46</v>
      </c>
      <c r="AV93" s="180">
        <v>45.3</v>
      </c>
      <c r="AW93" s="180">
        <v>45.7</v>
      </c>
    </row>
    <row r="94" spans="1:49" x14ac:dyDescent="0.2">
      <c r="A94" s="28"/>
      <c r="B94" s="29"/>
      <c r="C94" s="51" t="s">
        <v>14</v>
      </c>
      <c r="D94" s="54" t="s">
        <v>51</v>
      </c>
      <c r="E94" s="57" t="s">
        <v>52</v>
      </c>
      <c r="F94" s="77">
        <v>422.94961483058</v>
      </c>
      <c r="G94" s="77">
        <v>417.44501203679903</v>
      </c>
      <c r="H94" s="77">
        <v>413.76831983948603</v>
      </c>
      <c r="I94" s="77">
        <v>378.29312022333698</v>
      </c>
      <c r="J94" s="77">
        <v>364.58857942024201</v>
      </c>
      <c r="K94" s="77">
        <v>357.36347090187098</v>
      </c>
      <c r="L94" s="77">
        <v>345.57504248124599</v>
      </c>
      <c r="M94" s="77">
        <v>348.901525798595</v>
      </c>
      <c r="N94" s="65">
        <v>336.49435046484302</v>
      </c>
      <c r="O94" s="77">
        <v>330.47273760859503</v>
      </c>
      <c r="P94" s="77">
        <v>315.31663012280302</v>
      </c>
      <c r="Q94" s="77">
        <v>305.829818846796</v>
      </c>
      <c r="R94" s="77">
        <v>279.74313668467801</v>
      </c>
      <c r="S94" s="77">
        <v>280.05692266915997</v>
      </c>
      <c r="T94" s="77"/>
      <c r="U94" s="77" t="s">
        <v>676</v>
      </c>
      <c r="V94" s="77" t="s">
        <v>676</v>
      </c>
      <c r="W94" s="77" t="s">
        <v>676</v>
      </c>
      <c r="X94" s="77" t="s">
        <v>676</v>
      </c>
      <c r="Y94" s="77" t="s">
        <v>676</v>
      </c>
      <c r="Z94" s="77" t="s">
        <v>676</v>
      </c>
      <c r="AA94" s="77" t="s">
        <v>676</v>
      </c>
      <c r="AB94" s="77" t="s">
        <v>676</v>
      </c>
      <c r="AC94" s="122" t="s">
        <v>676</v>
      </c>
      <c r="AD94" s="122" t="s">
        <v>676</v>
      </c>
      <c r="AE94" s="122" t="s">
        <v>676</v>
      </c>
      <c r="AF94" s="122" t="s">
        <v>676</v>
      </c>
      <c r="AG94" s="122" t="s">
        <v>676</v>
      </c>
      <c r="AH94" s="122" t="s">
        <v>676</v>
      </c>
      <c r="AI94" s="77"/>
      <c r="AJ94" s="77" t="s">
        <v>676</v>
      </c>
      <c r="AK94" s="77" t="s">
        <v>676</v>
      </c>
      <c r="AL94" s="77" t="s">
        <v>676</v>
      </c>
      <c r="AM94" s="77" t="s">
        <v>676</v>
      </c>
      <c r="AN94" s="77" t="s">
        <v>676</v>
      </c>
      <c r="AO94" s="77" t="s">
        <v>676</v>
      </c>
      <c r="AP94" s="77" t="s">
        <v>676</v>
      </c>
      <c r="AQ94" s="77" t="s">
        <v>676</v>
      </c>
      <c r="AR94" s="122" t="s">
        <v>676</v>
      </c>
      <c r="AS94" s="122" t="s">
        <v>676</v>
      </c>
      <c r="AT94" s="122" t="s">
        <v>676</v>
      </c>
      <c r="AU94" s="122" t="s">
        <v>676</v>
      </c>
      <c r="AV94" s="122" t="s">
        <v>676</v>
      </c>
      <c r="AW94" t="s">
        <v>676</v>
      </c>
    </row>
    <row r="95" spans="1:49" x14ac:dyDescent="0.2">
      <c r="A95" s="32"/>
      <c r="B95" s="33"/>
      <c r="C95" s="51" t="s">
        <v>58</v>
      </c>
      <c r="D95" s="59" t="s">
        <v>56</v>
      </c>
      <c r="E95" s="60" t="s">
        <v>57</v>
      </c>
      <c r="F95" s="77" t="s">
        <v>676</v>
      </c>
      <c r="G95" s="77" t="s">
        <v>676</v>
      </c>
      <c r="H95" s="77" t="s">
        <v>676</v>
      </c>
      <c r="I95" s="77" t="s">
        <v>676</v>
      </c>
      <c r="J95" s="77" t="s">
        <v>676</v>
      </c>
      <c r="K95" s="77" t="s">
        <v>676</v>
      </c>
      <c r="L95" s="77" t="s">
        <v>676</v>
      </c>
      <c r="M95" s="77" t="s">
        <v>676</v>
      </c>
      <c r="N95" s="122" t="s">
        <v>676</v>
      </c>
      <c r="O95" s="122" t="s">
        <v>676</v>
      </c>
      <c r="P95" s="122" t="s">
        <v>676</v>
      </c>
      <c r="Q95" s="122" t="s">
        <v>676</v>
      </c>
      <c r="R95" s="122" t="s">
        <v>676</v>
      </c>
      <c r="S95" s="180" t="s">
        <v>676</v>
      </c>
      <c r="T95" s="77"/>
      <c r="U95" s="74">
        <v>8663</v>
      </c>
      <c r="V95" s="74">
        <v>7998</v>
      </c>
      <c r="W95" s="180">
        <v>8972</v>
      </c>
      <c r="X95" s="180">
        <v>9020</v>
      </c>
      <c r="Y95" s="180">
        <v>9099</v>
      </c>
      <c r="Z95" s="180">
        <v>9173</v>
      </c>
      <c r="AA95" s="180">
        <v>9102</v>
      </c>
      <c r="AB95" s="180">
        <v>9608</v>
      </c>
      <c r="AC95" s="74">
        <v>10387</v>
      </c>
      <c r="AD95" s="74">
        <v>11005</v>
      </c>
      <c r="AE95" s="74">
        <v>11492</v>
      </c>
      <c r="AF95" s="74">
        <v>11549</v>
      </c>
      <c r="AG95" s="74">
        <v>11471</v>
      </c>
      <c r="AH95" s="74">
        <v>13038</v>
      </c>
      <c r="AI95" s="84"/>
      <c r="AJ95" s="77" t="s">
        <v>676</v>
      </c>
      <c r="AK95" s="77" t="s">
        <v>676</v>
      </c>
      <c r="AL95" s="77" t="s">
        <v>676</v>
      </c>
      <c r="AM95" s="77" t="s">
        <v>676</v>
      </c>
      <c r="AN95" s="77" t="s">
        <v>676</v>
      </c>
      <c r="AO95" s="77" t="s">
        <v>676</v>
      </c>
      <c r="AP95" s="77" t="s">
        <v>676</v>
      </c>
      <c r="AQ95" s="77" t="s">
        <v>676</v>
      </c>
      <c r="AR95" s="122" t="s">
        <v>676</v>
      </c>
      <c r="AS95" s="122" t="s">
        <v>676</v>
      </c>
      <c r="AT95" s="122" t="s">
        <v>676</v>
      </c>
      <c r="AU95" s="122" t="s">
        <v>676</v>
      </c>
      <c r="AV95" s="122" t="s">
        <v>676</v>
      </c>
      <c r="AW95" t="s">
        <v>676</v>
      </c>
    </row>
    <row r="96" spans="1:49" x14ac:dyDescent="0.2">
      <c r="C96" s="51"/>
      <c r="F96" s="65"/>
      <c r="G96" s="65"/>
      <c r="H96" s="65"/>
      <c r="I96" s="65"/>
      <c r="J96" s="65"/>
      <c r="K96" s="65"/>
      <c r="L96" s="65"/>
      <c r="M96" s="77"/>
      <c r="N96" s="65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4"/>
      <c r="AD96" s="74"/>
      <c r="AE96" s="74"/>
      <c r="AF96" s="74"/>
      <c r="AG96" s="74"/>
      <c r="AH96" s="74"/>
      <c r="AI96" s="77"/>
      <c r="AJ96" s="77"/>
      <c r="AK96" s="77"/>
      <c r="AL96" s="77"/>
      <c r="AM96" s="77"/>
      <c r="AN96" s="77"/>
      <c r="AO96" s="77"/>
      <c r="AP96" s="77"/>
      <c r="AQ96" s="77"/>
      <c r="AR96" s="122"/>
      <c r="AS96" s="122"/>
    </row>
    <row r="97" spans="1:49" x14ac:dyDescent="0.2">
      <c r="A97" s="34" t="s">
        <v>27</v>
      </c>
      <c r="B97" s="35" t="s">
        <v>68</v>
      </c>
      <c r="C97" s="55" t="s">
        <v>81</v>
      </c>
      <c r="D97" s="61"/>
      <c r="E97" s="61"/>
      <c r="F97" s="78">
        <v>1863.8718857223055</v>
      </c>
      <c r="G97" s="78">
        <v>1894.4505493126371</v>
      </c>
      <c r="H97" s="78">
        <v>1947.8743884316982</v>
      </c>
      <c r="I97" s="78">
        <v>1823.7438641426463</v>
      </c>
      <c r="J97" s="78">
        <v>1842.2111272470568</v>
      </c>
      <c r="K97" s="78">
        <v>1779.6775266330078</v>
      </c>
      <c r="L97" s="78">
        <v>1643.174993558483</v>
      </c>
      <c r="M97" s="78">
        <v>1570.0891137817453</v>
      </c>
      <c r="N97" s="66">
        <v>1793.9735512437849</v>
      </c>
      <c r="O97" s="78">
        <v>1688.0846965916667</v>
      </c>
      <c r="P97" s="78">
        <v>1677.5649119040611</v>
      </c>
      <c r="Q97" s="78">
        <v>1537.0139519787376</v>
      </c>
      <c r="R97" s="78">
        <v>1434.5521524048334</v>
      </c>
      <c r="S97" s="78">
        <v>1524.5555692152516</v>
      </c>
      <c r="T97" s="78"/>
      <c r="U97" s="78">
        <v>86635</v>
      </c>
      <c r="V97" s="78">
        <v>83516</v>
      </c>
      <c r="W97" s="78">
        <v>90617</v>
      </c>
      <c r="X97" s="78">
        <v>95574</v>
      </c>
      <c r="Y97" s="78">
        <v>98531</v>
      </c>
      <c r="Z97" s="78">
        <v>96292</v>
      </c>
      <c r="AA97" s="78">
        <v>99552</v>
      </c>
      <c r="AB97" s="78">
        <v>104794</v>
      </c>
      <c r="AC97" s="78">
        <v>112404</v>
      </c>
      <c r="AD97" s="78">
        <v>120062</v>
      </c>
      <c r="AE97" s="78">
        <v>123335</v>
      </c>
      <c r="AF97" s="78">
        <v>127084</v>
      </c>
      <c r="AG97" s="78">
        <v>129652</v>
      </c>
      <c r="AH97" s="78">
        <v>136874</v>
      </c>
      <c r="AI97" s="77"/>
      <c r="AJ97" s="78">
        <v>131.30000000000001</v>
      </c>
      <c r="AK97" s="78">
        <v>127.4</v>
      </c>
      <c r="AL97" s="78">
        <v>128.80000000000001</v>
      </c>
      <c r="AM97" s="78">
        <v>130.30000000000001</v>
      </c>
      <c r="AN97" s="78">
        <v>130.69999999999999</v>
      </c>
      <c r="AO97" s="78">
        <v>130</v>
      </c>
      <c r="AP97" s="78">
        <v>132.9</v>
      </c>
      <c r="AQ97" s="78">
        <v>137.69999999999999</v>
      </c>
      <c r="AR97" s="78">
        <v>139.19999999999999</v>
      </c>
      <c r="AS97" s="78">
        <v>142.80000000000001</v>
      </c>
      <c r="AT97" s="78">
        <v>145.4</v>
      </c>
      <c r="AU97" s="78">
        <v>147.4</v>
      </c>
      <c r="AV97" s="78">
        <v>145.1</v>
      </c>
      <c r="AW97" s="78">
        <v>147.4</v>
      </c>
    </row>
    <row r="98" spans="1:49" x14ac:dyDescent="0.2">
      <c r="A98" s="30"/>
      <c r="B98" s="31"/>
      <c r="C98" s="51" t="s">
        <v>11</v>
      </c>
      <c r="D98" s="51" t="s">
        <v>45</v>
      </c>
      <c r="E98" s="52" t="s">
        <v>46</v>
      </c>
      <c r="F98" s="77">
        <v>1252.64933800675</v>
      </c>
      <c r="G98" s="77">
        <v>1307.81847683198</v>
      </c>
      <c r="H98" s="77">
        <v>1337.17137750144</v>
      </c>
      <c r="I98" s="77">
        <v>1239.9851716083799</v>
      </c>
      <c r="J98" s="77">
        <v>1287.7943232612199</v>
      </c>
      <c r="K98" s="77">
        <v>1235.5951371224701</v>
      </c>
      <c r="L98" s="77">
        <v>1125.8768339502401</v>
      </c>
      <c r="M98" s="77">
        <v>1050.3724523528299</v>
      </c>
      <c r="N98" s="65">
        <v>1308.3807804390501</v>
      </c>
      <c r="O98" s="77">
        <v>1213.12600554868</v>
      </c>
      <c r="P98" s="77">
        <v>1221.2546615112899</v>
      </c>
      <c r="Q98" s="77">
        <v>1092.8550743844701</v>
      </c>
      <c r="R98" s="77">
        <v>1027.50103599351</v>
      </c>
      <c r="S98" s="77">
        <v>1116.1694901508999</v>
      </c>
      <c r="T98" s="77"/>
      <c r="U98" s="77">
        <v>26985</v>
      </c>
      <c r="V98" s="77">
        <v>23408</v>
      </c>
      <c r="W98" s="77">
        <v>27854</v>
      </c>
      <c r="X98" s="77">
        <v>30486</v>
      </c>
      <c r="Y98" s="77">
        <v>31917</v>
      </c>
      <c r="Z98" s="77">
        <v>28577</v>
      </c>
      <c r="AA98" s="77">
        <v>28128</v>
      </c>
      <c r="AB98" s="77">
        <v>29812</v>
      </c>
      <c r="AC98" s="77">
        <v>31660</v>
      </c>
      <c r="AD98" s="77">
        <v>35673</v>
      </c>
      <c r="AE98" s="77">
        <v>36373</v>
      </c>
      <c r="AF98" s="77">
        <v>37196</v>
      </c>
      <c r="AG98" s="77">
        <v>37070</v>
      </c>
      <c r="AH98" s="77">
        <v>40863</v>
      </c>
      <c r="AI98" s="77"/>
      <c r="AJ98" s="77">
        <v>36.4</v>
      </c>
      <c r="AK98" s="77">
        <v>34</v>
      </c>
      <c r="AL98" s="77">
        <v>33.799999999999997</v>
      </c>
      <c r="AM98" s="77">
        <v>35.200000000000003</v>
      </c>
      <c r="AN98" s="77">
        <v>35.1</v>
      </c>
      <c r="AO98" s="77">
        <v>34</v>
      </c>
      <c r="AP98" s="77">
        <v>33.299999999999997</v>
      </c>
      <c r="AQ98" s="77">
        <v>33.6</v>
      </c>
      <c r="AR98" s="77">
        <v>34.299999999999997</v>
      </c>
      <c r="AS98" s="77">
        <v>35</v>
      </c>
      <c r="AT98" s="77">
        <v>36.299999999999997</v>
      </c>
      <c r="AU98" s="77">
        <v>35.5</v>
      </c>
      <c r="AV98" s="77">
        <v>35.1</v>
      </c>
      <c r="AW98" s="180">
        <v>35.9</v>
      </c>
    </row>
    <row r="99" spans="1:49" x14ac:dyDescent="0.2">
      <c r="A99" s="30"/>
      <c r="B99" s="31"/>
      <c r="C99" s="51" t="s">
        <v>12</v>
      </c>
      <c r="D99" s="51" t="s">
        <v>47</v>
      </c>
      <c r="E99" s="52" t="s">
        <v>48</v>
      </c>
      <c r="F99" s="77">
        <v>224.47734330432999</v>
      </c>
      <c r="G99" s="77">
        <v>204.90780169708799</v>
      </c>
      <c r="H99" s="77">
        <v>226.95070612785</v>
      </c>
      <c r="I99" s="77">
        <v>222.95320672394499</v>
      </c>
      <c r="J99" s="77">
        <v>206.866412309103</v>
      </c>
      <c r="K99" s="77">
        <v>199.15448831089</v>
      </c>
      <c r="L99" s="77">
        <v>184.28507569085099</v>
      </c>
      <c r="M99" s="77">
        <v>181.93625719758401</v>
      </c>
      <c r="N99" s="65">
        <v>156.66084686018201</v>
      </c>
      <c r="O99" s="77">
        <v>151.14136988748501</v>
      </c>
      <c r="P99" s="77">
        <v>143.706789105035</v>
      </c>
      <c r="Q99" s="77">
        <v>138.76937754103099</v>
      </c>
      <c r="R99" s="77">
        <v>123.82529983014</v>
      </c>
      <c r="S99" s="77">
        <v>124.471370358027</v>
      </c>
      <c r="T99" s="77"/>
      <c r="U99" s="74">
        <v>30681</v>
      </c>
      <c r="V99" s="180">
        <v>31013</v>
      </c>
      <c r="W99" s="180">
        <v>32602</v>
      </c>
      <c r="X99" s="180">
        <v>34090</v>
      </c>
      <c r="Y99" s="180">
        <v>34462</v>
      </c>
      <c r="Z99" s="180">
        <v>35238</v>
      </c>
      <c r="AA99" s="180">
        <v>37919</v>
      </c>
      <c r="AB99" s="180">
        <v>40118</v>
      </c>
      <c r="AC99" s="74">
        <v>42993</v>
      </c>
      <c r="AD99" s="74">
        <v>44338</v>
      </c>
      <c r="AE99" s="74">
        <v>46194</v>
      </c>
      <c r="AF99" s="74">
        <v>48017</v>
      </c>
      <c r="AG99" s="74">
        <v>49151</v>
      </c>
      <c r="AH99" s="74">
        <v>50469</v>
      </c>
      <c r="AI99" s="77"/>
      <c r="AJ99" s="180">
        <v>46.8</v>
      </c>
      <c r="AK99" s="180">
        <v>45.5</v>
      </c>
      <c r="AL99" s="180">
        <v>47.1</v>
      </c>
      <c r="AM99" s="180">
        <v>47.7</v>
      </c>
      <c r="AN99" s="180">
        <v>47.7</v>
      </c>
      <c r="AO99" s="180">
        <v>47.7</v>
      </c>
      <c r="AP99" s="180">
        <v>49.5</v>
      </c>
      <c r="AQ99" s="180">
        <v>50.9</v>
      </c>
      <c r="AR99" s="180">
        <v>50.9</v>
      </c>
      <c r="AS99" s="180">
        <v>52.1</v>
      </c>
      <c r="AT99" s="180">
        <v>53</v>
      </c>
      <c r="AU99" s="180">
        <v>54</v>
      </c>
      <c r="AV99" s="180">
        <v>51.9</v>
      </c>
      <c r="AW99" s="180">
        <v>52.7</v>
      </c>
    </row>
    <row r="100" spans="1:49" x14ac:dyDescent="0.2">
      <c r="A100" s="30"/>
      <c r="B100" s="31"/>
      <c r="C100" s="51" t="s">
        <v>13</v>
      </c>
      <c r="D100" s="51" t="s">
        <v>49</v>
      </c>
      <c r="E100" s="52" t="s">
        <v>50</v>
      </c>
      <c r="F100" s="77">
        <v>16.666155730458598</v>
      </c>
      <c r="G100" s="77">
        <v>15.3780055210883</v>
      </c>
      <c r="H100" s="77">
        <v>15.999172318176001</v>
      </c>
      <c r="I100" s="77">
        <v>14.944732225744501</v>
      </c>
      <c r="J100" s="77">
        <v>14.4795803126878</v>
      </c>
      <c r="K100" s="77">
        <v>13.626057135324</v>
      </c>
      <c r="L100" s="77">
        <v>13.043643304629899</v>
      </c>
      <c r="M100" s="77">
        <v>12.1540971655783</v>
      </c>
      <c r="N100" s="65">
        <v>11.281112474904001</v>
      </c>
      <c r="O100" s="77">
        <v>10.9243477242936</v>
      </c>
      <c r="P100" s="77">
        <v>11.083590925099299</v>
      </c>
      <c r="Q100" s="77">
        <v>11.3913837006655</v>
      </c>
      <c r="R100" s="77">
        <v>12.708201249624301</v>
      </c>
      <c r="S100" s="77">
        <v>12.6007908181766</v>
      </c>
      <c r="T100" s="77"/>
      <c r="U100" s="74">
        <v>19401</v>
      </c>
      <c r="V100" s="180">
        <v>19503</v>
      </c>
      <c r="W100" s="180">
        <v>19730</v>
      </c>
      <c r="X100" s="180">
        <v>20279</v>
      </c>
      <c r="Y100" s="180">
        <v>21276</v>
      </c>
      <c r="Z100" s="180">
        <v>21777</v>
      </c>
      <c r="AA100" s="180">
        <v>22674</v>
      </c>
      <c r="AB100" s="180">
        <v>23739</v>
      </c>
      <c r="AC100" s="74">
        <v>25469</v>
      </c>
      <c r="AD100" s="74">
        <v>27021</v>
      </c>
      <c r="AE100" s="74">
        <v>27228</v>
      </c>
      <c r="AF100" s="74">
        <v>28202</v>
      </c>
      <c r="AG100" s="74">
        <v>29459</v>
      </c>
      <c r="AH100" s="74">
        <v>30814</v>
      </c>
      <c r="AI100" s="77"/>
      <c r="AJ100" s="180">
        <v>48.1</v>
      </c>
      <c r="AK100" s="180">
        <v>47.9</v>
      </c>
      <c r="AL100" s="180">
        <v>47.9</v>
      </c>
      <c r="AM100" s="180">
        <v>47.4</v>
      </c>
      <c r="AN100" s="180">
        <v>47.9</v>
      </c>
      <c r="AO100" s="180">
        <v>48.3</v>
      </c>
      <c r="AP100" s="180">
        <v>50.1</v>
      </c>
      <c r="AQ100" s="180">
        <v>53.2</v>
      </c>
      <c r="AR100" s="180">
        <v>54</v>
      </c>
      <c r="AS100" s="180">
        <v>55.7</v>
      </c>
      <c r="AT100" s="180">
        <v>56.1</v>
      </c>
      <c r="AU100" s="180">
        <v>57.9</v>
      </c>
      <c r="AV100" s="180">
        <v>58.1</v>
      </c>
      <c r="AW100" s="180">
        <v>58.8</v>
      </c>
    </row>
    <row r="101" spans="1:49" x14ac:dyDescent="0.2">
      <c r="A101" s="28"/>
      <c r="B101" s="29"/>
      <c r="C101" s="51" t="s">
        <v>14</v>
      </c>
      <c r="D101" s="54" t="s">
        <v>51</v>
      </c>
      <c r="E101" s="57" t="s">
        <v>52</v>
      </c>
      <c r="F101" s="77">
        <v>370.07904868076702</v>
      </c>
      <c r="G101" s="77">
        <v>366.34626526248098</v>
      </c>
      <c r="H101" s="77">
        <v>367.75313248423203</v>
      </c>
      <c r="I101" s="77">
        <v>345.86075358457703</v>
      </c>
      <c r="J101" s="77">
        <v>333.07081136404599</v>
      </c>
      <c r="K101" s="77">
        <v>331.30184406432397</v>
      </c>
      <c r="L101" s="77">
        <v>319.96944061276201</v>
      </c>
      <c r="M101" s="77">
        <v>325.626307065753</v>
      </c>
      <c r="N101" s="65">
        <v>317.650811469649</v>
      </c>
      <c r="O101" s="77">
        <v>312.89297343120802</v>
      </c>
      <c r="P101" s="77">
        <v>301.51987036263699</v>
      </c>
      <c r="Q101" s="77">
        <v>293.998116352571</v>
      </c>
      <c r="R101" s="77">
        <v>270.517615331559</v>
      </c>
      <c r="S101" s="77">
        <v>271.31391788814801</v>
      </c>
      <c r="T101" s="77"/>
      <c r="U101" s="77" t="s">
        <v>676</v>
      </c>
      <c r="V101" s="77" t="s">
        <v>676</v>
      </c>
      <c r="W101" s="77" t="s">
        <v>676</v>
      </c>
      <c r="X101" s="77" t="s">
        <v>676</v>
      </c>
      <c r="Y101" s="77" t="s">
        <v>676</v>
      </c>
      <c r="Z101" s="77" t="s">
        <v>676</v>
      </c>
      <c r="AA101" s="77" t="s">
        <v>676</v>
      </c>
      <c r="AB101" s="77" t="s">
        <v>676</v>
      </c>
      <c r="AC101" s="122" t="s">
        <v>676</v>
      </c>
      <c r="AD101" s="122" t="s">
        <v>676</v>
      </c>
      <c r="AE101" s="122" t="s">
        <v>676</v>
      </c>
      <c r="AF101" s="122" t="s">
        <v>676</v>
      </c>
      <c r="AG101" s="122" t="s">
        <v>676</v>
      </c>
      <c r="AH101" s="122" t="s">
        <v>676</v>
      </c>
      <c r="AI101" s="77"/>
      <c r="AJ101" s="180" t="s">
        <v>676</v>
      </c>
      <c r="AK101" s="180" t="s">
        <v>676</v>
      </c>
      <c r="AL101" s="180" t="s">
        <v>676</v>
      </c>
      <c r="AM101" s="180" t="s">
        <v>676</v>
      </c>
      <c r="AN101" s="180" t="s">
        <v>676</v>
      </c>
      <c r="AO101" s="180" t="s">
        <v>676</v>
      </c>
      <c r="AP101" s="180" t="s">
        <v>676</v>
      </c>
      <c r="AQ101" s="180" t="s">
        <v>676</v>
      </c>
      <c r="AR101" s="180" t="s">
        <v>676</v>
      </c>
      <c r="AS101" s="180" t="s">
        <v>676</v>
      </c>
      <c r="AT101" s="180" t="s">
        <v>676</v>
      </c>
      <c r="AU101" s="180" t="s">
        <v>676</v>
      </c>
      <c r="AV101" s="180" t="s">
        <v>676</v>
      </c>
      <c r="AW101" s="38" t="s">
        <v>676</v>
      </c>
    </row>
    <row r="102" spans="1:49" x14ac:dyDescent="0.2">
      <c r="A102" s="32"/>
      <c r="B102" s="33"/>
      <c r="C102" s="51" t="s">
        <v>58</v>
      </c>
      <c r="D102" s="59" t="s">
        <v>56</v>
      </c>
      <c r="E102" s="60" t="s">
        <v>57</v>
      </c>
      <c r="F102" s="77" t="s">
        <v>676</v>
      </c>
      <c r="G102" s="77" t="s">
        <v>676</v>
      </c>
      <c r="H102" s="77" t="s">
        <v>676</v>
      </c>
      <c r="I102" s="77" t="s">
        <v>676</v>
      </c>
      <c r="J102" s="77" t="s">
        <v>676</v>
      </c>
      <c r="K102" s="77" t="s">
        <v>676</v>
      </c>
      <c r="L102" s="77" t="s">
        <v>676</v>
      </c>
      <c r="M102" s="77" t="s">
        <v>676</v>
      </c>
      <c r="N102" s="122" t="s">
        <v>676</v>
      </c>
      <c r="O102" s="122" t="s">
        <v>676</v>
      </c>
      <c r="P102" s="122" t="s">
        <v>676</v>
      </c>
      <c r="Q102" s="122" t="s">
        <v>676</v>
      </c>
      <c r="R102" s="122" t="s">
        <v>676</v>
      </c>
      <c r="S102" s="180" t="s">
        <v>676</v>
      </c>
      <c r="T102" s="77"/>
      <c r="U102" s="77">
        <v>9568</v>
      </c>
      <c r="V102" s="77">
        <v>9592</v>
      </c>
      <c r="W102" s="77">
        <v>10431</v>
      </c>
      <c r="X102" s="77">
        <v>10719</v>
      </c>
      <c r="Y102" s="77">
        <v>10876</v>
      </c>
      <c r="Z102" s="77">
        <v>10700</v>
      </c>
      <c r="AA102" s="77">
        <v>10831</v>
      </c>
      <c r="AB102" s="77">
        <v>11125</v>
      </c>
      <c r="AC102" s="77">
        <v>12282</v>
      </c>
      <c r="AD102" s="77">
        <v>13030</v>
      </c>
      <c r="AE102" s="77">
        <v>13540</v>
      </c>
      <c r="AF102" s="77">
        <v>13669</v>
      </c>
      <c r="AG102" s="77">
        <v>13972</v>
      </c>
      <c r="AH102" s="77">
        <v>14728</v>
      </c>
      <c r="AI102" s="77"/>
      <c r="AJ102" s="77" t="s">
        <v>676</v>
      </c>
      <c r="AK102" s="77" t="s">
        <v>676</v>
      </c>
      <c r="AL102" s="77" t="s">
        <v>676</v>
      </c>
      <c r="AM102" s="77" t="s">
        <v>676</v>
      </c>
      <c r="AN102" s="77" t="s">
        <v>676</v>
      </c>
      <c r="AO102" s="77" t="s">
        <v>676</v>
      </c>
      <c r="AP102" s="77" t="s">
        <v>676</v>
      </c>
      <c r="AQ102" s="77" t="s">
        <v>676</v>
      </c>
      <c r="AR102" s="122" t="s">
        <v>676</v>
      </c>
      <c r="AS102" s="122" t="s">
        <v>676</v>
      </c>
      <c r="AT102" s="122" t="s">
        <v>676</v>
      </c>
      <c r="AU102" s="122" t="s">
        <v>676</v>
      </c>
      <c r="AV102" s="122" t="s">
        <v>676</v>
      </c>
      <c r="AW102" s="38" t="s">
        <v>676</v>
      </c>
    </row>
    <row r="103" spans="1:49" x14ac:dyDescent="0.2">
      <c r="C103" s="51"/>
      <c r="F103" s="65"/>
      <c r="G103" s="65"/>
      <c r="H103" s="65"/>
      <c r="I103" s="65"/>
      <c r="J103" s="65"/>
      <c r="K103" s="65"/>
      <c r="L103" s="65"/>
      <c r="M103" s="77"/>
      <c r="N103" s="65"/>
      <c r="O103" s="77"/>
      <c r="P103" s="77"/>
      <c r="Q103" s="77"/>
      <c r="R103" s="77"/>
      <c r="S103" s="77"/>
      <c r="T103" s="77"/>
      <c r="U103" s="74"/>
      <c r="V103" s="180"/>
      <c r="W103" s="180"/>
      <c r="X103" s="202"/>
      <c r="Y103" s="202"/>
      <c r="Z103" s="180"/>
      <c r="AA103" s="180"/>
      <c r="AB103" s="180"/>
      <c r="AC103" s="74"/>
      <c r="AD103" s="74"/>
      <c r="AE103" s="74"/>
      <c r="AF103" s="74"/>
      <c r="AG103" s="74"/>
      <c r="AH103" s="74"/>
      <c r="AI103" s="77"/>
      <c r="AJ103" s="77"/>
      <c r="AK103" s="77"/>
      <c r="AL103" s="77"/>
      <c r="AM103" s="77"/>
      <c r="AN103" s="77"/>
      <c r="AO103" s="77"/>
      <c r="AP103" s="77"/>
      <c r="AQ103" s="77"/>
      <c r="AR103" s="122"/>
      <c r="AS103" s="122"/>
      <c r="AT103" s="122"/>
      <c r="AU103" s="122"/>
      <c r="AV103" s="122"/>
      <c r="AW103" s="38"/>
    </row>
    <row r="104" spans="1:49" x14ac:dyDescent="0.2">
      <c r="A104" s="34" t="s">
        <v>28</v>
      </c>
      <c r="B104" s="35" t="s">
        <v>69</v>
      </c>
      <c r="C104" s="55" t="s">
        <v>81</v>
      </c>
      <c r="D104" s="61"/>
      <c r="E104" s="61"/>
      <c r="F104" s="78">
        <v>2380.4742699876083</v>
      </c>
      <c r="G104" s="78">
        <v>1890.022999640169</v>
      </c>
      <c r="H104" s="78">
        <v>2238.7169560179364</v>
      </c>
      <c r="I104" s="78">
        <v>1760.6146378291796</v>
      </c>
      <c r="J104" s="78">
        <v>1707.6242225580008</v>
      </c>
      <c r="K104" s="78">
        <v>1649.8818076902253</v>
      </c>
      <c r="L104" s="78">
        <v>1481.5326077128138</v>
      </c>
      <c r="M104" s="78">
        <v>1377.5188766207011</v>
      </c>
      <c r="N104" s="66">
        <v>1394.9720851142367</v>
      </c>
      <c r="O104" s="78">
        <v>1393.4308016887692</v>
      </c>
      <c r="P104" s="78">
        <v>1317.4710075775524</v>
      </c>
      <c r="Q104" s="78">
        <v>1271.4217376491663</v>
      </c>
      <c r="R104" s="78">
        <v>1122.1226397284242</v>
      </c>
      <c r="S104" s="78">
        <v>1204.461834711286</v>
      </c>
      <c r="T104" s="78"/>
      <c r="U104" s="78">
        <v>78859</v>
      </c>
      <c r="V104" s="78">
        <v>74975</v>
      </c>
      <c r="W104" s="78">
        <v>82031</v>
      </c>
      <c r="X104" s="78">
        <v>85153</v>
      </c>
      <c r="Y104" s="78">
        <v>84467</v>
      </c>
      <c r="Z104" s="78">
        <v>87349</v>
      </c>
      <c r="AA104" s="78">
        <v>88750</v>
      </c>
      <c r="AB104" s="78">
        <v>96836</v>
      </c>
      <c r="AC104" s="78">
        <v>98867</v>
      </c>
      <c r="AD104" s="78">
        <v>103536</v>
      </c>
      <c r="AE104" s="78">
        <v>105878</v>
      </c>
      <c r="AF104" s="78">
        <v>106078</v>
      </c>
      <c r="AG104" s="78">
        <v>106411</v>
      </c>
      <c r="AH104" s="78">
        <v>110922</v>
      </c>
      <c r="AI104" s="77"/>
      <c r="AJ104" s="78">
        <v>115.4</v>
      </c>
      <c r="AK104" s="78">
        <v>110.1</v>
      </c>
      <c r="AL104" s="78">
        <v>111.1</v>
      </c>
      <c r="AM104" s="78">
        <v>113.7</v>
      </c>
      <c r="AN104" s="78">
        <v>114.7</v>
      </c>
      <c r="AO104" s="78">
        <v>115.8</v>
      </c>
      <c r="AP104" s="78">
        <v>117.4</v>
      </c>
      <c r="AQ104" s="78">
        <v>117.9</v>
      </c>
      <c r="AR104" s="78">
        <v>119</v>
      </c>
      <c r="AS104" s="78">
        <v>122.5</v>
      </c>
      <c r="AT104" s="78">
        <v>125.5</v>
      </c>
      <c r="AU104" s="78">
        <v>126.5</v>
      </c>
      <c r="AV104" s="78">
        <v>123.8</v>
      </c>
      <c r="AW104" s="78">
        <v>124.5</v>
      </c>
    </row>
    <row r="105" spans="1:49" x14ac:dyDescent="0.2">
      <c r="A105" s="30"/>
      <c r="B105" s="31"/>
      <c r="C105" s="51" t="s">
        <v>11</v>
      </c>
      <c r="D105" s="51" t="s">
        <v>45</v>
      </c>
      <c r="E105" s="52" t="s">
        <v>46</v>
      </c>
      <c r="F105" s="77">
        <v>1769.0012304140801</v>
      </c>
      <c r="G105" s="77">
        <v>1331.8751380619699</v>
      </c>
      <c r="H105" s="77">
        <v>1690.9094737938301</v>
      </c>
      <c r="I105" s="77">
        <v>1244.1323794796899</v>
      </c>
      <c r="J105" s="77">
        <v>1218.7729126488</v>
      </c>
      <c r="K105" s="77">
        <v>1195.9681807495999</v>
      </c>
      <c r="L105" s="77">
        <v>1035.20414550854</v>
      </c>
      <c r="M105" s="77">
        <v>911.43251851412595</v>
      </c>
      <c r="N105" s="65">
        <v>939.54537993425402</v>
      </c>
      <c r="O105" s="77">
        <v>946.98671780402003</v>
      </c>
      <c r="P105" s="77">
        <v>886.38245887143103</v>
      </c>
      <c r="Q105" s="77">
        <v>842.29682727178101</v>
      </c>
      <c r="R105" s="77">
        <v>736.04716363984005</v>
      </c>
      <c r="S105" s="77">
        <v>805.19209506783</v>
      </c>
      <c r="T105" s="77"/>
      <c r="U105" s="74">
        <v>27484</v>
      </c>
      <c r="V105" s="180">
        <v>23279</v>
      </c>
      <c r="W105" s="180">
        <v>27911</v>
      </c>
      <c r="X105" s="180">
        <v>29219</v>
      </c>
      <c r="Y105" s="180">
        <v>28395</v>
      </c>
      <c r="Z105" s="180">
        <v>28828</v>
      </c>
      <c r="AA105" s="180">
        <v>27603</v>
      </c>
      <c r="AB105" s="180">
        <v>31845</v>
      </c>
      <c r="AC105" s="74">
        <v>30950</v>
      </c>
      <c r="AD105" s="74">
        <v>32605</v>
      </c>
      <c r="AE105" s="74">
        <v>33077</v>
      </c>
      <c r="AF105" s="74">
        <v>31496</v>
      </c>
      <c r="AG105" s="74">
        <v>31825</v>
      </c>
      <c r="AH105" s="74">
        <v>32879</v>
      </c>
      <c r="AI105" s="77"/>
      <c r="AJ105" s="180">
        <v>38.200000000000003</v>
      </c>
      <c r="AK105" s="180">
        <v>34.5</v>
      </c>
      <c r="AL105" s="180">
        <v>34.799999999999997</v>
      </c>
      <c r="AM105" s="180">
        <v>35.299999999999997</v>
      </c>
      <c r="AN105" s="180">
        <v>36.299999999999997</v>
      </c>
      <c r="AO105" s="180">
        <v>36.4</v>
      </c>
      <c r="AP105" s="180">
        <v>36.4</v>
      </c>
      <c r="AQ105" s="180">
        <v>35.200000000000003</v>
      </c>
      <c r="AR105" s="180">
        <v>34.299999999999997</v>
      </c>
      <c r="AS105" s="180">
        <v>35.4</v>
      </c>
      <c r="AT105" s="180">
        <v>35.9</v>
      </c>
      <c r="AU105" s="180">
        <v>35.4</v>
      </c>
      <c r="AV105" s="180">
        <v>34.799999999999997</v>
      </c>
      <c r="AW105" s="180">
        <v>34.200000000000003</v>
      </c>
    </row>
    <row r="106" spans="1:49" x14ac:dyDescent="0.2">
      <c r="A106" s="30"/>
      <c r="B106" s="31"/>
      <c r="C106" s="51" t="s">
        <v>12</v>
      </c>
      <c r="D106" s="51" t="s">
        <v>47</v>
      </c>
      <c r="E106" s="52" t="s">
        <v>48</v>
      </c>
      <c r="F106" s="77">
        <v>273.48498345992698</v>
      </c>
      <c r="G106" s="77">
        <v>223.82030815410701</v>
      </c>
      <c r="H106" s="77">
        <v>219.52903909765499</v>
      </c>
      <c r="I106" s="77">
        <v>203.63139772451299</v>
      </c>
      <c r="J106" s="77">
        <v>186.77238017616699</v>
      </c>
      <c r="K106" s="77">
        <v>153.31793041882901</v>
      </c>
      <c r="L106" s="77">
        <v>148.798667289218</v>
      </c>
      <c r="M106" s="77">
        <v>161.229915327377</v>
      </c>
      <c r="N106" s="65">
        <v>158.72369887932999</v>
      </c>
      <c r="O106" s="77">
        <v>153.400903978863</v>
      </c>
      <c r="P106" s="77">
        <v>148.68493208429999</v>
      </c>
      <c r="Q106" s="77">
        <v>151.630583438011</v>
      </c>
      <c r="R106" s="77">
        <v>130.09256168578901</v>
      </c>
      <c r="S106" s="77">
        <v>144.79647637452899</v>
      </c>
      <c r="T106" s="77"/>
      <c r="U106" s="74">
        <v>27478</v>
      </c>
      <c r="V106" s="74">
        <v>27840</v>
      </c>
      <c r="W106" s="74">
        <v>29468</v>
      </c>
      <c r="X106" s="74">
        <v>31075</v>
      </c>
      <c r="Y106" s="74">
        <v>30929</v>
      </c>
      <c r="Z106" s="180">
        <v>32075</v>
      </c>
      <c r="AA106" s="180">
        <v>33926</v>
      </c>
      <c r="AB106" s="180">
        <v>35667</v>
      </c>
      <c r="AC106" s="74">
        <v>37276</v>
      </c>
      <c r="AD106" s="74">
        <v>38925</v>
      </c>
      <c r="AE106" s="74">
        <v>39785</v>
      </c>
      <c r="AF106" s="74">
        <v>41124</v>
      </c>
      <c r="AG106" s="74">
        <v>41084</v>
      </c>
      <c r="AH106" s="74">
        <v>43039</v>
      </c>
      <c r="AI106" s="77"/>
      <c r="AJ106" s="180">
        <v>42</v>
      </c>
      <c r="AK106" s="180">
        <v>41.5</v>
      </c>
      <c r="AL106" s="180">
        <v>43.2</v>
      </c>
      <c r="AM106" s="180">
        <v>45.5</v>
      </c>
      <c r="AN106" s="180">
        <v>45</v>
      </c>
      <c r="AO106" s="180">
        <v>45.2</v>
      </c>
      <c r="AP106" s="180">
        <v>46.1</v>
      </c>
      <c r="AQ106" s="180">
        <v>47</v>
      </c>
      <c r="AR106" s="180">
        <v>48</v>
      </c>
      <c r="AS106" s="180">
        <v>50</v>
      </c>
      <c r="AT106" s="180">
        <v>51.7</v>
      </c>
      <c r="AU106" s="180">
        <v>51.9</v>
      </c>
      <c r="AV106" s="180">
        <v>50.6</v>
      </c>
      <c r="AW106" s="180">
        <v>51.5</v>
      </c>
    </row>
    <row r="107" spans="1:49" x14ac:dyDescent="0.2">
      <c r="A107" s="30"/>
      <c r="B107" s="31"/>
      <c r="C107" s="51" t="s">
        <v>13</v>
      </c>
      <c r="D107" s="51" t="s">
        <v>49</v>
      </c>
      <c r="E107" s="52" t="s">
        <v>50</v>
      </c>
      <c r="F107" s="77">
        <v>12.794515155540999</v>
      </c>
      <c r="G107" s="77">
        <v>12.972024041177001</v>
      </c>
      <c r="H107" s="77">
        <v>13.153707319552399</v>
      </c>
      <c r="I107" s="77">
        <v>12.8219241682107</v>
      </c>
      <c r="J107" s="77">
        <v>12.3218893883909</v>
      </c>
      <c r="K107" s="77">
        <v>11.5639296264503</v>
      </c>
      <c r="L107" s="77">
        <v>10.7471093198548</v>
      </c>
      <c r="M107" s="77">
        <v>11.0420753568322</v>
      </c>
      <c r="N107" s="65">
        <v>11.309189594727799</v>
      </c>
      <c r="O107" s="77">
        <v>10.5023258863141</v>
      </c>
      <c r="P107" s="77">
        <v>11.0385161107094</v>
      </c>
      <c r="Q107" s="77">
        <v>10.9042869011643</v>
      </c>
      <c r="R107" s="77">
        <v>10.391561747013199</v>
      </c>
      <c r="S107" s="77">
        <v>9.2838668787688601</v>
      </c>
      <c r="T107" s="77"/>
      <c r="U107" s="74">
        <v>14727</v>
      </c>
      <c r="V107" s="180">
        <v>14876</v>
      </c>
      <c r="W107" s="180">
        <v>14885</v>
      </c>
      <c r="X107" s="180">
        <v>14995</v>
      </c>
      <c r="Y107" s="180">
        <v>15439</v>
      </c>
      <c r="Z107" s="180">
        <v>16594</v>
      </c>
      <c r="AA107" s="180">
        <v>17433</v>
      </c>
      <c r="AB107" s="180">
        <v>18566</v>
      </c>
      <c r="AC107" s="74">
        <v>19345</v>
      </c>
      <c r="AD107" s="74">
        <v>20162</v>
      </c>
      <c r="AE107" s="74">
        <v>21069</v>
      </c>
      <c r="AF107" s="74">
        <v>21810</v>
      </c>
      <c r="AG107" s="74">
        <v>21688</v>
      </c>
      <c r="AH107" s="74">
        <v>22763</v>
      </c>
      <c r="AI107" s="77"/>
      <c r="AJ107" s="180">
        <v>35.200000000000003</v>
      </c>
      <c r="AK107" s="180">
        <v>34.1</v>
      </c>
      <c r="AL107" s="180">
        <v>33.1</v>
      </c>
      <c r="AM107" s="180">
        <v>32.9</v>
      </c>
      <c r="AN107" s="180">
        <v>33.4</v>
      </c>
      <c r="AO107" s="180">
        <v>34.200000000000003</v>
      </c>
      <c r="AP107" s="180">
        <v>34.9</v>
      </c>
      <c r="AQ107" s="180">
        <v>35.700000000000003</v>
      </c>
      <c r="AR107" s="180">
        <v>36.700000000000003</v>
      </c>
      <c r="AS107" s="180">
        <v>37.1</v>
      </c>
      <c r="AT107" s="180">
        <v>37.9</v>
      </c>
      <c r="AU107" s="180">
        <v>39.200000000000003</v>
      </c>
      <c r="AV107" s="180">
        <v>38.4</v>
      </c>
      <c r="AW107" s="180">
        <v>38.799999999999997</v>
      </c>
    </row>
    <row r="108" spans="1:49" x14ac:dyDescent="0.2">
      <c r="A108" s="28"/>
      <c r="B108" s="29"/>
      <c r="C108" s="51" t="s">
        <v>14</v>
      </c>
      <c r="D108" s="54" t="s">
        <v>51</v>
      </c>
      <c r="E108" s="57" t="s">
        <v>52</v>
      </c>
      <c r="F108" s="77">
        <v>325.19354095806</v>
      </c>
      <c r="G108" s="77">
        <v>321.35552938291499</v>
      </c>
      <c r="H108" s="77">
        <v>315.12473580689903</v>
      </c>
      <c r="I108" s="77">
        <v>300.02893645676602</v>
      </c>
      <c r="J108" s="77">
        <v>289.75704034464297</v>
      </c>
      <c r="K108" s="77">
        <v>289.03176689534598</v>
      </c>
      <c r="L108" s="77">
        <v>286.78268559520097</v>
      </c>
      <c r="M108" s="77">
        <v>293.81436742236599</v>
      </c>
      <c r="N108" s="65">
        <v>285.39381670592502</v>
      </c>
      <c r="O108" s="77">
        <v>282.54085401957201</v>
      </c>
      <c r="P108" s="77">
        <v>271.36510051111202</v>
      </c>
      <c r="Q108" s="77">
        <v>266.59004003821002</v>
      </c>
      <c r="R108" s="77">
        <v>245.591352655782</v>
      </c>
      <c r="S108" s="77">
        <v>245.18939639015801</v>
      </c>
      <c r="T108" s="77"/>
      <c r="U108" s="77" t="s">
        <v>676</v>
      </c>
      <c r="V108" s="77" t="s">
        <v>676</v>
      </c>
      <c r="W108" s="77" t="s">
        <v>676</v>
      </c>
      <c r="X108" s="77" t="s">
        <v>676</v>
      </c>
      <c r="Y108" s="77" t="s">
        <v>676</v>
      </c>
      <c r="Z108" s="77" t="s">
        <v>676</v>
      </c>
      <c r="AA108" s="77" t="s">
        <v>676</v>
      </c>
      <c r="AB108" s="77" t="s">
        <v>676</v>
      </c>
      <c r="AC108" s="77" t="s">
        <v>676</v>
      </c>
      <c r="AD108" s="77" t="s">
        <v>676</v>
      </c>
      <c r="AE108" s="77" t="s">
        <v>676</v>
      </c>
      <c r="AF108" s="77" t="s">
        <v>676</v>
      </c>
      <c r="AG108" s="77" t="s">
        <v>676</v>
      </c>
      <c r="AH108" s="77" t="s">
        <v>676</v>
      </c>
      <c r="AI108" s="77"/>
      <c r="AJ108" s="77" t="s">
        <v>676</v>
      </c>
      <c r="AK108" s="77" t="s">
        <v>676</v>
      </c>
      <c r="AL108" s="77" t="s">
        <v>676</v>
      </c>
      <c r="AM108" s="77" t="s">
        <v>676</v>
      </c>
      <c r="AN108" s="77" t="s">
        <v>676</v>
      </c>
      <c r="AO108" s="77" t="s">
        <v>676</v>
      </c>
      <c r="AP108" s="77" t="s">
        <v>676</v>
      </c>
      <c r="AQ108" s="77" t="s">
        <v>676</v>
      </c>
      <c r="AR108" s="122" t="s">
        <v>676</v>
      </c>
      <c r="AS108" s="122" t="s">
        <v>676</v>
      </c>
      <c r="AT108" s="122" t="s">
        <v>676</v>
      </c>
      <c r="AU108" s="122" t="s">
        <v>676</v>
      </c>
      <c r="AV108" s="122" t="s">
        <v>676</v>
      </c>
      <c r="AW108" s="180" t="s">
        <v>676</v>
      </c>
    </row>
    <row r="109" spans="1:49" x14ac:dyDescent="0.2">
      <c r="A109" s="32"/>
      <c r="B109" s="33"/>
      <c r="C109" s="51" t="s">
        <v>58</v>
      </c>
      <c r="D109" s="59" t="s">
        <v>56</v>
      </c>
      <c r="E109" s="60" t="s">
        <v>57</v>
      </c>
      <c r="F109" s="77" t="s">
        <v>676</v>
      </c>
      <c r="G109" s="77" t="s">
        <v>676</v>
      </c>
      <c r="H109" s="77" t="s">
        <v>676</v>
      </c>
      <c r="I109" s="77" t="s">
        <v>676</v>
      </c>
      <c r="J109" s="77" t="s">
        <v>676</v>
      </c>
      <c r="K109" s="77" t="s">
        <v>676</v>
      </c>
      <c r="L109" s="77" t="s">
        <v>676</v>
      </c>
      <c r="M109" s="77" t="s">
        <v>676</v>
      </c>
      <c r="N109" s="122" t="s">
        <v>676</v>
      </c>
      <c r="O109" s="122" t="s">
        <v>676</v>
      </c>
      <c r="P109" s="122" t="s">
        <v>676</v>
      </c>
      <c r="Q109" s="122" t="s">
        <v>676</v>
      </c>
      <c r="R109" s="122" t="s">
        <v>676</v>
      </c>
      <c r="S109" s="180" t="s">
        <v>676</v>
      </c>
      <c r="T109" s="77"/>
      <c r="U109" s="74">
        <v>9170</v>
      </c>
      <c r="V109" s="74">
        <v>8980</v>
      </c>
      <c r="W109" s="180">
        <v>9767</v>
      </c>
      <c r="X109" s="180">
        <v>9864</v>
      </c>
      <c r="Y109" s="180">
        <v>9704</v>
      </c>
      <c r="Z109" s="180">
        <v>9852</v>
      </c>
      <c r="AA109" s="180">
        <v>9788</v>
      </c>
      <c r="AB109" s="180">
        <v>10758</v>
      </c>
      <c r="AC109" s="74">
        <v>11296</v>
      </c>
      <c r="AD109" s="74">
        <v>11844</v>
      </c>
      <c r="AE109" s="74">
        <v>11947</v>
      </c>
      <c r="AF109" s="74">
        <v>11648</v>
      </c>
      <c r="AG109" s="74">
        <v>11814</v>
      </c>
      <c r="AH109" s="74">
        <v>12241</v>
      </c>
      <c r="AI109" s="77"/>
      <c r="AJ109" s="77" t="s">
        <v>676</v>
      </c>
      <c r="AK109" s="77" t="s">
        <v>676</v>
      </c>
      <c r="AL109" s="77" t="s">
        <v>676</v>
      </c>
      <c r="AM109" s="77" t="s">
        <v>676</v>
      </c>
      <c r="AN109" s="77" t="s">
        <v>676</v>
      </c>
      <c r="AO109" s="77" t="s">
        <v>676</v>
      </c>
      <c r="AP109" s="77" t="s">
        <v>676</v>
      </c>
      <c r="AQ109" s="77" t="s">
        <v>676</v>
      </c>
      <c r="AR109" s="122" t="s">
        <v>676</v>
      </c>
      <c r="AS109" s="122" t="s">
        <v>676</v>
      </c>
      <c r="AT109" s="122" t="s">
        <v>676</v>
      </c>
      <c r="AU109" s="122" t="s">
        <v>676</v>
      </c>
      <c r="AV109" s="122" t="s">
        <v>676</v>
      </c>
      <c r="AW109" t="s">
        <v>676</v>
      </c>
    </row>
    <row r="110" spans="1:49" x14ac:dyDescent="0.2">
      <c r="C110" s="51"/>
      <c r="F110" s="65"/>
      <c r="G110" s="65"/>
      <c r="H110" s="65"/>
      <c r="I110" s="65"/>
      <c r="J110" s="65"/>
      <c r="K110" s="65"/>
      <c r="L110" s="65"/>
      <c r="M110" s="77"/>
      <c r="N110" s="65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122"/>
      <c r="AS110" s="122"/>
      <c r="AT110" s="122"/>
      <c r="AU110" s="122"/>
    </row>
    <row r="111" spans="1:49" x14ac:dyDescent="0.2">
      <c r="A111" s="34" t="s">
        <v>29</v>
      </c>
      <c r="B111" s="35" t="s">
        <v>70</v>
      </c>
      <c r="C111" s="55" t="s">
        <v>81</v>
      </c>
      <c r="D111" s="61"/>
      <c r="E111" s="61"/>
      <c r="F111" s="78">
        <v>2024.4291412223258</v>
      </c>
      <c r="G111" s="78">
        <v>1806.1269431742496</v>
      </c>
      <c r="H111" s="78">
        <v>1969.4271700549052</v>
      </c>
      <c r="I111" s="78">
        <v>1848.4942150987151</v>
      </c>
      <c r="J111" s="78">
        <v>1785.3249386284522</v>
      </c>
      <c r="K111" s="78">
        <v>1752.7005244921452</v>
      </c>
      <c r="L111" s="78">
        <v>1688.7295512580649</v>
      </c>
      <c r="M111" s="78">
        <v>1642.0020556547693</v>
      </c>
      <c r="N111" s="66">
        <v>1692.9399050075378</v>
      </c>
      <c r="O111" s="78">
        <v>1625.6322861694323</v>
      </c>
      <c r="P111" s="78">
        <v>1623.2181458868354</v>
      </c>
      <c r="Q111" s="78">
        <v>1613.3603564716341</v>
      </c>
      <c r="R111" s="78">
        <v>1514.9136427522126</v>
      </c>
      <c r="S111" s="78">
        <v>1526.9855957301133</v>
      </c>
      <c r="T111" s="78"/>
      <c r="U111" s="78">
        <v>86484</v>
      </c>
      <c r="V111" s="78">
        <v>82413</v>
      </c>
      <c r="W111" s="78">
        <v>88898</v>
      </c>
      <c r="X111" s="78">
        <v>93752</v>
      </c>
      <c r="Y111" s="78">
        <v>91842</v>
      </c>
      <c r="Z111" s="78">
        <v>92022</v>
      </c>
      <c r="AA111" s="78">
        <v>94406</v>
      </c>
      <c r="AB111" s="78">
        <v>98436</v>
      </c>
      <c r="AC111" s="78">
        <v>103518</v>
      </c>
      <c r="AD111" s="78">
        <v>105918</v>
      </c>
      <c r="AE111" s="78">
        <v>110575</v>
      </c>
      <c r="AF111" s="78">
        <v>115605</v>
      </c>
      <c r="AG111" s="78">
        <v>111634</v>
      </c>
      <c r="AH111" s="78">
        <v>119186</v>
      </c>
      <c r="AI111" s="77"/>
      <c r="AJ111" s="78">
        <v>124.4</v>
      </c>
      <c r="AK111" s="78">
        <v>120.4</v>
      </c>
      <c r="AL111" s="78">
        <v>122.6</v>
      </c>
      <c r="AM111" s="78">
        <v>123.3</v>
      </c>
      <c r="AN111" s="78">
        <v>124.1</v>
      </c>
      <c r="AO111" s="78">
        <v>123.3</v>
      </c>
      <c r="AP111" s="78">
        <v>125.3</v>
      </c>
      <c r="AQ111" s="78">
        <v>125.9</v>
      </c>
      <c r="AR111" s="78">
        <v>126.3</v>
      </c>
      <c r="AS111" s="78">
        <v>128.30000000000001</v>
      </c>
      <c r="AT111" s="78">
        <v>131.6</v>
      </c>
      <c r="AU111" s="78">
        <v>130.5</v>
      </c>
      <c r="AV111" s="78">
        <v>127.1</v>
      </c>
      <c r="AW111" s="78">
        <v>127.2</v>
      </c>
    </row>
    <row r="112" spans="1:49" x14ac:dyDescent="0.2">
      <c r="A112" s="30"/>
      <c r="B112" s="31"/>
      <c r="C112" s="51" t="s">
        <v>11</v>
      </c>
      <c r="D112" s="51" t="s">
        <v>45</v>
      </c>
      <c r="E112" s="52" t="s">
        <v>46</v>
      </c>
      <c r="F112" s="77">
        <v>1354.8566683356</v>
      </c>
      <c r="G112" s="77">
        <v>1154.1433922716501</v>
      </c>
      <c r="H112" s="77">
        <v>1312.94649275763</v>
      </c>
      <c r="I112" s="77">
        <v>1230.42792244102</v>
      </c>
      <c r="J112" s="77">
        <v>1200.3312655007801</v>
      </c>
      <c r="K112" s="77">
        <v>1180.9409777937899</v>
      </c>
      <c r="L112" s="77">
        <v>1138.5536461398001</v>
      </c>
      <c r="M112" s="77">
        <v>1101.76324806349</v>
      </c>
      <c r="N112" s="65">
        <v>1169.3174497156899</v>
      </c>
      <c r="O112" s="77">
        <v>1111.3133657195899</v>
      </c>
      <c r="P112" s="77">
        <v>1133.8302508469201</v>
      </c>
      <c r="Q112" s="77">
        <v>1128.1156822502301</v>
      </c>
      <c r="R112" s="77">
        <v>1069.7235495324801</v>
      </c>
      <c r="S112" s="77">
        <v>1083.5658280492901</v>
      </c>
      <c r="T112" s="77"/>
      <c r="U112" s="74">
        <v>30325</v>
      </c>
      <c r="V112" s="180">
        <v>25461</v>
      </c>
      <c r="W112" s="180">
        <v>29378</v>
      </c>
      <c r="X112" s="180">
        <v>32155</v>
      </c>
      <c r="Y112" s="180">
        <v>29185</v>
      </c>
      <c r="Z112" s="180">
        <v>28421</v>
      </c>
      <c r="AA112" s="180">
        <v>28656</v>
      </c>
      <c r="AB112" s="180">
        <v>30825</v>
      </c>
      <c r="AC112" s="74">
        <v>31648</v>
      </c>
      <c r="AD112" s="74">
        <v>31984</v>
      </c>
      <c r="AE112" s="74">
        <v>33422</v>
      </c>
      <c r="AF112" s="74">
        <v>36086</v>
      </c>
      <c r="AG112" s="74">
        <v>32839</v>
      </c>
      <c r="AH112" s="74">
        <v>37219</v>
      </c>
      <c r="AI112" s="77"/>
      <c r="AJ112" s="180">
        <v>39.5</v>
      </c>
      <c r="AK112" s="180">
        <v>36</v>
      </c>
      <c r="AL112" s="180">
        <v>37.6</v>
      </c>
      <c r="AM112" s="180">
        <v>38.299999999999997</v>
      </c>
      <c r="AN112" s="180">
        <v>38.200000000000003</v>
      </c>
      <c r="AO112" s="180">
        <v>37.6</v>
      </c>
      <c r="AP112" s="180">
        <v>37.700000000000003</v>
      </c>
      <c r="AQ112" s="180">
        <v>36.799999999999997</v>
      </c>
      <c r="AR112" s="180">
        <v>35.1</v>
      </c>
      <c r="AS112" s="180">
        <v>36.5</v>
      </c>
      <c r="AT112" s="180">
        <v>37.6</v>
      </c>
      <c r="AU112" s="180">
        <v>37.9</v>
      </c>
      <c r="AV112" s="180">
        <v>36.200000000000003</v>
      </c>
      <c r="AW112" s="180">
        <v>37</v>
      </c>
    </row>
    <row r="113" spans="1:49" x14ac:dyDescent="0.2">
      <c r="A113" s="30"/>
      <c r="B113" s="31"/>
      <c r="C113" s="51" t="s">
        <v>12</v>
      </c>
      <c r="D113" s="51" t="s">
        <v>47</v>
      </c>
      <c r="E113" s="52" t="s">
        <v>48</v>
      </c>
      <c r="F113" s="77">
        <v>238.91779321061099</v>
      </c>
      <c r="G113" s="77">
        <v>224.35465312346199</v>
      </c>
      <c r="H113" s="77">
        <v>229.17744370255701</v>
      </c>
      <c r="I113" s="77">
        <v>227.08370435621899</v>
      </c>
      <c r="J113" s="77">
        <v>208.91830407547599</v>
      </c>
      <c r="K113" s="77">
        <v>197.75201230038499</v>
      </c>
      <c r="L113" s="77">
        <v>184.383699339663</v>
      </c>
      <c r="M113" s="77">
        <v>170.46079172479801</v>
      </c>
      <c r="N113" s="65">
        <v>164.67810322657601</v>
      </c>
      <c r="O113" s="77">
        <v>161.19064802263</v>
      </c>
      <c r="P113" s="77">
        <v>154.89527430413401</v>
      </c>
      <c r="Q113" s="77">
        <v>157.45246764201599</v>
      </c>
      <c r="R113" s="77">
        <v>147.79906291221599</v>
      </c>
      <c r="S113" s="77">
        <v>144.909051940757</v>
      </c>
      <c r="T113" s="77"/>
      <c r="U113" s="74">
        <v>26129</v>
      </c>
      <c r="V113" s="180">
        <v>27035</v>
      </c>
      <c r="W113" s="180">
        <v>27701</v>
      </c>
      <c r="X113" s="180">
        <v>29128</v>
      </c>
      <c r="Y113" s="180">
        <v>29662</v>
      </c>
      <c r="Z113" s="180">
        <v>30598</v>
      </c>
      <c r="AA113" s="180">
        <v>31937</v>
      </c>
      <c r="AB113" s="180">
        <v>32650</v>
      </c>
      <c r="AC113" s="74">
        <v>34867</v>
      </c>
      <c r="AD113" s="74">
        <v>35744</v>
      </c>
      <c r="AE113" s="74">
        <v>37506</v>
      </c>
      <c r="AF113" s="74">
        <v>38872</v>
      </c>
      <c r="AG113" s="74">
        <v>38458</v>
      </c>
      <c r="AH113" s="74">
        <v>39368</v>
      </c>
      <c r="AI113" s="77"/>
      <c r="AJ113" s="180">
        <v>39</v>
      </c>
      <c r="AK113" s="180">
        <v>39.200000000000003</v>
      </c>
      <c r="AL113" s="180">
        <v>40</v>
      </c>
      <c r="AM113" s="180">
        <v>40.4</v>
      </c>
      <c r="AN113" s="180">
        <v>41.7</v>
      </c>
      <c r="AO113" s="180">
        <v>41.4</v>
      </c>
      <c r="AP113" s="180">
        <v>43</v>
      </c>
      <c r="AQ113" s="180">
        <v>43.8</v>
      </c>
      <c r="AR113" s="180">
        <v>44.7</v>
      </c>
      <c r="AS113" s="180">
        <v>44.7</v>
      </c>
      <c r="AT113" s="180">
        <v>46.3</v>
      </c>
      <c r="AU113" s="180">
        <v>44.1</v>
      </c>
      <c r="AV113" s="180">
        <v>43.3</v>
      </c>
      <c r="AW113" s="180">
        <v>43</v>
      </c>
    </row>
    <row r="114" spans="1:49" x14ac:dyDescent="0.2">
      <c r="A114" s="30"/>
      <c r="B114" s="31"/>
      <c r="C114" s="51" t="s">
        <v>13</v>
      </c>
      <c r="D114" s="51" t="s">
        <v>49</v>
      </c>
      <c r="E114" s="52" t="s">
        <v>50</v>
      </c>
      <c r="F114" s="77">
        <v>14.1822813928347</v>
      </c>
      <c r="G114" s="77">
        <v>12.9335442925297</v>
      </c>
      <c r="H114" s="77">
        <v>13.1072159414511</v>
      </c>
      <c r="I114" s="77">
        <v>12.7511819177432</v>
      </c>
      <c r="J114" s="77">
        <v>12.027319866682101</v>
      </c>
      <c r="K114" s="77">
        <v>12.808105376182001</v>
      </c>
      <c r="L114" s="77">
        <v>12.689201223793001</v>
      </c>
      <c r="M114" s="77">
        <v>13.109616937918499</v>
      </c>
      <c r="N114" s="65">
        <v>12.800827891055</v>
      </c>
      <c r="O114" s="77">
        <v>12.713828567101199</v>
      </c>
      <c r="P114" s="77">
        <v>12.616983601691199</v>
      </c>
      <c r="Q114" s="77">
        <v>11.699335395358</v>
      </c>
      <c r="R114" s="77">
        <v>10.190681432933401</v>
      </c>
      <c r="S114" s="77">
        <v>10.5439920371473</v>
      </c>
      <c r="T114" s="77"/>
      <c r="U114" s="74">
        <v>20305</v>
      </c>
      <c r="V114" s="180">
        <v>20707</v>
      </c>
      <c r="W114" s="180">
        <v>22088</v>
      </c>
      <c r="X114" s="180">
        <v>22436</v>
      </c>
      <c r="Y114" s="180">
        <v>23374</v>
      </c>
      <c r="Z114" s="180">
        <v>23397</v>
      </c>
      <c r="AA114" s="180">
        <v>24108</v>
      </c>
      <c r="AB114" s="180">
        <v>24760</v>
      </c>
      <c r="AC114" s="74">
        <v>25889</v>
      </c>
      <c r="AD114" s="74">
        <v>26981</v>
      </c>
      <c r="AE114" s="74">
        <v>28017</v>
      </c>
      <c r="AF114" s="74">
        <v>28624</v>
      </c>
      <c r="AG114" s="74">
        <v>28784</v>
      </c>
      <c r="AH114" s="74">
        <v>30249</v>
      </c>
      <c r="AI114" s="77"/>
      <c r="AJ114" s="180">
        <v>45.9</v>
      </c>
      <c r="AK114" s="180">
        <v>45.2</v>
      </c>
      <c r="AL114" s="180">
        <v>45</v>
      </c>
      <c r="AM114" s="180">
        <v>44.6</v>
      </c>
      <c r="AN114" s="180">
        <v>44.2</v>
      </c>
      <c r="AO114" s="180">
        <v>44.3</v>
      </c>
      <c r="AP114" s="180">
        <v>44.6</v>
      </c>
      <c r="AQ114" s="180">
        <v>45.3</v>
      </c>
      <c r="AR114" s="180">
        <v>46.5</v>
      </c>
      <c r="AS114" s="180">
        <v>47.1</v>
      </c>
      <c r="AT114" s="180">
        <v>47.7</v>
      </c>
      <c r="AU114" s="180">
        <v>48.5</v>
      </c>
      <c r="AV114" s="180">
        <v>47.6</v>
      </c>
      <c r="AW114" s="180">
        <v>47.2</v>
      </c>
    </row>
    <row r="115" spans="1:49" x14ac:dyDescent="0.2">
      <c r="A115" s="28"/>
      <c r="B115" s="29"/>
      <c r="C115" s="51" t="s">
        <v>14</v>
      </c>
      <c r="D115" s="54" t="s">
        <v>51</v>
      </c>
      <c r="E115" s="57" t="s">
        <v>52</v>
      </c>
      <c r="F115" s="77">
        <v>416.47239828327997</v>
      </c>
      <c r="G115" s="77">
        <v>414.69535348660798</v>
      </c>
      <c r="H115" s="77">
        <v>414.19601765326701</v>
      </c>
      <c r="I115" s="77">
        <v>378.23140638373297</v>
      </c>
      <c r="J115" s="77">
        <v>364.048049185514</v>
      </c>
      <c r="K115" s="77">
        <v>361.19942902178798</v>
      </c>
      <c r="L115" s="77">
        <v>353.10300455480899</v>
      </c>
      <c r="M115" s="77">
        <v>356.66839892856302</v>
      </c>
      <c r="N115" s="65">
        <v>346.14352417421702</v>
      </c>
      <c r="O115" s="77">
        <v>340.41444386011102</v>
      </c>
      <c r="P115" s="77">
        <v>321.87563713409003</v>
      </c>
      <c r="Q115" s="77">
        <v>316.09287118403</v>
      </c>
      <c r="R115" s="77">
        <v>287.20034887458303</v>
      </c>
      <c r="S115" s="77">
        <v>287.96672370291901</v>
      </c>
      <c r="T115" s="77"/>
      <c r="U115" s="77" t="s">
        <v>676</v>
      </c>
      <c r="V115" s="77" t="s">
        <v>676</v>
      </c>
      <c r="W115" s="77" t="s">
        <v>676</v>
      </c>
      <c r="X115" s="77" t="s">
        <v>676</v>
      </c>
      <c r="Y115" s="77" t="s">
        <v>676</v>
      </c>
      <c r="Z115" s="77" t="s">
        <v>676</v>
      </c>
      <c r="AA115" s="77" t="s">
        <v>676</v>
      </c>
      <c r="AB115" s="77" t="s">
        <v>676</v>
      </c>
      <c r="AC115" s="77" t="s">
        <v>676</v>
      </c>
      <c r="AD115" s="77" t="s">
        <v>676</v>
      </c>
      <c r="AE115" s="77" t="s">
        <v>676</v>
      </c>
      <c r="AF115" s="77" t="s">
        <v>676</v>
      </c>
      <c r="AG115" s="77" t="s">
        <v>676</v>
      </c>
      <c r="AH115" s="77" t="s">
        <v>676</v>
      </c>
      <c r="AI115" s="77"/>
      <c r="AJ115" s="77" t="s">
        <v>676</v>
      </c>
      <c r="AK115" s="77" t="s">
        <v>676</v>
      </c>
      <c r="AL115" s="77" t="s">
        <v>676</v>
      </c>
      <c r="AM115" s="77" t="s">
        <v>676</v>
      </c>
      <c r="AN115" s="77" t="s">
        <v>676</v>
      </c>
      <c r="AO115" s="77" t="s">
        <v>676</v>
      </c>
      <c r="AP115" s="77" t="s">
        <v>676</v>
      </c>
      <c r="AQ115" s="77" t="s">
        <v>676</v>
      </c>
      <c r="AR115" s="122" t="s">
        <v>676</v>
      </c>
      <c r="AS115" s="122" t="s">
        <v>676</v>
      </c>
      <c r="AT115" s="122" t="s">
        <v>676</v>
      </c>
      <c r="AU115" s="122" t="s">
        <v>676</v>
      </c>
      <c r="AV115" s="122" t="s">
        <v>676</v>
      </c>
      <c r="AW115" t="s">
        <v>676</v>
      </c>
    </row>
    <row r="116" spans="1:49" x14ac:dyDescent="0.2">
      <c r="A116" s="32"/>
      <c r="B116" s="33"/>
      <c r="C116" s="51" t="s">
        <v>58</v>
      </c>
      <c r="D116" s="59" t="s">
        <v>56</v>
      </c>
      <c r="E116" s="60" t="s">
        <v>57</v>
      </c>
      <c r="F116" s="77" t="s">
        <v>676</v>
      </c>
      <c r="G116" s="77" t="s">
        <v>676</v>
      </c>
      <c r="H116" s="77" t="s">
        <v>676</v>
      </c>
      <c r="I116" s="77" t="s">
        <v>676</v>
      </c>
      <c r="J116" s="77" t="s">
        <v>676</v>
      </c>
      <c r="K116" s="77" t="s">
        <v>676</v>
      </c>
      <c r="L116" s="77" t="s">
        <v>676</v>
      </c>
      <c r="M116" s="77" t="s">
        <v>676</v>
      </c>
      <c r="N116" s="77" t="s">
        <v>676</v>
      </c>
      <c r="O116" s="77" t="s">
        <v>676</v>
      </c>
      <c r="P116" s="77" t="s">
        <v>676</v>
      </c>
      <c r="Q116" s="77" t="s">
        <v>676</v>
      </c>
      <c r="R116" s="77" t="s">
        <v>676</v>
      </c>
      <c r="S116" s="77" t="s">
        <v>676</v>
      </c>
      <c r="T116" s="77"/>
      <c r="U116" s="74">
        <v>9725</v>
      </c>
      <c r="V116" s="180">
        <v>9210</v>
      </c>
      <c r="W116" s="180">
        <v>9731</v>
      </c>
      <c r="X116" s="180">
        <v>10033</v>
      </c>
      <c r="Y116" s="180">
        <v>9621</v>
      </c>
      <c r="Z116" s="180">
        <v>9606</v>
      </c>
      <c r="AA116" s="180">
        <v>9705</v>
      </c>
      <c r="AB116" s="180">
        <v>10201</v>
      </c>
      <c r="AC116" s="74">
        <v>11114</v>
      </c>
      <c r="AD116" s="74">
        <v>11209</v>
      </c>
      <c r="AE116" s="74">
        <v>11630</v>
      </c>
      <c r="AF116" s="74">
        <v>12023</v>
      </c>
      <c r="AG116" s="74">
        <v>11553</v>
      </c>
      <c r="AH116" s="74">
        <v>12350</v>
      </c>
      <c r="AI116" s="77"/>
      <c r="AJ116" s="77" t="s">
        <v>676</v>
      </c>
      <c r="AK116" s="77" t="s">
        <v>676</v>
      </c>
      <c r="AL116" s="77" t="s">
        <v>676</v>
      </c>
      <c r="AM116" s="77" t="s">
        <v>676</v>
      </c>
      <c r="AN116" s="77" t="s">
        <v>676</v>
      </c>
      <c r="AO116" s="77" t="s">
        <v>676</v>
      </c>
      <c r="AP116" s="77" t="s">
        <v>676</v>
      </c>
      <c r="AQ116" s="77" t="s">
        <v>676</v>
      </c>
      <c r="AR116" s="122" t="s">
        <v>676</v>
      </c>
      <c r="AS116" s="122" t="s">
        <v>676</v>
      </c>
      <c r="AT116" s="122" t="s">
        <v>676</v>
      </c>
      <c r="AU116" s="122" t="s">
        <v>676</v>
      </c>
      <c r="AV116" s="122" t="s">
        <v>676</v>
      </c>
      <c r="AW116" t="s">
        <v>676</v>
      </c>
    </row>
    <row r="117" spans="1:49" x14ac:dyDescent="0.2">
      <c r="C117" s="51"/>
      <c r="F117" s="65"/>
      <c r="G117" s="65"/>
      <c r="H117" s="65"/>
      <c r="I117" s="65"/>
      <c r="J117" s="65"/>
      <c r="K117" s="65"/>
      <c r="L117" s="65"/>
      <c r="M117" s="77"/>
      <c r="N117" s="65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122"/>
      <c r="AS117" s="122"/>
    </row>
    <row r="118" spans="1:49" x14ac:dyDescent="0.2">
      <c r="A118" s="34" t="s">
        <v>30</v>
      </c>
      <c r="B118" s="35" t="s">
        <v>71</v>
      </c>
      <c r="C118" s="55" t="s">
        <v>81</v>
      </c>
      <c r="D118" s="61"/>
      <c r="E118" s="61"/>
      <c r="F118" s="78">
        <v>1719.2798310055477</v>
      </c>
      <c r="G118" s="78">
        <v>1635.198585713423</v>
      </c>
      <c r="H118" s="78">
        <v>1750.8946251414593</v>
      </c>
      <c r="I118" s="78">
        <v>1588.2023071030535</v>
      </c>
      <c r="J118" s="78">
        <v>1489.6053115986049</v>
      </c>
      <c r="K118" s="78">
        <v>1427.3058414624327</v>
      </c>
      <c r="L118" s="78">
        <v>1354.3105558178395</v>
      </c>
      <c r="M118" s="78">
        <v>1321.8782394336686</v>
      </c>
      <c r="N118" s="66">
        <v>1311.0295436520223</v>
      </c>
      <c r="O118" s="78">
        <v>1302.0171011257826</v>
      </c>
      <c r="P118" s="78">
        <v>1234.3989990873215</v>
      </c>
      <c r="Q118" s="78">
        <v>1196.2880434518447</v>
      </c>
      <c r="R118" s="78">
        <v>1116.3851641152787</v>
      </c>
      <c r="S118" s="78">
        <v>1111.8564105205708</v>
      </c>
      <c r="T118" s="78"/>
      <c r="U118" s="78">
        <v>81667</v>
      </c>
      <c r="V118" s="78">
        <v>78503</v>
      </c>
      <c r="W118" s="78">
        <v>85337</v>
      </c>
      <c r="X118" s="78">
        <v>85049</v>
      </c>
      <c r="Y118" s="78">
        <v>86952</v>
      </c>
      <c r="Z118" s="78">
        <v>87980</v>
      </c>
      <c r="AA118" s="78">
        <v>92118</v>
      </c>
      <c r="AB118" s="78">
        <v>94633</v>
      </c>
      <c r="AC118" s="78">
        <v>98053</v>
      </c>
      <c r="AD118" s="78">
        <v>101131</v>
      </c>
      <c r="AE118" s="78">
        <v>108281</v>
      </c>
      <c r="AF118" s="78">
        <v>111424</v>
      </c>
      <c r="AG118" s="78">
        <v>113880</v>
      </c>
      <c r="AH118" s="78">
        <v>120761</v>
      </c>
      <c r="AI118" s="77"/>
      <c r="AJ118" s="78">
        <v>125.9</v>
      </c>
      <c r="AK118" s="78">
        <v>120.9</v>
      </c>
      <c r="AL118" s="78">
        <v>122.2</v>
      </c>
      <c r="AM118" s="78">
        <v>124</v>
      </c>
      <c r="AN118" s="78">
        <v>122.2</v>
      </c>
      <c r="AO118" s="78">
        <v>122</v>
      </c>
      <c r="AP118" s="78">
        <v>121.9</v>
      </c>
      <c r="AQ118" s="78">
        <v>122.5</v>
      </c>
      <c r="AR118" s="78">
        <v>123.6</v>
      </c>
      <c r="AS118" s="78">
        <v>126.9</v>
      </c>
      <c r="AT118" s="78">
        <v>126.4</v>
      </c>
      <c r="AU118" s="78">
        <v>127.1</v>
      </c>
      <c r="AV118" s="78">
        <v>125</v>
      </c>
      <c r="AW118" s="78">
        <v>126.2</v>
      </c>
    </row>
    <row r="119" spans="1:49" x14ac:dyDescent="0.2">
      <c r="A119" s="30"/>
      <c r="B119" s="31"/>
      <c r="C119" s="51" t="s">
        <v>11</v>
      </c>
      <c r="D119" s="51" t="s">
        <v>45</v>
      </c>
      <c r="E119" s="52" t="s">
        <v>46</v>
      </c>
      <c r="F119" s="77">
        <v>1064.1471922616399</v>
      </c>
      <c r="G119" s="77">
        <v>1011.53530673866</v>
      </c>
      <c r="H119" s="77">
        <v>1126.26630839011</v>
      </c>
      <c r="I119" s="77">
        <v>988.81138377487696</v>
      </c>
      <c r="J119" s="77">
        <v>922.34039357264703</v>
      </c>
      <c r="K119" s="77">
        <v>892.03335390705001</v>
      </c>
      <c r="L119" s="77">
        <v>833.83297458679601</v>
      </c>
      <c r="M119" s="77">
        <v>802.25587043878397</v>
      </c>
      <c r="N119" s="65">
        <v>808.85983861341003</v>
      </c>
      <c r="O119" s="77">
        <v>814.094925225407</v>
      </c>
      <c r="P119" s="77">
        <v>774.01530022157795</v>
      </c>
      <c r="Q119" s="77">
        <v>749.23683244999199</v>
      </c>
      <c r="R119" s="77">
        <v>705.46373918023903</v>
      </c>
      <c r="S119" s="77">
        <v>702.44808384390296</v>
      </c>
      <c r="T119" s="77"/>
      <c r="U119" s="74">
        <v>26526</v>
      </c>
      <c r="V119" s="74">
        <v>23767</v>
      </c>
      <c r="W119" s="180">
        <v>30035</v>
      </c>
      <c r="X119" s="180">
        <v>28702</v>
      </c>
      <c r="Y119" s="180">
        <v>28944</v>
      </c>
      <c r="Z119" s="74">
        <v>29026</v>
      </c>
      <c r="AA119" s="74">
        <v>31254</v>
      </c>
      <c r="AB119" s="74">
        <v>31569</v>
      </c>
      <c r="AC119" s="74">
        <v>31794</v>
      </c>
      <c r="AD119" s="74">
        <v>31613</v>
      </c>
      <c r="AE119" s="74">
        <v>35374</v>
      </c>
      <c r="AF119" s="74">
        <v>37348</v>
      </c>
      <c r="AG119" s="74">
        <v>38824</v>
      </c>
      <c r="AH119" s="74">
        <v>41584</v>
      </c>
      <c r="AI119" s="77"/>
      <c r="AJ119" s="77">
        <v>40.200000000000003</v>
      </c>
      <c r="AK119" s="77">
        <v>37.700000000000003</v>
      </c>
      <c r="AL119" s="77">
        <v>38.6</v>
      </c>
      <c r="AM119" s="77">
        <v>39.9</v>
      </c>
      <c r="AN119" s="77">
        <v>38.6</v>
      </c>
      <c r="AO119" s="77">
        <v>37.6</v>
      </c>
      <c r="AP119" s="77">
        <v>36.9</v>
      </c>
      <c r="AQ119" s="77">
        <v>36.4</v>
      </c>
      <c r="AR119" s="77">
        <v>35.700000000000003</v>
      </c>
      <c r="AS119" s="77">
        <v>36.700000000000003</v>
      </c>
      <c r="AT119" s="77">
        <v>36.5</v>
      </c>
      <c r="AU119" s="77">
        <v>36.6</v>
      </c>
      <c r="AV119" s="77">
        <v>36.9</v>
      </c>
      <c r="AW119" s="180">
        <v>36.9</v>
      </c>
    </row>
    <row r="120" spans="1:49" x14ac:dyDescent="0.2">
      <c r="A120" s="30"/>
      <c r="B120" s="31"/>
      <c r="C120" s="51" t="s">
        <v>12</v>
      </c>
      <c r="D120" s="51" t="s">
        <v>47</v>
      </c>
      <c r="E120" s="52" t="s">
        <v>48</v>
      </c>
      <c r="F120" s="77">
        <v>252.35298300516101</v>
      </c>
      <c r="G120" s="77">
        <v>227.85475938538801</v>
      </c>
      <c r="H120" s="77">
        <v>234.12300836991099</v>
      </c>
      <c r="I120" s="77">
        <v>236.68002124131399</v>
      </c>
      <c r="J120" s="77">
        <v>219.67764061132999</v>
      </c>
      <c r="K120" s="77">
        <v>189.13371517396899</v>
      </c>
      <c r="L120" s="77">
        <v>179.706904806805</v>
      </c>
      <c r="M120" s="77">
        <v>173.19204053669</v>
      </c>
      <c r="N120" s="65">
        <v>164.46060862014701</v>
      </c>
      <c r="O120" s="77">
        <v>158.64625943219801</v>
      </c>
      <c r="P120" s="77">
        <v>146.24850857892801</v>
      </c>
      <c r="Q120" s="77">
        <v>140.52374550306001</v>
      </c>
      <c r="R120" s="77">
        <v>129.60132559574899</v>
      </c>
      <c r="S120" s="77">
        <v>128.10286541223101</v>
      </c>
      <c r="T120" s="77"/>
      <c r="U120" s="74">
        <v>27032</v>
      </c>
      <c r="V120" s="180">
        <v>26516</v>
      </c>
      <c r="W120" s="180">
        <v>26040</v>
      </c>
      <c r="X120" s="180">
        <v>27488</v>
      </c>
      <c r="Y120" s="180">
        <v>28063</v>
      </c>
      <c r="Z120" s="74">
        <v>28569</v>
      </c>
      <c r="AA120" s="74">
        <v>29547</v>
      </c>
      <c r="AB120" s="74">
        <v>30388</v>
      </c>
      <c r="AC120" s="74">
        <v>31917</v>
      </c>
      <c r="AD120" s="74">
        <v>33512</v>
      </c>
      <c r="AE120" s="74">
        <v>35069</v>
      </c>
      <c r="AF120" s="74">
        <v>35747</v>
      </c>
      <c r="AG120" s="74">
        <v>36017</v>
      </c>
      <c r="AH120" s="74">
        <v>37874</v>
      </c>
      <c r="AI120" s="77"/>
      <c r="AJ120" s="180">
        <v>41.9</v>
      </c>
      <c r="AK120" s="180">
        <v>41</v>
      </c>
      <c r="AL120" s="180">
        <v>41.4</v>
      </c>
      <c r="AM120" s="180">
        <v>42.3</v>
      </c>
      <c r="AN120" s="180">
        <v>42.9</v>
      </c>
      <c r="AO120" s="180">
        <v>43.1</v>
      </c>
      <c r="AP120" s="180">
        <v>43.2</v>
      </c>
      <c r="AQ120" s="180">
        <v>43.3</v>
      </c>
      <c r="AR120" s="180">
        <v>43.4</v>
      </c>
      <c r="AS120" s="180">
        <v>44.4</v>
      </c>
      <c r="AT120" s="180">
        <v>44.6</v>
      </c>
      <c r="AU120" s="180">
        <v>44.5</v>
      </c>
      <c r="AV120" s="180">
        <v>43.3</v>
      </c>
      <c r="AW120" s="180">
        <v>43.7</v>
      </c>
    </row>
    <row r="121" spans="1:49" x14ac:dyDescent="0.2">
      <c r="A121" s="30"/>
      <c r="B121" s="31"/>
      <c r="C121" s="51" t="s">
        <v>13</v>
      </c>
      <c r="D121" s="51" t="s">
        <v>49</v>
      </c>
      <c r="E121" s="52" t="s">
        <v>50</v>
      </c>
      <c r="F121" s="77">
        <v>21.339024350910801</v>
      </c>
      <c r="G121" s="77">
        <v>16.784908874733102</v>
      </c>
      <c r="H121" s="77">
        <v>18.057044650572099</v>
      </c>
      <c r="I121" s="77">
        <v>13.8639961220186</v>
      </c>
      <c r="J121" s="77">
        <v>12.469220216013801</v>
      </c>
      <c r="K121" s="77">
        <v>13.6112523392396</v>
      </c>
      <c r="L121" s="77">
        <v>13.051085809357399</v>
      </c>
      <c r="M121" s="77">
        <v>13.4463529147737</v>
      </c>
      <c r="N121" s="65">
        <v>13.6640423256472</v>
      </c>
      <c r="O121" s="77">
        <v>11.752403293808699</v>
      </c>
      <c r="P121" s="77">
        <v>12.582363811267401</v>
      </c>
      <c r="Q121" s="77">
        <v>12.8946509923178</v>
      </c>
      <c r="R121" s="77">
        <v>12.3236136431807</v>
      </c>
      <c r="S121" s="77">
        <v>11.340625821817801</v>
      </c>
      <c r="T121" s="77"/>
      <c r="U121" s="74">
        <v>18905</v>
      </c>
      <c r="V121" s="74">
        <v>18891</v>
      </c>
      <c r="W121" s="74">
        <v>19336</v>
      </c>
      <c r="X121" s="74">
        <v>19705</v>
      </c>
      <c r="Y121" s="74">
        <v>20689</v>
      </c>
      <c r="Z121" s="74">
        <v>21053</v>
      </c>
      <c r="AA121" s="74">
        <v>21674</v>
      </c>
      <c r="AB121" s="74">
        <v>22749</v>
      </c>
      <c r="AC121" s="74">
        <v>23683</v>
      </c>
      <c r="AD121" s="74">
        <v>25068</v>
      </c>
      <c r="AE121" s="74">
        <v>26288</v>
      </c>
      <c r="AF121" s="74">
        <v>26604</v>
      </c>
      <c r="AG121" s="74">
        <v>26912</v>
      </c>
      <c r="AH121" s="74">
        <v>28488</v>
      </c>
      <c r="AI121" s="77"/>
      <c r="AJ121" s="180">
        <v>43.8</v>
      </c>
      <c r="AK121" s="180">
        <v>42.2</v>
      </c>
      <c r="AL121" s="180">
        <v>42.2</v>
      </c>
      <c r="AM121" s="180">
        <v>41.8</v>
      </c>
      <c r="AN121" s="180">
        <v>40.700000000000003</v>
      </c>
      <c r="AO121" s="180">
        <v>41.3</v>
      </c>
      <c r="AP121" s="180">
        <v>41.8</v>
      </c>
      <c r="AQ121" s="180">
        <v>42.8</v>
      </c>
      <c r="AR121" s="180">
        <v>44.5</v>
      </c>
      <c r="AS121" s="180">
        <v>45.8</v>
      </c>
      <c r="AT121" s="180">
        <v>45.3</v>
      </c>
      <c r="AU121" s="180">
        <v>46</v>
      </c>
      <c r="AV121" s="180">
        <v>44.8</v>
      </c>
      <c r="AW121" s="180">
        <v>45.6</v>
      </c>
    </row>
    <row r="122" spans="1:49" x14ac:dyDescent="0.2">
      <c r="A122" s="28"/>
      <c r="B122" s="29"/>
      <c r="C122" s="51" t="s">
        <v>14</v>
      </c>
      <c r="D122" s="54" t="s">
        <v>51</v>
      </c>
      <c r="E122" s="57" t="s">
        <v>52</v>
      </c>
      <c r="F122" s="77">
        <v>381.44063138783599</v>
      </c>
      <c r="G122" s="77">
        <v>379.02361071464202</v>
      </c>
      <c r="H122" s="77">
        <v>372.44826373086602</v>
      </c>
      <c r="I122" s="77">
        <v>348.84690596484398</v>
      </c>
      <c r="J122" s="77">
        <v>335.118057198614</v>
      </c>
      <c r="K122" s="77">
        <v>332.52752004217399</v>
      </c>
      <c r="L122" s="77">
        <v>327.71959061488099</v>
      </c>
      <c r="M122" s="77">
        <v>332.98397554342102</v>
      </c>
      <c r="N122" s="65">
        <v>324.04505409281802</v>
      </c>
      <c r="O122" s="77">
        <v>317.52351317436899</v>
      </c>
      <c r="P122" s="77">
        <v>301.55282647554799</v>
      </c>
      <c r="Q122" s="77">
        <v>293.63281450647497</v>
      </c>
      <c r="R122" s="77">
        <v>268.99648569611003</v>
      </c>
      <c r="S122" s="77">
        <v>269.96483544261901</v>
      </c>
      <c r="T122" s="77"/>
      <c r="U122" s="77" t="s">
        <v>676</v>
      </c>
      <c r="V122" s="77" t="s">
        <v>676</v>
      </c>
      <c r="W122" s="77" t="s">
        <v>676</v>
      </c>
      <c r="X122" s="77" t="s">
        <v>676</v>
      </c>
      <c r="Y122" s="77" t="s">
        <v>676</v>
      </c>
      <c r="Z122" s="77" t="s">
        <v>676</v>
      </c>
      <c r="AA122" s="77" t="s">
        <v>676</v>
      </c>
      <c r="AB122" s="77" t="s">
        <v>676</v>
      </c>
      <c r="AC122" s="77" t="s">
        <v>676</v>
      </c>
      <c r="AD122" s="77" t="s">
        <v>676</v>
      </c>
      <c r="AE122" s="77" t="s">
        <v>676</v>
      </c>
      <c r="AF122" s="77" t="s">
        <v>676</v>
      </c>
      <c r="AG122" s="77" t="s">
        <v>676</v>
      </c>
      <c r="AH122" s="77" t="s">
        <v>676</v>
      </c>
      <c r="AI122" s="77"/>
      <c r="AJ122" s="180" t="s">
        <v>676</v>
      </c>
      <c r="AK122" s="180" t="s">
        <v>676</v>
      </c>
      <c r="AL122" s="180" t="s">
        <v>676</v>
      </c>
      <c r="AM122" s="180" t="s">
        <v>676</v>
      </c>
      <c r="AN122" s="180" t="s">
        <v>676</v>
      </c>
      <c r="AO122" s="180" t="s">
        <v>676</v>
      </c>
      <c r="AP122" s="180" t="s">
        <v>676</v>
      </c>
      <c r="AQ122" s="180" t="s">
        <v>676</v>
      </c>
      <c r="AR122" s="180" t="s">
        <v>676</v>
      </c>
      <c r="AS122" s="180" t="s">
        <v>676</v>
      </c>
      <c r="AT122" s="180" t="s">
        <v>676</v>
      </c>
      <c r="AU122" s="180" t="s">
        <v>676</v>
      </c>
      <c r="AV122" s="180" t="s">
        <v>676</v>
      </c>
      <c r="AW122" s="38" t="s">
        <v>676</v>
      </c>
    </row>
    <row r="123" spans="1:49" x14ac:dyDescent="0.2">
      <c r="A123" s="32"/>
      <c r="B123" s="33"/>
      <c r="C123" s="51" t="s">
        <v>58</v>
      </c>
      <c r="D123" s="59" t="s">
        <v>56</v>
      </c>
      <c r="E123" s="60" t="s">
        <v>57</v>
      </c>
      <c r="F123" s="77" t="s">
        <v>676</v>
      </c>
      <c r="G123" s="77" t="s">
        <v>676</v>
      </c>
      <c r="H123" s="77" t="s">
        <v>676</v>
      </c>
      <c r="I123" s="77" t="s">
        <v>676</v>
      </c>
      <c r="J123" s="77" t="s">
        <v>676</v>
      </c>
      <c r="K123" s="77" t="s">
        <v>676</v>
      </c>
      <c r="L123" s="77" t="s">
        <v>676</v>
      </c>
      <c r="M123" s="77" t="s">
        <v>676</v>
      </c>
      <c r="N123" s="122" t="s">
        <v>676</v>
      </c>
      <c r="O123" s="122" t="s">
        <v>676</v>
      </c>
      <c r="P123" s="122" t="s">
        <v>676</v>
      </c>
      <c r="Q123" s="122" t="s">
        <v>676</v>
      </c>
      <c r="R123" s="122" t="s">
        <v>676</v>
      </c>
      <c r="S123" s="180" t="s">
        <v>676</v>
      </c>
      <c r="T123" s="77"/>
      <c r="U123" s="74">
        <v>9204</v>
      </c>
      <c r="V123" s="180">
        <v>9329</v>
      </c>
      <c r="W123" s="180">
        <v>9926</v>
      </c>
      <c r="X123" s="180">
        <v>9154</v>
      </c>
      <c r="Y123" s="180">
        <v>9256</v>
      </c>
      <c r="Z123" s="74">
        <v>9332</v>
      </c>
      <c r="AA123" s="74">
        <v>9643</v>
      </c>
      <c r="AB123" s="74">
        <v>9927</v>
      </c>
      <c r="AC123" s="74">
        <v>10659</v>
      </c>
      <c r="AD123" s="74">
        <v>10938</v>
      </c>
      <c r="AE123" s="74">
        <v>11550</v>
      </c>
      <c r="AF123" s="74">
        <v>11725</v>
      </c>
      <c r="AG123" s="74">
        <v>12127</v>
      </c>
      <c r="AH123" s="74">
        <v>12815</v>
      </c>
      <c r="AI123" s="77"/>
      <c r="AJ123" s="77" t="s">
        <v>676</v>
      </c>
      <c r="AK123" s="77" t="s">
        <v>676</v>
      </c>
      <c r="AL123" s="77" t="s">
        <v>676</v>
      </c>
      <c r="AM123" s="77" t="s">
        <v>676</v>
      </c>
      <c r="AN123" s="77" t="s">
        <v>676</v>
      </c>
      <c r="AO123" s="77" t="s">
        <v>676</v>
      </c>
      <c r="AP123" s="77" t="s">
        <v>676</v>
      </c>
      <c r="AQ123" s="77" t="s">
        <v>676</v>
      </c>
      <c r="AR123" s="122" t="s">
        <v>676</v>
      </c>
      <c r="AS123" s="122" t="s">
        <v>676</v>
      </c>
      <c r="AT123" s="122" t="s">
        <v>676</v>
      </c>
      <c r="AU123" s="122" t="s">
        <v>676</v>
      </c>
      <c r="AV123" s="122" t="s">
        <v>676</v>
      </c>
      <c r="AW123" s="38" t="s">
        <v>676</v>
      </c>
    </row>
    <row r="124" spans="1:49" x14ac:dyDescent="0.2">
      <c r="C124" s="51"/>
      <c r="F124" s="65"/>
      <c r="G124" s="65"/>
      <c r="H124" s="65"/>
      <c r="I124" s="65"/>
      <c r="J124" s="65"/>
      <c r="K124" s="65"/>
      <c r="L124" s="65"/>
      <c r="M124" s="77"/>
      <c r="N124" s="65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122"/>
      <c r="AS124" s="122"/>
      <c r="AT124" s="122"/>
      <c r="AU124" s="122"/>
      <c r="AV124" s="122"/>
      <c r="AW124" s="38"/>
    </row>
    <row r="125" spans="1:49" x14ac:dyDescent="0.2">
      <c r="A125" s="34" t="s">
        <v>31</v>
      </c>
      <c r="B125" s="35" t="s">
        <v>72</v>
      </c>
      <c r="C125" s="55" t="s">
        <v>81</v>
      </c>
      <c r="D125" s="61"/>
      <c r="E125" s="61"/>
      <c r="F125" s="78">
        <v>2022.6272466243581</v>
      </c>
      <c r="G125" s="78">
        <v>1860.2960195377543</v>
      </c>
      <c r="H125" s="78">
        <v>2060.4979712969621</v>
      </c>
      <c r="I125" s="78">
        <v>2020.017860050468</v>
      </c>
      <c r="J125" s="78">
        <v>1813.1461316495224</v>
      </c>
      <c r="K125" s="78">
        <v>1674.2069538925598</v>
      </c>
      <c r="L125" s="78">
        <v>1610.2868227634913</v>
      </c>
      <c r="M125" s="78">
        <v>1552.9088949436587</v>
      </c>
      <c r="N125" s="66">
        <v>1538.1468544965087</v>
      </c>
      <c r="O125" s="78">
        <v>1558.2129809729574</v>
      </c>
      <c r="P125" s="78">
        <v>1534.5690586671012</v>
      </c>
      <c r="Q125" s="78">
        <v>1474.2142935832892</v>
      </c>
      <c r="R125" s="78">
        <v>1405.653214795866</v>
      </c>
      <c r="S125" s="78">
        <v>1464.2852245024162</v>
      </c>
      <c r="T125" s="78"/>
      <c r="U125" s="78">
        <v>80578</v>
      </c>
      <c r="V125" s="78">
        <v>81016</v>
      </c>
      <c r="W125" s="78">
        <v>86097</v>
      </c>
      <c r="X125" s="78">
        <v>87559</v>
      </c>
      <c r="Y125" s="78">
        <v>87060</v>
      </c>
      <c r="Z125" s="78">
        <v>86939</v>
      </c>
      <c r="AA125" s="78">
        <v>88966</v>
      </c>
      <c r="AB125" s="78">
        <v>92418</v>
      </c>
      <c r="AC125" s="78">
        <v>93523</v>
      </c>
      <c r="AD125" s="78">
        <v>97421</v>
      </c>
      <c r="AE125" s="78">
        <v>102378</v>
      </c>
      <c r="AF125" s="78">
        <v>105982</v>
      </c>
      <c r="AG125" s="78">
        <v>102644</v>
      </c>
      <c r="AH125" s="78">
        <v>116464</v>
      </c>
      <c r="AI125" s="77"/>
      <c r="AJ125" s="78">
        <v>117</v>
      </c>
      <c r="AK125" s="78">
        <v>112.3</v>
      </c>
      <c r="AL125" s="78">
        <v>110</v>
      </c>
      <c r="AM125" s="78">
        <v>111</v>
      </c>
      <c r="AN125" s="78">
        <v>111.9</v>
      </c>
      <c r="AO125" s="78">
        <v>112.4</v>
      </c>
      <c r="AP125" s="78">
        <v>112.7</v>
      </c>
      <c r="AQ125" s="78">
        <v>113</v>
      </c>
      <c r="AR125" s="78">
        <v>114.5</v>
      </c>
      <c r="AS125" s="78">
        <v>115.6</v>
      </c>
      <c r="AT125" s="78">
        <v>116.4</v>
      </c>
      <c r="AU125" s="78">
        <v>117.2</v>
      </c>
      <c r="AV125" s="78">
        <v>113.3</v>
      </c>
      <c r="AW125" s="78">
        <v>113.1</v>
      </c>
    </row>
    <row r="126" spans="1:49" x14ac:dyDescent="0.2">
      <c r="A126" s="30"/>
      <c r="B126" s="31"/>
      <c r="C126" s="51" t="s">
        <v>11</v>
      </c>
      <c r="D126" s="51" t="s">
        <v>45</v>
      </c>
      <c r="E126" s="52" t="s">
        <v>46</v>
      </c>
      <c r="F126" s="77">
        <v>1371.40942816545</v>
      </c>
      <c r="G126" s="77">
        <v>1222.3980705366801</v>
      </c>
      <c r="H126" s="77">
        <v>1415.9251916242799</v>
      </c>
      <c r="I126" s="77">
        <v>1406.8512187508099</v>
      </c>
      <c r="J126" s="77">
        <v>1240.8749282076301</v>
      </c>
      <c r="K126" s="77">
        <v>1145.44585546336</v>
      </c>
      <c r="L126" s="77">
        <v>1098.95773554977</v>
      </c>
      <c r="M126" s="77">
        <v>1047.99951434374</v>
      </c>
      <c r="N126" s="65">
        <v>1049.4602326951399</v>
      </c>
      <c r="O126" s="77">
        <v>1093.9027355013</v>
      </c>
      <c r="P126" s="77">
        <v>1093.08845615069</v>
      </c>
      <c r="Q126" s="77">
        <v>1037.7563842832001</v>
      </c>
      <c r="R126" s="77">
        <v>1008.51153789476</v>
      </c>
      <c r="S126" s="77">
        <v>1016.92563235044</v>
      </c>
      <c r="T126" s="77"/>
      <c r="U126" s="74">
        <v>24506</v>
      </c>
      <c r="V126" s="180">
        <v>23968</v>
      </c>
      <c r="W126" s="180">
        <v>28125</v>
      </c>
      <c r="X126" s="180">
        <v>27533</v>
      </c>
      <c r="Y126" s="180">
        <v>24707</v>
      </c>
      <c r="Z126" s="180">
        <v>24991</v>
      </c>
      <c r="AA126" s="180">
        <v>25580</v>
      </c>
      <c r="AB126" s="180">
        <v>26927</v>
      </c>
      <c r="AC126" s="74">
        <v>26241</v>
      </c>
      <c r="AD126" s="74">
        <v>27103</v>
      </c>
      <c r="AE126" s="74">
        <v>29705</v>
      </c>
      <c r="AF126" s="74">
        <v>31200</v>
      </c>
      <c r="AG126" s="74">
        <v>28712</v>
      </c>
      <c r="AH126" s="74">
        <v>38290</v>
      </c>
      <c r="AI126" s="77"/>
      <c r="AJ126" s="180">
        <v>31.3</v>
      </c>
      <c r="AK126" s="180">
        <v>28.9</v>
      </c>
      <c r="AL126" s="180">
        <v>28</v>
      </c>
      <c r="AM126" s="180">
        <v>28.9</v>
      </c>
      <c r="AN126" s="180">
        <v>28.7</v>
      </c>
      <c r="AO126" s="180">
        <v>28.9</v>
      </c>
      <c r="AP126" s="180">
        <v>29</v>
      </c>
      <c r="AQ126" s="180">
        <v>28.7</v>
      </c>
      <c r="AR126" s="180">
        <v>28.7</v>
      </c>
      <c r="AS126" s="180">
        <v>28.9</v>
      </c>
      <c r="AT126" s="180">
        <v>29.8</v>
      </c>
      <c r="AU126" s="180">
        <v>30</v>
      </c>
      <c r="AV126" s="180">
        <v>28.7</v>
      </c>
      <c r="AW126" s="180">
        <v>28.6</v>
      </c>
    </row>
    <row r="127" spans="1:49" x14ac:dyDescent="0.2">
      <c r="A127" s="30"/>
      <c r="B127" s="31"/>
      <c r="C127" s="51" t="s">
        <v>12</v>
      </c>
      <c r="D127" s="51" t="s">
        <v>47</v>
      </c>
      <c r="E127" s="52" t="s">
        <v>48</v>
      </c>
      <c r="F127" s="77">
        <v>282.12485992019401</v>
      </c>
      <c r="G127" s="77">
        <v>269.293229205795</v>
      </c>
      <c r="H127" s="77">
        <v>282.20842504991401</v>
      </c>
      <c r="I127" s="77">
        <v>280.81309761683701</v>
      </c>
      <c r="J127" s="77">
        <v>254.08196761183299</v>
      </c>
      <c r="K127" s="77">
        <v>214.50575217448201</v>
      </c>
      <c r="L127" s="77">
        <v>203.71097025294799</v>
      </c>
      <c r="M127" s="77">
        <v>194.36419902422401</v>
      </c>
      <c r="N127" s="65">
        <v>187.46722913677499</v>
      </c>
      <c r="O127" s="77">
        <v>170.92576807265499</v>
      </c>
      <c r="P127" s="77">
        <v>164.156696152487</v>
      </c>
      <c r="Q127" s="77">
        <v>166.07027199469499</v>
      </c>
      <c r="R127" s="77">
        <v>149.923100102788</v>
      </c>
      <c r="S127" s="77">
        <v>202.231427296417</v>
      </c>
      <c r="T127" s="77"/>
      <c r="U127" s="74">
        <v>29193</v>
      </c>
      <c r="V127" s="74">
        <v>29779</v>
      </c>
      <c r="W127" s="74">
        <v>30367</v>
      </c>
      <c r="X127" s="74">
        <v>32210</v>
      </c>
      <c r="Y127" s="74">
        <v>34014</v>
      </c>
      <c r="Z127" s="180">
        <v>33416</v>
      </c>
      <c r="AA127" s="180">
        <v>34328</v>
      </c>
      <c r="AB127" s="180">
        <v>35387</v>
      </c>
      <c r="AC127" s="74">
        <v>35903</v>
      </c>
      <c r="AD127" s="74">
        <v>37648</v>
      </c>
      <c r="AE127" s="74">
        <v>38482</v>
      </c>
      <c r="AF127" s="74">
        <v>39888</v>
      </c>
      <c r="AG127" s="74">
        <v>39021</v>
      </c>
      <c r="AH127" s="74">
        <v>40605</v>
      </c>
      <c r="AI127" s="77"/>
      <c r="AJ127" s="180">
        <v>41.8</v>
      </c>
      <c r="AK127" s="180">
        <v>41.4</v>
      </c>
      <c r="AL127" s="180">
        <v>40.9</v>
      </c>
      <c r="AM127" s="180">
        <v>41.7</v>
      </c>
      <c r="AN127" s="180">
        <v>42.9</v>
      </c>
      <c r="AO127" s="180">
        <v>43.2</v>
      </c>
      <c r="AP127" s="180">
        <v>43</v>
      </c>
      <c r="AQ127" s="180">
        <v>43.4</v>
      </c>
      <c r="AR127" s="180">
        <v>43.7</v>
      </c>
      <c r="AS127" s="180">
        <v>43.9</v>
      </c>
      <c r="AT127" s="180">
        <v>43.8</v>
      </c>
      <c r="AU127" s="180">
        <v>43.8</v>
      </c>
      <c r="AV127" s="180">
        <v>42.3</v>
      </c>
      <c r="AW127" s="180">
        <v>42.5</v>
      </c>
    </row>
    <row r="128" spans="1:49" x14ac:dyDescent="0.2">
      <c r="A128" s="30"/>
      <c r="B128" s="31"/>
      <c r="C128" s="51" t="s">
        <v>13</v>
      </c>
      <c r="D128" s="51" t="s">
        <v>49</v>
      </c>
      <c r="E128" s="52" t="s">
        <v>50</v>
      </c>
      <c r="F128" s="77">
        <v>15.6617840829343</v>
      </c>
      <c r="G128" s="77">
        <v>17.761202670384101</v>
      </c>
      <c r="H128" s="77">
        <v>15.366578093512899</v>
      </c>
      <c r="I128" s="77">
        <v>13.629465221014</v>
      </c>
      <c r="J128" s="77">
        <v>13.507696867025301</v>
      </c>
      <c r="K128" s="77">
        <v>14.359767114433801</v>
      </c>
      <c r="L128" s="77">
        <v>15.0015484922612</v>
      </c>
      <c r="M128" s="77">
        <v>14.6294901203647</v>
      </c>
      <c r="N128" s="65">
        <v>17.120275770524898</v>
      </c>
      <c r="O128" s="77">
        <v>17.255792348236401</v>
      </c>
      <c r="P128" s="77">
        <v>14.5087543207332</v>
      </c>
      <c r="Q128" s="77">
        <v>14.916430978405</v>
      </c>
      <c r="R128" s="77">
        <v>12.9565046379191</v>
      </c>
      <c r="S128" s="77">
        <v>11.598412697293201</v>
      </c>
      <c r="T128" s="77"/>
      <c r="U128" s="74">
        <v>18134</v>
      </c>
      <c r="V128" s="180">
        <v>18157</v>
      </c>
      <c r="W128" s="180">
        <v>17880</v>
      </c>
      <c r="X128" s="180">
        <v>18218</v>
      </c>
      <c r="Y128" s="180">
        <v>18917</v>
      </c>
      <c r="Z128" s="180">
        <v>19187</v>
      </c>
      <c r="AA128" s="180">
        <v>19657</v>
      </c>
      <c r="AB128" s="180">
        <v>20293</v>
      </c>
      <c r="AC128" s="74">
        <v>21272</v>
      </c>
      <c r="AD128" s="74">
        <v>22283</v>
      </c>
      <c r="AE128" s="74">
        <v>23011</v>
      </c>
      <c r="AF128" s="74">
        <v>23491</v>
      </c>
      <c r="AG128" s="74">
        <v>23936</v>
      </c>
      <c r="AH128" s="74">
        <v>24847</v>
      </c>
      <c r="AI128" s="77"/>
      <c r="AJ128" s="180">
        <v>43.9</v>
      </c>
      <c r="AK128" s="180">
        <v>42</v>
      </c>
      <c r="AL128" s="180">
        <v>41.1</v>
      </c>
      <c r="AM128" s="180">
        <v>40.4</v>
      </c>
      <c r="AN128" s="180">
        <v>40.299999999999997</v>
      </c>
      <c r="AO128" s="180">
        <v>40.299999999999997</v>
      </c>
      <c r="AP128" s="180">
        <v>40.700000000000003</v>
      </c>
      <c r="AQ128" s="180">
        <v>40.9</v>
      </c>
      <c r="AR128" s="180">
        <v>42.1</v>
      </c>
      <c r="AS128" s="180">
        <v>42.8</v>
      </c>
      <c r="AT128" s="180">
        <v>42.8</v>
      </c>
      <c r="AU128" s="180">
        <v>43.4</v>
      </c>
      <c r="AV128" s="180">
        <v>42.3</v>
      </c>
      <c r="AW128" s="180">
        <v>42</v>
      </c>
    </row>
    <row r="129" spans="1:49" x14ac:dyDescent="0.2">
      <c r="A129" s="28"/>
      <c r="B129" s="29"/>
      <c r="C129" s="51" t="s">
        <v>14</v>
      </c>
      <c r="D129" s="54" t="s">
        <v>51</v>
      </c>
      <c r="E129" s="57" t="s">
        <v>52</v>
      </c>
      <c r="F129" s="77">
        <v>353.43117445578002</v>
      </c>
      <c r="G129" s="77">
        <v>350.84351712489502</v>
      </c>
      <c r="H129" s="77">
        <v>346.99777652925502</v>
      </c>
      <c r="I129" s="77">
        <v>318.72407846180698</v>
      </c>
      <c r="J129" s="77">
        <v>304.68153896303397</v>
      </c>
      <c r="K129" s="77">
        <v>299.89557914028398</v>
      </c>
      <c r="L129" s="77">
        <v>292.61656846851201</v>
      </c>
      <c r="M129" s="77">
        <v>295.91569145532998</v>
      </c>
      <c r="N129" s="65">
        <v>284.09911689406903</v>
      </c>
      <c r="O129" s="77">
        <v>276.12868505076602</v>
      </c>
      <c r="P129" s="77">
        <v>262.81515204319101</v>
      </c>
      <c r="Q129" s="77">
        <v>255.47120632698901</v>
      </c>
      <c r="R129" s="77">
        <v>234.26207216039899</v>
      </c>
      <c r="S129" s="77">
        <v>233.52975215826601</v>
      </c>
      <c r="T129" s="77"/>
      <c r="U129" s="77" t="s">
        <v>676</v>
      </c>
      <c r="V129" s="77" t="s">
        <v>676</v>
      </c>
      <c r="W129" s="77" t="s">
        <v>676</v>
      </c>
      <c r="X129" s="77" t="s">
        <v>676</v>
      </c>
      <c r="Y129" s="77" t="s">
        <v>676</v>
      </c>
      <c r="Z129" s="77" t="s">
        <v>676</v>
      </c>
      <c r="AA129" s="77" t="s">
        <v>676</v>
      </c>
      <c r="AB129" s="77" t="s">
        <v>676</v>
      </c>
      <c r="AC129" s="77" t="s">
        <v>676</v>
      </c>
      <c r="AD129" s="77" t="s">
        <v>676</v>
      </c>
      <c r="AE129" s="77" t="s">
        <v>676</v>
      </c>
      <c r="AF129" s="77" t="s">
        <v>676</v>
      </c>
      <c r="AG129" s="77" t="s">
        <v>676</v>
      </c>
      <c r="AH129" s="77" t="s">
        <v>676</v>
      </c>
      <c r="AI129" s="77"/>
      <c r="AJ129" s="77" t="s">
        <v>676</v>
      </c>
      <c r="AK129" s="77" t="s">
        <v>676</v>
      </c>
      <c r="AL129" s="77" t="s">
        <v>676</v>
      </c>
      <c r="AM129" s="77" t="s">
        <v>676</v>
      </c>
      <c r="AN129" s="77" t="s">
        <v>676</v>
      </c>
      <c r="AO129" s="77" t="s">
        <v>676</v>
      </c>
      <c r="AP129" s="77" t="s">
        <v>676</v>
      </c>
      <c r="AQ129" s="77" t="s">
        <v>676</v>
      </c>
      <c r="AR129" s="122" t="s">
        <v>676</v>
      </c>
      <c r="AS129" s="122" t="s">
        <v>676</v>
      </c>
      <c r="AT129" s="122" t="s">
        <v>676</v>
      </c>
      <c r="AU129" s="122" t="s">
        <v>676</v>
      </c>
      <c r="AV129" s="122" t="s">
        <v>676</v>
      </c>
      <c r="AW129" s="180" t="s">
        <v>676</v>
      </c>
    </row>
    <row r="130" spans="1:49" x14ac:dyDescent="0.2">
      <c r="A130" s="32"/>
      <c r="B130" s="33"/>
      <c r="C130" s="51" t="s">
        <v>58</v>
      </c>
      <c r="D130" s="59" t="s">
        <v>56</v>
      </c>
      <c r="E130" s="60" t="s">
        <v>57</v>
      </c>
      <c r="F130" s="77" t="s">
        <v>676</v>
      </c>
      <c r="G130" s="77" t="s">
        <v>676</v>
      </c>
      <c r="H130" s="77" t="s">
        <v>676</v>
      </c>
      <c r="I130" s="77" t="s">
        <v>676</v>
      </c>
      <c r="J130" s="77" t="s">
        <v>676</v>
      </c>
      <c r="K130" s="77" t="s">
        <v>676</v>
      </c>
      <c r="L130" s="77" t="s">
        <v>676</v>
      </c>
      <c r="M130" s="77" t="s">
        <v>676</v>
      </c>
      <c r="N130" s="122" t="s">
        <v>676</v>
      </c>
      <c r="O130" s="122" t="s">
        <v>676</v>
      </c>
      <c r="P130" s="122" t="s">
        <v>676</v>
      </c>
      <c r="Q130" s="122" t="s">
        <v>676</v>
      </c>
      <c r="R130" s="122" t="s">
        <v>676</v>
      </c>
      <c r="S130" s="180" t="s">
        <v>676</v>
      </c>
      <c r="T130" s="77"/>
      <c r="U130" s="74">
        <v>8745</v>
      </c>
      <c r="V130" s="74">
        <v>9112</v>
      </c>
      <c r="W130" s="180">
        <v>9725</v>
      </c>
      <c r="X130" s="180">
        <v>9598</v>
      </c>
      <c r="Y130" s="180">
        <v>9422</v>
      </c>
      <c r="Z130" s="180">
        <v>9345</v>
      </c>
      <c r="AA130" s="180">
        <v>9401</v>
      </c>
      <c r="AB130" s="180">
        <v>9811</v>
      </c>
      <c r="AC130" s="74">
        <v>10107</v>
      </c>
      <c r="AD130" s="74">
        <v>10387</v>
      </c>
      <c r="AE130" s="74">
        <v>11180</v>
      </c>
      <c r="AF130" s="74">
        <v>11403</v>
      </c>
      <c r="AG130" s="74">
        <v>10975</v>
      </c>
      <c r="AH130" s="74">
        <v>12722</v>
      </c>
      <c r="AI130" s="77"/>
      <c r="AJ130" s="77" t="s">
        <v>676</v>
      </c>
      <c r="AK130" s="77" t="s">
        <v>676</v>
      </c>
      <c r="AL130" s="77" t="s">
        <v>676</v>
      </c>
      <c r="AM130" s="77" t="s">
        <v>676</v>
      </c>
      <c r="AN130" s="77" t="s">
        <v>676</v>
      </c>
      <c r="AO130" s="77" t="s">
        <v>676</v>
      </c>
      <c r="AP130" s="77" t="s">
        <v>676</v>
      </c>
      <c r="AQ130" s="77" t="s">
        <v>676</v>
      </c>
      <c r="AR130" s="122" t="s">
        <v>676</v>
      </c>
      <c r="AS130" s="122" t="s">
        <v>676</v>
      </c>
      <c r="AT130" s="122" t="s">
        <v>676</v>
      </c>
      <c r="AU130" s="122" t="s">
        <v>676</v>
      </c>
      <c r="AV130" s="122" t="s">
        <v>676</v>
      </c>
      <c r="AW130" t="s">
        <v>676</v>
      </c>
    </row>
    <row r="131" spans="1:49" x14ac:dyDescent="0.2">
      <c r="C131" s="51"/>
      <c r="F131" s="65"/>
      <c r="G131" s="65"/>
      <c r="H131" s="65"/>
      <c r="I131" s="65"/>
      <c r="J131" s="65"/>
      <c r="K131" s="65"/>
      <c r="L131" s="65"/>
      <c r="M131" s="77"/>
      <c r="N131" s="65"/>
      <c r="O131" s="77"/>
      <c r="P131" s="77"/>
      <c r="Q131" s="77"/>
      <c r="R131" s="77"/>
      <c r="S131" s="77"/>
      <c r="T131" s="77"/>
      <c r="U131" s="74"/>
      <c r="V131" s="180"/>
      <c r="W131" s="180"/>
      <c r="X131" s="202"/>
      <c r="Y131" s="202"/>
      <c r="Z131" s="74"/>
      <c r="AA131" s="74"/>
      <c r="AB131" s="74"/>
      <c r="AC131" s="74"/>
      <c r="AD131" s="74"/>
      <c r="AE131" s="74"/>
      <c r="AF131" s="74"/>
      <c r="AG131" s="74"/>
      <c r="AH131" s="74"/>
      <c r="AI131" s="77"/>
      <c r="AJ131" s="77"/>
      <c r="AK131" s="77"/>
      <c r="AL131" s="77"/>
      <c r="AM131" s="77"/>
      <c r="AN131" s="77"/>
      <c r="AO131" s="77"/>
      <c r="AP131" s="77"/>
      <c r="AQ131" s="77"/>
      <c r="AR131" s="122"/>
      <c r="AS131" s="122"/>
      <c r="AT131" s="122"/>
      <c r="AU131" s="122"/>
    </row>
    <row r="132" spans="1:49" x14ac:dyDescent="0.2">
      <c r="A132" s="34" t="s">
        <v>32</v>
      </c>
      <c r="B132" s="35" t="s">
        <v>73</v>
      </c>
      <c r="C132" s="55" t="s">
        <v>81</v>
      </c>
      <c r="D132" s="61"/>
      <c r="E132" s="61"/>
      <c r="F132" s="78">
        <v>764.5448861506286</v>
      </c>
      <c r="G132" s="78">
        <v>740.62537767382446</v>
      </c>
      <c r="H132" s="78">
        <v>751.06570122338474</v>
      </c>
      <c r="I132" s="78">
        <v>720.79828292251477</v>
      </c>
      <c r="J132" s="78">
        <v>696.68373675225223</v>
      </c>
      <c r="K132" s="78">
        <v>665.60304084268478</v>
      </c>
      <c r="L132" s="78">
        <v>640.03992972062258</v>
      </c>
      <c r="M132" s="78">
        <v>630.5187568660383</v>
      </c>
      <c r="N132" s="66">
        <v>602.97790810894708</v>
      </c>
      <c r="O132" s="78">
        <v>572.37881957821492</v>
      </c>
      <c r="P132" s="78">
        <v>551.48698775978573</v>
      </c>
      <c r="Q132" s="78">
        <v>547.35007947597944</v>
      </c>
      <c r="R132" s="78">
        <v>506.46390606442719</v>
      </c>
      <c r="S132" s="78">
        <v>510.45560723038568</v>
      </c>
      <c r="T132" s="78"/>
      <c r="U132" s="78">
        <v>40171</v>
      </c>
      <c r="V132" s="78">
        <v>38596</v>
      </c>
      <c r="W132" s="78">
        <v>45209</v>
      </c>
      <c r="X132" s="78">
        <v>42145</v>
      </c>
      <c r="Y132" s="78">
        <v>41263</v>
      </c>
      <c r="Z132" s="78">
        <v>41444</v>
      </c>
      <c r="AA132" s="78">
        <v>42917</v>
      </c>
      <c r="AB132" s="78">
        <v>43285</v>
      </c>
      <c r="AC132" s="78">
        <v>45525</v>
      </c>
      <c r="AD132" s="78">
        <v>48017</v>
      </c>
      <c r="AE132" s="78">
        <v>49386</v>
      </c>
      <c r="AF132" s="78">
        <v>50409</v>
      </c>
      <c r="AG132" s="78">
        <v>50093</v>
      </c>
      <c r="AH132" s="78">
        <v>55029</v>
      </c>
      <c r="AI132" s="77"/>
      <c r="AJ132" s="78">
        <v>58.6</v>
      </c>
      <c r="AK132" s="78">
        <v>56.1</v>
      </c>
      <c r="AL132" s="78">
        <v>55.7</v>
      </c>
      <c r="AM132" s="78">
        <v>58.3</v>
      </c>
      <c r="AN132" s="78">
        <v>58.1</v>
      </c>
      <c r="AO132" s="78">
        <v>57.8</v>
      </c>
      <c r="AP132" s="78">
        <v>57.5</v>
      </c>
      <c r="AQ132" s="78">
        <v>59.4</v>
      </c>
      <c r="AR132" s="78">
        <v>59.2</v>
      </c>
      <c r="AS132" s="78">
        <v>60.6</v>
      </c>
      <c r="AT132" s="78">
        <v>61.9</v>
      </c>
      <c r="AU132" s="78">
        <v>61.8</v>
      </c>
      <c r="AV132" s="78">
        <v>58.8</v>
      </c>
      <c r="AW132" s="78">
        <v>58.6</v>
      </c>
    </row>
    <row r="133" spans="1:49" x14ac:dyDescent="0.2">
      <c r="A133" s="30"/>
      <c r="B133" s="31"/>
      <c r="C133" s="51" t="s">
        <v>11</v>
      </c>
      <c r="D133" s="51" t="s">
        <v>45</v>
      </c>
      <c r="E133" s="52" t="s">
        <v>46</v>
      </c>
      <c r="F133" s="77">
        <v>424.59698013926601</v>
      </c>
      <c r="G133" s="77">
        <v>406.24510928713499</v>
      </c>
      <c r="H133" s="77">
        <v>409.92095709372398</v>
      </c>
      <c r="I133" s="77">
        <v>396.67703542905701</v>
      </c>
      <c r="J133" s="77">
        <v>393.53821784216399</v>
      </c>
      <c r="K133" s="77">
        <v>368.60622101731002</v>
      </c>
      <c r="L133" s="77">
        <v>357.80579042807301</v>
      </c>
      <c r="M133" s="77">
        <v>355.68502118395998</v>
      </c>
      <c r="N133" s="65">
        <v>352.05107423512499</v>
      </c>
      <c r="O133" s="77">
        <v>330.59866617336399</v>
      </c>
      <c r="P133" s="77">
        <v>323.36357292640099</v>
      </c>
      <c r="Q133" s="77">
        <v>321.989822142751</v>
      </c>
      <c r="R133" s="77">
        <v>301.15630481782898</v>
      </c>
      <c r="S133" s="77">
        <v>297.878720434966</v>
      </c>
      <c r="T133" s="77"/>
      <c r="U133" s="74">
        <v>13377</v>
      </c>
      <c r="V133" s="180">
        <v>11908</v>
      </c>
      <c r="W133" s="180">
        <v>14681</v>
      </c>
      <c r="X133" s="180">
        <v>13868</v>
      </c>
      <c r="Y133" s="180">
        <v>12293</v>
      </c>
      <c r="Z133" s="180">
        <v>12099</v>
      </c>
      <c r="AA133" s="180">
        <v>12105</v>
      </c>
      <c r="AB133" s="180">
        <v>12063</v>
      </c>
      <c r="AC133" s="74">
        <v>12246</v>
      </c>
      <c r="AD133" s="74">
        <v>13296</v>
      </c>
      <c r="AE133" s="74">
        <v>13280</v>
      </c>
      <c r="AF133" s="74">
        <v>13175</v>
      </c>
      <c r="AG133" s="74">
        <v>13061</v>
      </c>
      <c r="AH133" s="74">
        <v>15715</v>
      </c>
      <c r="AI133" s="77"/>
      <c r="AJ133" s="180">
        <v>14.1</v>
      </c>
      <c r="AK133" s="180">
        <v>12.5</v>
      </c>
      <c r="AL133" s="180">
        <v>13</v>
      </c>
      <c r="AM133" s="180">
        <v>13.9</v>
      </c>
      <c r="AN133" s="180">
        <v>13.3</v>
      </c>
      <c r="AO133" s="180">
        <v>13</v>
      </c>
      <c r="AP133" s="180">
        <v>12.9</v>
      </c>
      <c r="AQ133" s="180">
        <v>13.3</v>
      </c>
      <c r="AR133" s="180">
        <v>13.4</v>
      </c>
      <c r="AS133" s="180">
        <v>13.5</v>
      </c>
      <c r="AT133" s="180">
        <v>14.3</v>
      </c>
      <c r="AU133" s="180">
        <v>14.5</v>
      </c>
      <c r="AV133" s="180">
        <v>13.6</v>
      </c>
      <c r="AW133" s="180">
        <v>13.3</v>
      </c>
    </row>
    <row r="134" spans="1:49" x14ac:dyDescent="0.2">
      <c r="A134" s="30"/>
      <c r="B134" s="31"/>
      <c r="C134" s="51" t="s">
        <v>12</v>
      </c>
      <c r="D134" s="51" t="s">
        <v>47</v>
      </c>
      <c r="E134" s="52" t="s">
        <v>48</v>
      </c>
      <c r="F134" s="77">
        <v>143.82166888210099</v>
      </c>
      <c r="G134" s="77">
        <v>138.719064057851</v>
      </c>
      <c r="H134" s="77">
        <v>145.56696859628099</v>
      </c>
      <c r="I134" s="77">
        <v>146.77620702098201</v>
      </c>
      <c r="J134" s="77">
        <v>133.561000376018</v>
      </c>
      <c r="K134" s="77">
        <v>128.45482671631299</v>
      </c>
      <c r="L134" s="77">
        <v>118.387736280342</v>
      </c>
      <c r="M134" s="77">
        <v>109.91138568853999</v>
      </c>
      <c r="N134" s="65">
        <v>91.742459282507596</v>
      </c>
      <c r="O134" s="77">
        <v>85.809744093006302</v>
      </c>
      <c r="P134" s="77">
        <v>78.819018611297395</v>
      </c>
      <c r="Q134" s="77">
        <v>80.745821218267594</v>
      </c>
      <c r="R134" s="77">
        <v>70.813614287886693</v>
      </c>
      <c r="S134" s="77">
        <v>75.394914955725596</v>
      </c>
      <c r="T134" s="77"/>
      <c r="U134" s="74">
        <v>13321</v>
      </c>
      <c r="V134" s="180">
        <v>13363</v>
      </c>
      <c r="W134" s="180">
        <v>16426</v>
      </c>
      <c r="X134" s="180">
        <v>14152</v>
      </c>
      <c r="Y134" s="180">
        <v>14403</v>
      </c>
      <c r="Z134" s="180">
        <v>14962</v>
      </c>
      <c r="AA134" s="180">
        <v>15967</v>
      </c>
      <c r="AB134" s="180">
        <v>16089</v>
      </c>
      <c r="AC134" s="74">
        <v>17076</v>
      </c>
      <c r="AD134" s="74">
        <v>17630</v>
      </c>
      <c r="AE134" s="74">
        <v>18259</v>
      </c>
      <c r="AF134" s="74">
        <v>18943</v>
      </c>
      <c r="AG134" s="74">
        <v>18692</v>
      </c>
      <c r="AH134" s="74">
        <v>19630</v>
      </c>
      <c r="AI134" s="74"/>
      <c r="AJ134" s="180">
        <v>21.7</v>
      </c>
      <c r="AK134" s="180">
        <v>21.3</v>
      </c>
      <c r="AL134" s="180">
        <v>20.7</v>
      </c>
      <c r="AM134" s="180">
        <v>21.9</v>
      </c>
      <c r="AN134" s="180">
        <v>21.2</v>
      </c>
      <c r="AO134" s="180">
        <v>21.6</v>
      </c>
      <c r="AP134" s="180">
        <v>21.5</v>
      </c>
      <c r="AQ134" s="180">
        <v>21.9</v>
      </c>
      <c r="AR134" s="180">
        <v>21.4</v>
      </c>
      <c r="AS134" s="180">
        <v>22.2</v>
      </c>
      <c r="AT134" s="180">
        <v>22.6</v>
      </c>
      <c r="AU134" s="180">
        <v>21.8</v>
      </c>
      <c r="AV134" s="180">
        <v>20.6</v>
      </c>
      <c r="AW134" s="180">
        <v>20.399999999999999</v>
      </c>
    </row>
    <row r="135" spans="1:49" x14ac:dyDescent="0.2">
      <c r="A135" s="30"/>
      <c r="B135" s="31"/>
      <c r="C135" s="51" t="s">
        <v>13</v>
      </c>
      <c r="D135" s="51" t="s">
        <v>49</v>
      </c>
      <c r="E135" s="52" t="s">
        <v>50</v>
      </c>
      <c r="F135" s="77">
        <v>8.7333661656816801</v>
      </c>
      <c r="G135" s="77">
        <v>8.9419566382754301</v>
      </c>
      <c r="H135" s="77">
        <v>9.5279194748226903</v>
      </c>
      <c r="I135" s="77">
        <v>7.2343642238216797</v>
      </c>
      <c r="J135" s="77">
        <v>6.8904266429772996</v>
      </c>
      <c r="K135" s="77">
        <v>7.1849856947427204</v>
      </c>
      <c r="L135" s="77">
        <v>6.9807628479515902</v>
      </c>
      <c r="M135" s="77">
        <v>6.8739359463752701</v>
      </c>
      <c r="N135" s="65">
        <v>6.6208196946145597</v>
      </c>
      <c r="O135" s="77">
        <v>6.4387781020316002</v>
      </c>
      <c r="P135" s="77">
        <v>5.8642551059143297</v>
      </c>
      <c r="Q135" s="77">
        <v>5.7762842276798496</v>
      </c>
      <c r="R135" s="77">
        <v>5.5643866855254904</v>
      </c>
      <c r="S135" s="77">
        <v>5.7113336529580803</v>
      </c>
      <c r="T135" s="77"/>
      <c r="U135" s="74">
        <v>9116</v>
      </c>
      <c r="V135" s="180">
        <v>9024</v>
      </c>
      <c r="W135" s="180">
        <v>8888</v>
      </c>
      <c r="X135" s="180">
        <v>9620</v>
      </c>
      <c r="Y135" s="180">
        <v>10272</v>
      </c>
      <c r="Z135" s="180">
        <v>10016</v>
      </c>
      <c r="AA135" s="180">
        <v>10432</v>
      </c>
      <c r="AB135" s="180">
        <v>10685</v>
      </c>
      <c r="AC135" s="74">
        <v>11396</v>
      </c>
      <c r="AD135" s="74">
        <v>12092</v>
      </c>
      <c r="AE135" s="74">
        <v>12675</v>
      </c>
      <c r="AF135" s="74">
        <v>13139</v>
      </c>
      <c r="AG135" s="74">
        <v>13194</v>
      </c>
      <c r="AH135" s="74">
        <v>13984</v>
      </c>
      <c r="AI135" s="74"/>
      <c r="AJ135" s="180">
        <v>22.8</v>
      </c>
      <c r="AK135" s="180">
        <v>22.3</v>
      </c>
      <c r="AL135" s="180">
        <v>22</v>
      </c>
      <c r="AM135" s="180">
        <v>22.5</v>
      </c>
      <c r="AN135" s="180">
        <v>23.6</v>
      </c>
      <c r="AO135" s="180">
        <v>23.2</v>
      </c>
      <c r="AP135" s="180">
        <v>23.1</v>
      </c>
      <c r="AQ135" s="180">
        <v>24.2</v>
      </c>
      <c r="AR135" s="180">
        <v>24.4</v>
      </c>
      <c r="AS135" s="180">
        <v>24.9</v>
      </c>
      <c r="AT135" s="180">
        <v>25</v>
      </c>
      <c r="AU135" s="180">
        <v>25.5</v>
      </c>
      <c r="AV135" s="180">
        <v>24.6</v>
      </c>
      <c r="AW135" s="180">
        <v>24.9</v>
      </c>
    </row>
    <row r="136" spans="1:49" x14ac:dyDescent="0.2">
      <c r="A136" s="28"/>
      <c r="B136" s="29"/>
      <c r="C136" s="51" t="s">
        <v>14</v>
      </c>
      <c r="D136" s="54" t="s">
        <v>51</v>
      </c>
      <c r="E136" s="57" t="s">
        <v>52</v>
      </c>
      <c r="F136" s="77">
        <v>187.39287096358001</v>
      </c>
      <c r="G136" s="77">
        <v>186.71924769056301</v>
      </c>
      <c r="H136" s="77">
        <v>186.049856058557</v>
      </c>
      <c r="I136" s="77">
        <v>170.11067624865399</v>
      </c>
      <c r="J136" s="77">
        <v>162.694091891093</v>
      </c>
      <c r="K136" s="77">
        <v>161.35700741431901</v>
      </c>
      <c r="L136" s="77">
        <v>156.86564016425601</v>
      </c>
      <c r="M136" s="77">
        <v>158.04841404716299</v>
      </c>
      <c r="N136" s="65">
        <v>152.5635548967</v>
      </c>
      <c r="O136" s="77">
        <v>149.53163120981301</v>
      </c>
      <c r="P136" s="77">
        <v>143.44014111617301</v>
      </c>
      <c r="Q136" s="77">
        <v>138.83815188728099</v>
      </c>
      <c r="R136" s="77">
        <v>128.929600273186</v>
      </c>
      <c r="S136" s="77">
        <v>131.47063818673601</v>
      </c>
      <c r="T136" s="77"/>
      <c r="U136" s="77" t="s">
        <v>676</v>
      </c>
      <c r="V136" s="77" t="s">
        <v>676</v>
      </c>
      <c r="W136" s="77" t="s">
        <v>676</v>
      </c>
      <c r="X136" s="77" t="s">
        <v>676</v>
      </c>
      <c r="Y136" s="77" t="s">
        <v>676</v>
      </c>
      <c r="Z136" s="77" t="s">
        <v>676</v>
      </c>
      <c r="AA136" s="77" t="s">
        <v>676</v>
      </c>
      <c r="AB136" s="77" t="s">
        <v>676</v>
      </c>
      <c r="AC136" s="77" t="s">
        <v>676</v>
      </c>
      <c r="AD136" s="77" t="s">
        <v>676</v>
      </c>
      <c r="AE136" s="77" t="s">
        <v>676</v>
      </c>
      <c r="AF136" s="77" t="s">
        <v>676</v>
      </c>
      <c r="AG136" s="77" t="s">
        <v>676</v>
      </c>
      <c r="AH136" s="77" t="s">
        <v>676</v>
      </c>
      <c r="AI136" s="74"/>
      <c r="AJ136" s="77" t="s">
        <v>676</v>
      </c>
      <c r="AK136" s="77" t="s">
        <v>676</v>
      </c>
      <c r="AL136" s="77" t="s">
        <v>676</v>
      </c>
      <c r="AM136" s="77" t="s">
        <v>676</v>
      </c>
      <c r="AN136" s="77" t="s">
        <v>676</v>
      </c>
      <c r="AO136" s="77" t="s">
        <v>676</v>
      </c>
      <c r="AP136" s="77" t="s">
        <v>676</v>
      </c>
      <c r="AQ136" s="77" t="s">
        <v>676</v>
      </c>
      <c r="AR136" s="122" t="s">
        <v>676</v>
      </c>
      <c r="AS136" s="122" t="s">
        <v>676</v>
      </c>
      <c r="AT136" s="122" t="s">
        <v>676</v>
      </c>
      <c r="AU136" s="122" t="s">
        <v>676</v>
      </c>
      <c r="AV136" s="122" t="s">
        <v>676</v>
      </c>
      <c r="AW136" t="s">
        <v>676</v>
      </c>
    </row>
    <row r="137" spans="1:49" x14ac:dyDescent="0.2">
      <c r="A137" s="32"/>
      <c r="B137" s="33"/>
      <c r="C137" s="51" t="s">
        <v>58</v>
      </c>
      <c r="D137" s="59" t="s">
        <v>56</v>
      </c>
      <c r="E137" s="60" t="s">
        <v>57</v>
      </c>
      <c r="F137" s="77" t="s">
        <v>676</v>
      </c>
      <c r="G137" s="77" t="s">
        <v>676</v>
      </c>
      <c r="H137" s="77" t="s">
        <v>676</v>
      </c>
      <c r="I137" s="77" t="s">
        <v>676</v>
      </c>
      <c r="J137" s="77" t="s">
        <v>676</v>
      </c>
      <c r="K137" s="77" t="s">
        <v>676</v>
      </c>
      <c r="L137" s="77" t="s">
        <v>676</v>
      </c>
      <c r="M137" s="77" t="s">
        <v>676</v>
      </c>
      <c r="N137" s="122" t="s">
        <v>676</v>
      </c>
      <c r="O137" s="122" t="s">
        <v>676</v>
      </c>
      <c r="P137" s="122" t="s">
        <v>676</v>
      </c>
      <c r="Q137" s="122" t="s">
        <v>676</v>
      </c>
      <c r="R137" s="122" t="s">
        <v>676</v>
      </c>
      <c r="S137" s="180" t="s">
        <v>676</v>
      </c>
      <c r="T137" s="77"/>
      <c r="U137" s="74">
        <v>4357</v>
      </c>
      <c r="V137" s="180">
        <v>4301</v>
      </c>
      <c r="W137" s="180">
        <v>5214</v>
      </c>
      <c r="X137" s="180">
        <v>4505</v>
      </c>
      <c r="Y137" s="180">
        <v>4295</v>
      </c>
      <c r="Z137" s="180">
        <v>4367</v>
      </c>
      <c r="AA137" s="180">
        <v>4413</v>
      </c>
      <c r="AB137" s="180">
        <v>4448</v>
      </c>
      <c r="AC137" s="74">
        <v>4807</v>
      </c>
      <c r="AD137" s="74">
        <v>4999</v>
      </c>
      <c r="AE137" s="74">
        <v>5172</v>
      </c>
      <c r="AF137" s="74">
        <v>5152</v>
      </c>
      <c r="AG137" s="74">
        <v>5146</v>
      </c>
      <c r="AH137" s="74">
        <v>5700</v>
      </c>
      <c r="AI137" s="74"/>
      <c r="AJ137" s="77" t="s">
        <v>676</v>
      </c>
      <c r="AK137" s="77" t="s">
        <v>676</v>
      </c>
      <c r="AL137" s="77" t="s">
        <v>676</v>
      </c>
      <c r="AM137" s="77" t="s">
        <v>676</v>
      </c>
      <c r="AN137" s="77" t="s">
        <v>676</v>
      </c>
      <c r="AO137" s="77" t="s">
        <v>676</v>
      </c>
      <c r="AP137" s="77" t="s">
        <v>676</v>
      </c>
      <c r="AQ137" s="77" t="s">
        <v>676</v>
      </c>
      <c r="AR137" s="122" t="s">
        <v>676</v>
      </c>
      <c r="AS137" s="122" t="s">
        <v>676</v>
      </c>
      <c r="AT137" s="122" t="s">
        <v>676</v>
      </c>
      <c r="AU137" s="122" t="s">
        <v>676</v>
      </c>
      <c r="AV137" s="122" t="s">
        <v>676</v>
      </c>
      <c r="AW137" t="s">
        <v>676</v>
      </c>
    </row>
    <row r="138" spans="1:49" x14ac:dyDescent="0.2">
      <c r="C138" s="51"/>
      <c r="F138" s="65"/>
      <c r="G138" s="65"/>
      <c r="H138" s="65"/>
      <c r="I138" s="65"/>
      <c r="J138" s="65"/>
      <c r="K138" s="65"/>
      <c r="L138" s="65"/>
      <c r="M138" s="77"/>
      <c r="N138" s="65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4"/>
      <c r="AJ138" s="77"/>
      <c r="AK138" s="77"/>
      <c r="AL138" s="77"/>
      <c r="AM138" s="77"/>
      <c r="AN138" s="77"/>
      <c r="AO138" s="77"/>
      <c r="AP138" s="77"/>
      <c r="AQ138" s="77"/>
      <c r="AR138" s="122"/>
      <c r="AS138" s="122"/>
    </row>
    <row r="139" spans="1:49" x14ac:dyDescent="0.2">
      <c r="A139" s="34" t="s">
        <v>33</v>
      </c>
      <c r="B139" s="35" t="s">
        <v>74</v>
      </c>
      <c r="C139" s="55" t="s">
        <v>81</v>
      </c>
      <c r="D139" s="61"/>
      <c r="E139" s="61"/>
      <c r="F139" s="78">
        <v>1717.390193562225</v>
      </c>
      <c r="G139" s="78">
        <v>1741.0831618838313</v>
      </c>
      <c r="H139" s="78">
        <v>1599.7831231351693</v>
      </c>
      <c r="I139" s="78">
        <v>1644.1004281392034</v>
      </c>
      <c r="J139" s="78">
        <v>1560.8493714630065</v>
      </c>
      <c r="K139" s="78">
        <v>1525.2452673429916</v>
      </c>
      <c r="L139" s="78">
        <v>1474.557224493692</v>
      </c>
      <c r="M139" s="78">
        <v>1482.8201952119052</v>
      </c>
      <c r="N139" s="66">
        <v>1423.558786740864</v>
      </c>
      <c r="O139" s="78">
        <v>1427.1095610434436</v>
      </c>
      <c r="P139" s="78">
        <v>1419.2353884392135</v>
      </c>
      <c r="Q139" s="78">
        <v>1354.963129641164</v>
      </c>
      <c r="R139" s="78">
        <v>1264.4222352496515</v>
      </c>
      <c r="S139" s="78">
        <v>1292.3176368583254</v>
      </c>
      <c r="T139" s="78"/>
      <c r="U139" s="78">
        <v>81100</v>
      </c>
      <c r="V139" s="78">
        <v>78510</v>
      </c>
      <c r="W139" s="78">
        <v>86338</v>
      </c>
      <c r="X139" s="78">
        <v>88344</v>
      </c>
      <c r="Y139" s="78">
        <v>90069</v>
      </c>
      <c r="Z139" s="78">
        <v>89045</v>
      </c>
      <c r="AA139" s="78">
        <v>91176</v>
      </c>
      <c r="AB139" s="78">
        <v>96588</v>
      </c>
      <c r="AC139" s="78">
        <v>99391</v>
      </c>
      <c r="AD139" s="78">
        <v>103090</v>
      </c>
      <c r="AE139" s="78">
        <v>110866</v>
      </c>
      <c r="AF139" s="78">
        <v>116616</v>
      </c>
      <c r="AG139" s="78">
        <v>115903</v>
      </c>
      <c r="AH139" s="78">
        <v>124998</v>
      </c>
      <c r="AI139" s="77"/>
      <c r="AJ139" s="78">
        <v>120.8</v>
      </c>
      <c r="AK139" s="78">
        <v>116.1</v>
      </c>
      <c r="AL139" s="78">
        <v>117.4</v>
      </c>
      <c r="AM139" s="78">
        <v>122.4</v>
      </c>
      <c r="AN139" s="78">
        <v>124.1</v>
      </c>
      <c r="AO139" s="78">
        <v>123.1</v>
      </c>
      <c r="AP139" s="78">
        <v>124.8</v>
      </c>
      <c r="AQ139" s="78">
        <v>125.9</v>
      </c>
      <c r="AR139" s="78">
        <v>127.6</v>
      </c>
      <c r="AS139" s="78">
        <v>129.6</v>
      </c>
      <c r="AT139" s="78">
        <v>130.6</v>
      </c>
      <c r="AU139" s="78">
        <v>132.69999999999999</v>
      </c>
      <c r="AV139" s="78">
        <v>129.6</v>
      </c>
      <c r="AW139" s="78">
        <v>130.19999999999999</v>
      </c>
    </row>
    <row r="140" spans="1:49" x14ac:dyDescent="0.2">
      <c r="A140" s="30"/>
      <c r="B140" s="31"/>
      <c r="C140" s="51" t="s">
        <v>11</v>
      </c>
      <c r="D140" s="51" t="s">
        <v>45</v>
      </c>
      <c r="E140" s="52" t="s">
        <v>46</v>
      </c>
      <c r="F140" s="77">
        <v>1132.2637793155</v>
      </c>
      <c r="G140" s="77">
        <v>1160.8921423045599</v>
      </c>
      <c r="H140" s="77">
        <v>1021.15237908841</v>
      </c>
      <c r="I140" s="77">
        <v>1097.6374276879001</v>
      </c>
      <c r="J140" s="77">
        <v>1043.2045660635999</v>
      </c>
      <c r="K140" s="77">
        <v>1017.64949024461</v>
      </c>
      <c r="L140" s="77">
        <v>986.68970399994203</v>
      </c>
      <c r="M140" s="77">
        <v>998.49340079149999</v>
      </c>
      <c r="N140" s="65">
        <v>962.051474132983</v>
      </c>
      <c r="O140" s="77">
        <v>986.82568601443802</v>
      </c>
      <c r="P140" s="77">
        <v>998.29955679680995</v>
      </c>
      <c r="Q140" s="77">
        <v>940.43634739009894</v>
      </c>
      <c r="R140" s="77">
        <v>883.504744737799</v>
      </c>
      <c r="S140" s="77">
        <v>893.43844078915902</v>
      </c>
      <c r="T140" s="77"/>
      <c r="U140" s="74">
        <v>26568</v>
      </c>
      <c r="V140" s="74">
        <v>24132</v>
      </c>
      <c r="W140" s="180">
        <v>29254</v>
      </c>
      <c r="X140" s="180">
        <v>29422</v>
      </c>
      <c r="Y140" s="180">
        <v>29334</v>
      </c>
      <c r="Z140" s="74">
        <v>27731</v>
      </c>
      <c r="AA140" s="74">
        <v>27699</v>
      </c>
      <c r="AB140" s="74">
        <v>31196</v>
      </c>
      <c r="AC140" s="74">
        <v>30351</v>
      </c>
      <c r="AD140" s="74">
        <v>31899</v>
      </c>
      <c r="AE140" s="74">
        <v>35006</v>
      </c>
      <c r="AF140" s="74">
        <v>37635</v>
      </c>
      <c r="AG140" s="74">
        <v>36987</v>
      </c>
      <c r="AH140" s="74">
        <v>43100</v>
      </c>
      <c r="AI140" s="77"/>
      <c r="AJ140" s="77">
        <v>31.5</v>
      </c>
      <c r="AK140" s="77">
        <v>28.9</v>
      </c>
      <c r="AL140" s="77">
        <v>29.4</v>
      </c>
      <c r="AM140" s="77">
        <v>32.6</v>
      </c>
      <c r="AN140" s="77">
        <v>33</v>
      </c>
      <c r="AO140" s="77">
        <v>32.6</v>
      </c>
      <c r="AP140" s="77">
        <v>32.1</v>
      </c>
      <c r="AQ140" s="77">
        <v>31.6</v>
      </c>
      <c r="AR140" s="77">
        <v>31.2</v>
      </c>
      <c r="AS140" s="77">
        <v>31.4</v>
      </c>
      <c r="AT140" s="77">
        <v>32.700000000000003</v>
      </c>
      <c r="AU140" s="77">
        <v>33.4</v>
      </c>
      <c r="AV140" s="77">
        <v>33.1</v>
      </c>
      <c r="AW140" s="180">
        <v>34</v>
      </c>
    </row>
    <row r="141" spans="1:49" x14ac:dyDescent="0.2">
      <c r="A141" s="30"/>
      <c r="B141" s="31"/>
      <c r="C141" s="51" t="s">
        <v>12</v>
      </c>
      <c r="D141" s="51" t="s">
        <v>47</v>
      </c>
      <c r="E141" s="52" t="s">
        <v>48</v>
      </c>
      <c r="F141" s="77">
        <v>238.89492953237601</v>
      </c>
      <c r="G141" s="77">
        <v>235.54161678412299</v>
      </c>
      <c r="H141" s="77">
        <v>238.07510895553901</v>
      </c>
      <c r="I141" s="77">
        <v>231.592628376958</v>
      </c>
      <c r="J141" s="77">
        <v>218.26473693563801</v>
      </c>
      <c r="K141" s="77">
        <v>206.16754907491301</v>
      </c>
      <c r="L141" s="77">
        <v>193.771994001216</v>
      </c>
      <c r="M141" s="77">
        <v>190.052395496945</v>
      </c>
      <c r="N141" s="65">
        <v>177.294811431319</v>
      </c>
      <c r="O141" s="77">
        <v>162.95663769511501</v>
      </c>
      <c r="P141" s="77">
        <v>153.38311087032801</v>
      </c>
      <c r="Q141" s="77">
        <v>152.62626246888399</v>
      </c>
      <c r="R141" s="77">
        <v>140.92713109323</v>
      </c>
      <c r="S141" s="77">
        <v>156.86929476140301</v>
      </c>
      <c r="T141" s="77"/>
      <c r="U141" s="74">
        <v>26072</v>
      </c>
      <c r="V141" s="180">
        <v>26097</v>
      </c>
      <c r="W141" s="180">
        <v>27332</v>
      </c>
      <c r="X141" s="180">
        <v>28607</v>
      </c>
      <c r="Y141" s="180">
        <v>29168</v>
      </c>
      <c r="Z141" s="74">
        <v>29858</v>
      </c>
      <c r="AA141" s="74">
        <v>31292</v>
      </c>
      <c r="AB141" s="74">
        <v>31797</v>
      </c>
      <c r="AC141" s="74">
        <v>33830</v>
      </c>
      <c r="AD141" s="74">
        <v>34752</v>
      </c>
      <c r="AE141" s="74">
        <v>37127</v>
      </c>
      <c r="AF141" s="74">
        <v>38726</v>
      </c>
      <c r="AG141" s="74">
        <v>38494</v>
      </c>
      <c r="AH141" s="74">
        <v>39275</v>
      </c>
      <c r="AI141" s="77"/>
      <c r="AJ141" s="180">
        <v>38.799999999999997</v>
      </c>
      <c r="AK141" s="180">
        <v>37.9</v>
      </c>
      <c r="AL141" s="180">
        <v>38.5</v>
      </c>
      <c r="AM141" s="180">
        <v>39</v>
      </c>
      <c r="AN141" s="180">
        <v>40.1</v>
      </c>
      <c r="AO141" s="180">
        <v>40.299999999999997</v>
      </c>
      <c r="AP141" s="180">
        <v>40.799999999999997</v>
      </c>
      <c r="AQ141" s="180">
        <v>42</v>
      </c>
      <c r="AR141" s="180">
        <v>43.7</v>
      </c>
      <c r="AS141" s="180">
        <v>44.3</v>
      </c>
      <c r="AT141" s="180">
        <v>44.1</v>
      </c>
      <c r="AU141" s="180">
        <v>45.3</v>
      </c>
      <c r="AV141" s="180">
        <v>43.5</v>
      </c>
      <c r="AW141" s="180">
        <v>43.6</v>
      </c>
    </row>
    <row r="142" spans="1:49" x14ac:dyDescent="0.2">
      <c r="A142" s="30"/>
      <c r="B142" s="31"/>
      <c r="C142" s="51" t="s">
        <v>13</v>
      </c>
      <c r="D142" s="51" t="s">
        <v>49</v>
      </c>
      <c r="E142" s="52" t="s">
        <v>50</v>
      </c>
      <c r="F142" s="77">
        <v>16.7777414369592</v>
      </c>
      <c r="G142" s="77">
        <v>15.817796189094301</v>
      </c>
      <c r="H142" s="77">
        <v>16.700918102513199</v>
      </c>
      <c r="I142" s="77">
        <v>15.274126052763499</v>
      </c>
      <c r="J142" s="77">
        <v>14.305916798433501</v>
      </c>
      <c r="K142" s="77">
        <v>14.652549024731499</v>
      </c>
      <c r="L142" s="77">
        <v>13.7705560808578</v>
      </c>
      <c r="M142" s="77">
        <v>12.010423224753399</v>
      </c>
      <c r="N142" s="65">
        <v>11.714972824222</v>
      </c>
      <c r="O142" s="77">
        <v>11.9555718293713</v>
      </c>
      <c r="P142" s="77">
        <v>12.9092279830303</v>
      </c>
      <c r="Q142" s="77">
        <v>12.6924726286239</v>
      </c>
      <c r="R142" s="77">
        <v>10.6039555472655</v>
      </c>
      <c r="S142" s="77">
        <v>10.5390193208234</v>
      </c>
      <c r="T142" s="77"/>
      <c r="U142" s="74">
        <v>19824</v>
      </c>
      <c r="V142" s="74">
        <v>19758</v>
      </c>
      <c r="W142" s="74">
        <v>20361</v>
      </c>
      <c r="X142" s="74">
        <v>21134</v>
      </c>
      <c r="Y142" s="74">
        <v>22273</v>
      </c>
      <c r="Z142" s="74">
        <v>22249</v>
      </c>
      <c r="AA142" s="74">
        <v>22968</v>
      </c>
      <c r="AB142" s="74">
        <v>23668</v>
      </c>
      <c r="AC142" s="74">
        <v>24714</v>
      </c>
      <c r="AD142" s="74">
        <v>25678</v>
      </c>
      <c r="AE142" s="74">
        <v>26905</v>
      </c>
      <c r="AF142" s="74">
        <v>28008</v>
      </c>
      <c r="AG142" s="74">
        <v>28193</v>
      </c>
      <c r="AH142" s="74">
        <v>29337</v>
      </c>
      <c r="AI142" s="77"/>
      <c r="AJ142" s="180">
        <v>50.5</v>
      </c>
      <c r="AK142" s="180">
        <v>49.3</v>
      </c>
      <c r="AL142" s="180">
        <v>49.5</v>
      </c>
      <c r="AM142" s="180">
        <v>50.8</v>
      </c>
      <c r="AN142" s="180">
        <v>51</v>
      </c>
      <c r="AO142" s="180">
        <v>50.2</v>
      </c>
      <c r="AP142" s="180">
        <v>51.9</v>
      </c>
      <c r="AQ142" s="180">
        <v>52.3</v>
      </c>
      <c r="AR142" s="180">
        <v>52.7</v>
      </c>
      <c r="AS142" s="180">
        <v>53.9</v>
      </c>
      <c r="AT142" s="180">
        <v>53.8</v>
      </c>
      <c r="AU142" s="180">
        <v>54</v>
      </c>
      <c r="AV142" s="180">
        <v>53</v>
      </c>
      <c r="AW142" s="180">
        <v>52.6</v>
      </c>
    </row>
    <row r="143" spans="1:49" x14ac:dyDescent="0.2">
      <c r="A143" s="28"/>
      <c r="B143" s="29"/>
      <c r="C143" s="51" t="s">
        <v>14</v>
      </c>
      <c r="D143" s="54" t="s">
        <v>51</v>
      </c>
      <c r="E143" s="57" t="s">
        <v>52</v>
      </c>
      <c r="F143" s="77">
        <v>329.45374327739</v>
      </c>
      <c r="G143" s="77">
        <v>328.83160660605398</v>
      </c>
      <c r="H143" s="77">
        <v>323.85471698870703</v>
      </c>
      <c r="I143" s="77">
        <v>299.59624602158198</v>
      </c>
      <c r="J143" s="77">
        <v>285.07415166533502</v>
      </c>
      <c r="K143" s="77">
        <v>286.77567899873702</v>
      </c>
      <c r="L143" s="77">
        <v>280.32497041167602</v>
      </c>
      <c r="M143" s="77">
        <v>282.26397569870699</v>
      </c>
      <c r="N143" s="65">
        <v>272.49752835234</v>
      </c>
      <c r="O143" s="77">
        <v>265.371665504519</v>
      </c>
      <c r="P143" s="77">
        <v>254.64349278904501</v>
      </c>
      <c r="Q143" s="77">
        <v>249.208047153557</v>
      </c>
      <c r="R143" s="77">
        <v>229.386403871357</v>
      </c>
      <c r="S143" s="77">
        <v>231.47088198693999</v>
      </c>
      <c r="T143" s="77"/>
      <c r="U143" s="77" t="s">
        <v>676</v>
      </c>
      <c r="V143" s="77" t="s">
        <v>676</v>
      </c>
      <c r="W143" s="77" t="s">
        <v>676</v>
      </c>
      <c r="X143" s="77" t="s">
        <v>676</v>
      </c>
      <c r="Y143" s="77" t="s">
        <v>676</v>
      </c>
      <c r="Z143" s="77" t="s">
        <v>676</v>
      </c>
      <c r="AA143" s="77" t="s">
        <v>676</v>
      </c>
      <c r="AB143" s="77" t="s">
        <v>676</v>
      </c>
      <c r="AC143" s="77" t="s">
        <v>676</v>
      </c>
      <c r="AD143" s="77" t="s">
        <v>676</v>
      </c>
      <c r="AE143" s="77" t="s">
        <v>676</v>
      </c>
      <c r="AF143" s="77" t="s">
        <v>676</v>
      </c>
      <c r="AG143" s="77" t="s">
        <v>676</v>
      </c>
      <c r="AH143" s="77" t="s">
        <v>676</v>
      </c>
      <c r="AI143" s="77"/>
      <c r="AJ143" s="180" t="s">
        <v>676</v>
      </c>
      <c r="AK143" s="180" t="s">
        <v>676</v>
      </c>
      <c r="AL143" s="180" t="s">
        <v>676</v>
      </c>
      <c r="AM143" s="180" t="s">
        <v>676</v>
      </c>
      <c r="AN143" s="180" t="s">
        <v>676</v>
      </c>
      <c r="AO143" s="180" t="s">
        <v>676</v>
      </c>
      <c r="AP143" s="180" t="s">
        <v>676</v>
      </c>
      <c r="AQ143" s="180" t="s">
        <v>676</v>
      </c>
      <c r="AR143" s="180" t="s">
        <v>676</v>
      </c>
      <c r="AS143" s="180" t="s">
        <v>676</v>
      </c>
      <c r="AT143" s="180" t="s">
        <v>676</v>
      </c>
      <c r="AU143" s="180" t="s">
        <v>676</v>
      </c>
      <c r="AV143" s="180" t="s">
        <v>676</v>
      </c>
      <c r="AW143" s="38" t="s">
        <v>676</v>
      </c>
    </row>
    <row r="144" spans="1:49" x14ac:dyDescent="0.2">
      <c r="A144" s="32"/>
      <c r="B144" s="33"/>
      <c r="C144" s="51" t="s">
        <v>58</v>
      </c>
      <c r="D144" s="59" t="s">
        <v>56</v>
      </c>
      <c r="E144" s="60" t="s">
        <v>57</v>
      </c>
      <c r="F144" s="77" t="s">
        <v>676</v>
      </c>
      <c r="G144" s="77" t="s">
        <v>676</v>
      </c>
      <c r="H144" s="77" t="s">
        <v>676</v>
      </c>
      <c r="I144" s="77" t="s">
        <v>676</v>
      </c>
      <c r="J144" s="77" t="s">
        <v>676</v>
      </c>
      <c r="K144" s="77" t="s">
        <v>676</v>
      </c>
      <c r="L144" s="77" t="s">
        <v>676</v>
      </c>
      <c r="M144" s="77" t="s">
        <v>676</v>
      </c>
      <c r="N144" s="122" t="s">
        <v>676</v>
      </c>
      <c r="O144" s="122" t="s">
        <v>676</v>
      </c>
      <c r="P144" s="122" t="s">
        <v>676</v>
      </c>
      <c r="Q144" s="122" t="s">
        <v>676</v>
      </c>
      <c r="R144" s="122" t="s">
        <v>676</v>
      </c>
      <c r="S144" s="180" t="s">
        <v>676</v>
      </c>
      <c r="T144" s="77"/>
      <c r="U144" s="74">
        <v>8636</v>
      </c>
      <c r="V144" s="180">
        <v>8523</v>
      </c>
      <c r="W144" s="180">
        <v>9391</v>
      </c>
      <c r="X144" s="180">
        <v>9181</v>
      </c>
      <c r="Y144" s="180">
        <v>9294</v>
      </c>
      <c r="Z144" s="74">
        <v>9207</v>
      </c>
      <c r="AA144" s="74">
        <v>9217</v>
      </c>
      <c r="AB144" s="74">
        <v>9927</v>
      </c>
      <c r="AC144" s="74">
        <v>10496</v>
      </c>
      <c r="AD144" s="74">
        <v>10761</v>
      </c>
      <c r="AE144" s="74">
        <v>11828</v>
      </c>
      <c r="AF144" s="74">
        <v>12247</v>
      </c>
      <c r="AG144" s="74">
        <v>12229</v>
      </c>
      <c r="AH144" s="74">
        <v>13286</v>
      </c>
      <c r="AI144" s="77"/>
      <c r="AJ144" s="77" t="s">
        <v>676</v>
      </c>
      <c r="AK144" s="77" t="s">
        <v>676</v>
      </c>
      <c r="AL144" s="77" t="s">
        <v>676</v>
      </c>
      <c r="AM144" s="77" t="s">
        <v>676</v>
      </c>
      <c r="AN144" s="77" t="s">
        <v>676</v>
      </c>
      <c r="AO144" s="77" t="s">
        <v>676</v>
      </c>
      <c r="AP144" s="77" t="s">
        <v>676</v>
      </c>
      <c r="AQ144" s="77" t="s">
        <v>676</v>
      </c>
      <c r="AR144" s="122" t="s">
        <v>676</v>
      </c>
      <c r="AS144" s="122" t="s">
        <v>676</v>
      </c>
      <c r="AT144" s="122" t="s">
        <v>676</v>
      </c>
      <c r="AU144" s="122" t="s">
        <v>676</v>
      </c>
      <c r="AV144" s="122" t="s">
        <v>676</v>
      </c>
      <c r="AW144" s="38" t="s">
        <v>676</v>
      </c>
    </row>
    <row r="145" spans="1:49" x14ac:dyDescent="0.2">
      <c r="C145" s="51"/>
      <c r="F145" s="65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122"/>
      <c r="AS145" s="122"/>
      <c r="AT145" s="122"/>
      <c r="AU145" s="122"/>
      <c r="AV145" s="122"/>
      <c r="AW145" s="38"/>
    </row>
    <row r="146" spans="1:49" x14ac:dyDescent="0.2">
      <c r="A146" s="34" t="s">
        <v>34</v>
      </c>
      <c r="B146" s="35" t="s">
        <v>75</v>
      </c>
      <c r="C146" s="55" t="s">
        <v>81</v>
      </c>
      <c r="D146" s="61"/>
      <c r="E146" s="126"/>
      <c r="F146" s="257">
        <v>5867.9529087798001</v>
      </c>
      <c r="G146" s="257">
        <v>4671.7615397964355</v>
      </c>
      <c r="H146" s="257">
        <v>6044.8423766703118</v>
      </c>
      <c r="I146" s="257">
        <v>5810.0590838212056</v>
      </c>
      <c r="J146" s="257">
        <v>5562.7585889263828</v>
      </c>
      <c r="K146" s="257">
        <v>5365.913962417505</v>
      </c>
      <c r="L146" s="257">
        <v>5446.3717051356807</v>
      </c>
      <c r="M146" s="257">
        <v>4559.3531164920478</v>
      </c>
      <c r="N146" s="257">
        <v>5544.5387750245745</v>
      </c>
      <c r="O146" s="257">
        <v>5535.5505840836367</v>
      </c>
      <c r="P146" s="257">
        <v>5208.1895162550209</v>
      </c>
      <c r="Q146" s="257">
        <v>5189.8703109305798</v>
      </c>
      <c r="R146" s="257">
        <v>4781.3923298268392</v>
      </c>
      <c r="S146" s="257">
        <v>5223.1439314777272</v>
      </c>
      <c r="T146" s="257"/>
      <c r="U146" s="78">
        <v>94334</v>
      </c>
      <c r="V146" s="78">
        <v>80593</v>
      </c>
      <c r="W146" s="78">
        <v>103773</v>
      </c>
      <c r="X146" s="78">
        <v>107866</v>
      </c>
      <c r="Y146" s="78">
        <v>104044</v>
      </c>
      <c r="Z146" s="78">
        <v>103500</v>
      </c>
      <c r="AA146" s="78">
        <v>102502</v>
      </c>
      <c r="AB146" s="78">
        <v>102046</v>
      </c>
      <c r="AC146" s="78">
        <v>105457</v>
      </c>
      <c r="AD146" s="78">
        <v>117808</v>
      </c>
      <c r="AE146" s="78">
        <v>123826</v>
      </c>
      <c r="AF146" s="78">
        <v>132864</v>
      </c>
      <c r="AG146" s="78">
        <v>128862</v>
      </c>
      <c r="AH146" s="78">
        <v>157425</v>
      </c>
      <c r="AI146" s="77"/>
      <c r="AJ146" s="78">
        <v>115</v>
      </c>
      <c r="AK146" s="78">
        <v>111.6</v>
      </c>
      <c r="AL146" s="78">
        <v>114</v>
      </c>
      <c r="AM146" s="78">
        <v>116.2</v>
      </c>
      <c r="AN146" s="78">
        <v>118.8</v>
      </c>
      <c r="AO146" s="78">
        <v>120.8</v>
      </c>
      <c r="AP146" s="78">
        <v>120.2</v>
      </c>
      <c r="AQ146" s="78">
        <v>119.9</v>
      </c>
      <c r="AR146" s="78">
        <v>121.8</v>
      </c>
      <c r="AS146" s="78">
        <v>122.3</v>
      </c>
      <c r="AT146" s="78">
        <v>123</v>
      </c>
      <c r="AU146" s="78">
        <v>121.3</v>
      </c>
      <c r="AV146" s="78">
        <v>117.6</v>
      </c>
      <c r="AW146" s="78">
        <v>117.5</v>
      </c>
    </row>
    <row r="147" spans="1:49" x14ac:dyDescent="0.2">
      <c r="A147" s="30"/>
      <c r="B147" s="31"/>
      <c r="C147" s="51" t="s">
        <v>11</v>
      </c>
      <c r="D147" s="51" t="s">
        <v>45</v>
      </c>
      <c r="E147" s="57" t="s">
        <v>46</v>
      </c>
      <c r="F147" s="171">
        <v>5229.3125107707901</v>
      </c>
      <c r="G147" s="171">
        <v>4053.93702079582</v>
      </c>
      <c r="H147" s="171">
        <v>5429.2519446767901</v>
      </c>
      <c r="I147" s="171">
        <v>5224.5010160960101</v>
      </c>
      <c r="J147" s="171">
        <v>5017.3624477681897</v>
      </c>
      <c r="K147" s="171">
        <v>4839.73578208447</v>
      </c>
      <c r="L147" s="171">
        <v>4931.5722584359301</v>
      </c>
      <c r="M147" s="171">
        <v>4049.9415470497902</v>
      </c>
      <c r="N147" s="171">
        <v>5063.4831906999898</v>
      </c>
      <c r="O147" s="171">
        <v>5058.7920749559398</v>
      </c>
      <c r="P147" s="171">
        <v>4762.1055747301598</v>
      </c>
      <c r="Q147" s="171">
        <v>4738.2792042332203</v>
      </c>
      <c r="R147" s="171">
        <v>4379.9206637394</v>
      </c>
      <c r="S147" s="171">
        <v>4800.8200403154597</v>
      </c>
      <c r="T147" s="171"/>
      <c r="U147" s="74">
        <v>37334</v>
      </c>
      <c r="V147" s="180">
        <v>24969</v>
      </c>
      <c r="W147" s="180">
        <v>43212</v>
      </c>
      <c r="X147" s="180">
        <v>45943</v>
      </c>
      <c r="Y147" s="180">
        <v>40986</v>
      </c>
      <c r="Z147" s="180">
        <v>39062</v>
      </c>
      <c r="AA147" s="180">
        <v>35562</v>
      </c>
      <c r="AB147" s="180">
        <v>34215</v>
      </c>
      <c r="AC147" s="74">
        <v>34595</v>
      </c>
      <c r="AD147" s="74">
        <v>42975</v>
      </c>
      <c r="AE147" s="74">
        <v>45923</v>
      </c>
      <c r="AF147" s="74">
        <v>52488</v>
      </c>
      <c r="AG147" s="74">
        <v>49906</v>
      </c>
      <c r="AH147" s="74">
        <v>71757</v>
      </c>
      <c r="AI147" s="77"/>
      <c r="AJ147" s="180">
        <v>29.4</v>
      </c>
      <c r="AK147" s="180">
        <v>28.7</v>
      </c>
      <c r="AL147" s="180">
        <v>30.3</v>
      </c>
      <c r="AM147" s="180">
        <v>31.9</v>
      </c>
      <c r="AN147" s="180">
        <v>32.5</v>
      </c>
      <c r="AO147" s="180">
        <v>33.200000000000003</v>
      </c>
      <c r="AP147" s="180">
        <v>33</v>
      </c>
      <c r="AQ147" s="180">
        <v>31.9</v>
      </c>
      <c r="AR147" s="180">
        <v>31.4</v>
      </c>
      <c r="AS147" s="180">
        <v>31.9</v>
      </c>
      <c r="AT147" s="180">
        <v>32.299999999999997</v>
      </c>
      <c r="AU147" s="180">
        <v>32.1</v>
      </c>
      <c r="AV147" s="180">
        <v>32.6</v>
      </c>
      <c r="AW147" s="180">
        <v>32.6</v>
      </c>
    </row>
    <row r="148" spans="1:49" x14ac:dyDescent="0.2">
      <c r="A148" s="30"/>
      <c r="B148" s="31"/>
      <c r="C148" s="51" t="s">
        <v>12</v>
      </c>
      <c r="D148" s="51" t="s">
        <v>47</v>
      </c>
      <c r="E148" s="57" t="s">
        <v>48</v>
      </c>
      <c r="F148" s="171">
        <v>240.65773399241499</v>
      </c>
      <c r="G148" s="171">
        <v>220.71222904989401</v>
      </c>
      <c r="H148" s="171">
        <v>223.90055252849999</v>
      </c>
      <c r="I148" s="171">
        <v>219.79121599433401</v>
      </c>
      <c r="J148" s="171">
        <v>200.401816141148</v>
      </c>
      <c r="K148" s="171">
        <v>183.714186025126</v>
      </c>
      <c r="L148" s="171">
        <v>181.08970670834</v>
      </c>
      <c r="M148" s="171">
        <v>173.31242553764201</v>
      </c>
      <c r="N148" s="171">
        <v>161.654409016009</v>
      </c>
      <c r="O148" s="171">
        <v>165.97746481980499</v>
      </c>
      <c r="P148" s="171">
        <v>148.14024513919401</v>
      </c>
      <c r="Q148" s="171">
        <v>163.74559076887999</v>
      </c>
      <c r="R148" s="171">
        <v>137.91393689843699</v>
      </c>
      <c r="S148" s="171">
        <v>159.56657371235301</v>
      </c>
      <c r="T148" s="171"/>
      <c r="U148" s="74">
        <v>25372</v>
      </c>
      <c r="V148" s="74">
        <v>26040</v>
      </c>
      <c r="W148" s="74">
        <v>27159</v>
      </c>
      <c r="X148" s="74">
        <v>28188</v>
      </c>
      <c r="Y148" s="74">
        <v>29180</v>
      </c>
      <c r="Z148" s="180">
        <v>30093</v>
      </c>
      <c r="AA148" s="180">
        <v>32218</v>
      </c>
      <c r="AB148" s="180">
        <v>32591</v>
      </c>
      <c r="AC148" s="74">
        <v>33887</v>
      </c>
      <c r="AD148" s="74">
        <v>35960</v>
      </c>
      <c r="AE148" s="74">
        <v>36844</v>
      </c>
      <c r="AF148" s="74">
        <v>37666</v>
      </c>
      <c r="AG148" s="74">
        <v>37216</v>
      </c>
      <c r="AH148" s="74">
        <v>38811</v>
      </c>
      <c r="AI148" s="74"/>
      <c r="AJ148" s="180">
        <v>37</v>
      </c>
      <c r="AK148" s="180">
        <v>36.4</v>
      </c>
      <c r="AL148" s="180">
        <v>36.6</v>
      </c>
      <c r="AM148" s="180">
        <v>37.700000000000003</v>
      </c>
      <c r="AN148" s="180">
        <v>39.200000000000003</v>
      </c>
      <c r="AO148" s="180">
        <v>39.799999999999997</v>
      </c>
      <c r="AP148" s="180">
        <v>40.200000000000003</v>
      </c>
      <c r="AQ148" s="180">
        <v>40.6</v>
      </c>
      <c r="AR148" s="180">
        <v>42</v>
      </c>
      <c r="AS148" s="180">
        <v>42.4</v>
      </c>
      <c r="AT148" s="180">
        <v>43.1</v>
      </c>
      <c r="AU148" s="180">
        <v>42.1</v>
      </c>
      <c r="AV148" s="180">
        <v>39.9</v>
      </c>
      <c r="AW148" s="180">
        <v>39.9</v>
      </c>
    </row>
    <row r="149" spans="1:49" x14ac:dyDescent="0.2">
      <c r="A149" s="30"/>
      <c r="B149" s="31"/>
      <c r="C149" s="51" t="s">
        <v>13</v>
      </c>
      <c r="D149" s="51" t="s">
        <v>49</v>
      </c>
      <c r="E149" s="57" t="s">
        <v>50</v>
      </c>
      <c r="F149" s="171">
        <v>18.607465691758598</v>
      </c>
      <c r="G149" s="171">
        <v>18.323570898980101</v>
      </c>
      <c r="H149" s="171">
        <v>16.863095075308301</v>
      </c>
      <c r="I149" s="171">
        <v>17.484586212941799</v>
      </c>
      <c r="J149" s="171">
        <v>15.261514976026101</v>
      </c>
      <c r="K149" s="171">
        <v>16.441298575192601</v>
      </c>
      <c r="L149" s="171">
        <v>16.550871337953598</v>
      </c>
      <c r="M149" s="171">
        <v>17.143983066919301</v>
      </c>
      <c r="N149" s="171">
        <v>15.033460643972701</v>
      </c>
      <c r="O149" s="171">
        <v>14.3943083717263</v>
      </c>
      <c r="P149" s="171">
        <v>16.029184090305399</v>
      </c>
      <c r="Q149" s="171">
        <v>15.0132409678653</v>
      </c>
      <c r="R149" s="171">
        <v>14.4516667874655</v>
      </c>
      <c r="S149" s="171">
        <v>13.972312481257701</v>
      </c>
      <c r="T149" s="171"/>
      <c r="U149" s="74">
        <v>21176</v>
      </c>
      <c r="V149" s="180">
        <v>20983</v>
      </c>
      <c r="W149" s="180">
        <v>21345</v>
      </c>
      <c r="X149" s="180">
        <v>21792</v>
      </c>
      <c r="Y149" s="180">
        <v>22564</v>
      </c>
      <c r="Z149" s="180">
        <v>23261</v>
      </c>
      <c r="AA149" s="180">
        <v>23974</v>
      </c>
      <c r="AB149" s="180">
        <v>24615</v>
      </c>
      <c r="AC149" s="74">
        <v>25759</v>
      </c>
      <c r="AD149" s="74">
        <v>26464</v>
      </c>
      <c r="AE149" s="74">
        <v>27488</v>
      </c>
      <c r="AF149" s="74">
        <v>28250</v>
      </c>
      <c r="AG149" s="74">
        <v>27624</v>
      </c>
      <c r="AH149" s="74">
        <v>29026</v>
      </c>
      <c r="AI149" s="74"/>
      <c r="AJ149" s="180">
        <v>48.6</v>
      </c>
      <c r="AK149" s="180">
        <v>46.5</v>
      </c>
      <c r="AL149" s="180">
        <v>47.1</v>
      </c>
      <c r="AM149" s="180">
        <v>46.6</v>
      </c>
      <c r="AN149" s="180">
        <v>47.1</v>
      </c>
      <c r="AO149" s="180">
        <v>47.8</v>
      </c>
      <c r="AP149" s="180">
        <v>47</v>
      </c>
      <c r="AQ149" s="180">
        <v>47.4</v>
      </c>
      <c r="AR149" s="180">
        <v>48.4</v>
      </c>
      <c r="AS149" s="180">
        <v>48</v>
      </c>
      <c r="AT149" s="180">
        <v>47.6</v>
      </c>
      <c r="AU149" s="180">
        <v>47.1</v>
      </c>
      <c r="AV149" s="180">
        <v>45.1</v>
      </c>
      <c r="AW149" s="180">
        <v>45</v>
      </c>
    </row>
    <row r="150" spans="1:49" x14ac:dyDescent="0.2">
      <c r="A150" s="28"/>
      <c r="B150" s="29"/>
      <c r="C150" s="51" t="s">
        <v>14</v>
      </c>
      <c r="D150" s="54" t="s">
        <v>51</v>
      </c>
      <c r="E150" s="57" t="s">
        <v>52</v>
      </c>
      <c r="F150" s="171">
        <v>379.37519832483599</v>
      </c>
      <c r="G150" s="171">
        <v>378.788719051741</v>
      </c>
      <c r="H150" s="171">
        <v>374.826784389713</v>
      </c>
      <c r="I150" s="171">
        <v>348.28226551792</v>
      </c>
      <c r="J150" s="171">
        <v>329.73281004102</v>
      </c>
      <c r="K150" s="171">
        <v>326.02269573271701</v>
      </c>
      <c r="L150" s="171">
        <v>317.15886865345698</v>
      </c>
      <c r="M150" s="171">
        <v>318.95516083769598</v>
      </c>
      <c r="N150" s="171">
        <v>304.367714664603</v>
      </c>
      <c r="O150" s="171">
        <v>296.38673593616602</v>
      </c>
      <c r="P150" s="171">
        <v>281.91451229536102</v>
      </c>
      <c r="Q150" s="171">
        <v>272.83227496061397</v>
      </c>
      <c r="R150" s="171">
        <v>249.10606240153601</v>
      </c>
      <c r="S150" s="171">
        <v>248.78500496865701</v>
      </c>
      <c r="T150" s="171"/>
      <c r="U150" s="77" t="s">
        <v>676</v>
      </c>
      <c r="V150" s="77" t="s">
        <v>676</v>
      </c>
      <c r="W150" s="77" t="s">
        <v>676</v>
      </c>
      <c r="X150" s="77" t="s">
        <v>676</v>
      </c>
      <c r="Y150" s="77" t="s">
        <v>676</v>
      </c>
      <c r="Z150" s="77" t="s">
        <v>676</v>
      </c>
      <c r="AA150" s="77" t="s">
        <v>676</v>
      </c>
      <c r="AB150" s="77" t="s">
        <v>676</v>
      </c>
      <c r="AC150" s="122" t="s">
        <v>676</v>
      </c>
      <c r="AD150" s="122" t="s">
        <v>676</v>
      </c>
      <c r="AE150" s="122" t="s">
        <v>676</v>
      </c>
      <c r="AF150" s="122" t="s">
        <v>676</v>
      </c>
      <c r="AG150" s="122" t="s">
        <v>676</v>
      </c>
      <c r="AH150" s="122" t="s">
        <v>676</v>
      </c>
      <c r="AI150" s="74"/>
      <c r="AJ150" s="77" t="s">
        <v>676</v>
      </c>
      <c r="AK150" s="77" t="s">
        <v>676</v>
      </c>
      <c r="AL150" s="77" t="s">
        <v>676</v>
      </c>
      <c r="AM150" s="77" t="s">
        <v>676</v>
      </c>
      <c r="AN150" s="77" t="s">
        <v>676</v>
      </c>
      <c r="AO150" s="77" t="s">
        <v>676</v>
      </c>
      <c r="AP150" s="77" t="s">
        <v>676</v>
      </c>
      <c r="AQ150" s="77" t="s">
        <v>676</v>
      </c>
      <c r="AR150" s="122" t="s">
        <v>676</v>
      </c>
      <c r="AS150" s="122" t="s">
        <v>676</v>
      </c>
      <c r="AT150" s="122" t="s">
        <v>676</v>
      </c>
      <c r="AU150" s="122" t="s">
        <v>676</v>
      </c>
      <c r="AV150" s="122" t="s">
        <v>676</v>
      </c>
      <c r="AW150" s="180" t="s">
        <v>676</v>
      </c>
    </row>
    <row r="151" spans="1:49" x14ac:dyDescent="0.2">
      <c r="A151" s="32"/>
      <c r="B151" s="33"/>
      <c r="C151" s="51" t="s">
        <v>58</v>
      </c>
      <c r="D151" s="59" t="s">
        <v>56</v>
      </c>
      <c r="E151" s="131" t="s">
        <v>57</v>
      </c>
      <c r="F151" s="171" t="s">
        <v>676</v>
      </c>
      <c r="G151" s="171" t="s">
        <v>676</v>
      </c>
      <c r="H151" s="171" t="s">
        <v>676</v>
      </c>
      <c r="I151" s="171" t="s">
        <v>676</v>
      </c>
      <c r="J151" s="171" t="s">
        <v>676</v>
      </c>
      <c r="K151" s="171" t="s">
        <v>676</v>
      </c>
      <c r="L151" s="171" t="s">
        <v>676</v>
      </c>
      <c r="M151" s="171" t="s">
        <v>676</v>
      </c>
      <c r="N151" s="171" t="s">
        <v>676</v>
      </c>
      <c r="O151" s="171" t="s">
        <v>676</v>
      </c>
      <c r="P151" s="171" t="s">
        <v>676</v>
      </c>
      <c r="Q151" s="171" t="s">
        <v>676</v>
      </c>
      <c r="R151" s="171" t="s">
        <v>676</v>
      </c>
      <c r="S151" s="171"/>
      <c r="T151" s="171"/>
      <c r="U151" s="77">
        <v>10452</v>
      </c>
      <c r="V151" s="77">
        <v>8601</v>
      </c>
      <c r="W151" s="77">
        <v>12057</v>
      </c>
      <c r="X151" s="77">
        <v>11943</v>
      </c>
      <c r="Y151" s="77">
        <v>11314</v>
      </c>
      <c r="Z151" s="77">
        <v>11084</v>
      </c>
      <c r="AA151" s="77">
        <v>10748</v>
      </c>
      <c r="AB151" s="77">
        <v>10625</v>
      </c>
      <c r="AC151" s="77">
        <v>11216</v>
      </c>
      <c r="AD151" s="77">
        <v>12409</v>
      </c>
      <c r="AE151" s="77">
        <v>13571</v>
      </c>
      <c r="AF151" s="77">
        <v>14460</v>
      </c>
      <c r="AG151" s="77">
        <v>14116</v>
      </c>
      <c r="AH151" s="77">
        <v>17831</v>
      </c>
      <c r="AI151" s="74"/>
      <c r="AJ151" s="77" t="s">
        <v>676</v>
      </c>
      <c r="AK151" s="77" t="s">
        <v>676</v>
      </c>
      <c r="AL151" s="77" t="s">
        <v>676</v>
      </c>
      <c r="AM151" s="77" t="s">
        <v>676</v>
      </c>
      <c r="AN151" s="77" t="s">
        <v>676</v>
      </c>
      <c r="AO151" s="77" t="s">
        <v>676</v>
      </c>
      <c r="AP151" s="77" t="s">
        <v>676</v>
      </c>
      <c r="AQ151" s="77" t="s">
        <v>676</v>
      </c>
      <c r="AR151" s="122" t="s">
        <v>676</v>
      </c>
      <c r="AS151" s="122" t="s">
        <v>676</v>
      </c>
      <c r="AT151" s="122" t="s">
        <v>676</v>
      </c>
      <c r="AU151" s="122" t="s">
        <v>676</v>
      </c>
      <c r="AV151" s="122" t="s">
        <v>676</v>
      </c>
      <c r="AW151" t="s">
        <v>676</v>
      </c>
    </row>
    <row r="152" spans="1:49" x14ac:dyDescent="0.2">
      <c r="C152" s="51"/>
      <c r="E152" s="258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77" t="s">
        <v>1042</v>
      </c>
      <c r="V152" s="77" t="s">
        <v>1042</v>
      </c>
      <c r="W152" s="77" t="s">
        <v>1042</v>
      </c>
      <c r="X152" s="77" t="s">
        <v>1042</v>
      </c>
      <c r="Y152" s="77" t="s">
        <v>1042</v>
      </c>
      <c r="Z152" s="77" t="s">
        <v>1042</v>
      </c>
      <c r="AA152" s="77" t="s">
        <v>1042</v>
      </c>
      <c r="AB152" s="77" t="s">
        <v>1042</v>
      </c>
      <c r="AC152" s="74" t="s">
        <v>1042</v>
      </c>
      <c r="AD152" s="74" t="s">
        <v>1042</v>
      </c>
      <c r="AE152" s="74"/>
      <c r="AF152" s="74"/>
      <c r="AG152" s="74"/>
      <c r="AH152" s="74"/>
      <c r="AI152" s="74"/>
      <c r="AJ152" s="77" t="s">
        <v>1042</v>
      </c>
      <c r="AK152" s="77" t="s">
        <v>1042</v>
      </c>
      <c r="AL152" s="77" t="s">
        <v>1042</v>
      </c>
      <c r="AM152" s="77" t="s">
        <v>1042</v>
      </c>
      <c r="AN152" s="77" t="s">
        <v>1042</v>
      </c>
      <c r="AO152" s="77" t="s">
        <v>1042</v>
      </c>
      <c r="AP152" s="77" t="s">
        <v>1042</v>
      </c>
      <c r="AQ152" s="77" t="s">
        <v>1042</v>
      </c>
      <c r="AR152" s="122" t="s">
        <v>1042</v>
      </c>
      <c r="AS152" s="122" t="s">
        <v>1042</v>
      </c>
    </row>
    <row r="153" spans="1:49" x14ac:dyDescent="0.2">
      <c r="C153" s="51"/>
      <c r="F153" s="65"/>
      <c r="G153" s="65"/>
      <c r="H153" s="65"/>
      <c r="I153" s="65"/>
      <c r="J153" s="65"/>
      <c r="K153" s="65"/>
      <c r="L153" s="65"/>
      <c r="M153" s="77"/>
      <c r="N153" s="65"/>
      <c r="O153" s="77"/>
      <c r="P153" s="77"/>
      <c r="Q153" s="77"/>
      <c r="R153" s="77"/>
      <c r="S153" s="77"/>
      <c r="T153" s="77"/>
      <c r="U153" s="77" t="s">
        <v>1042</v>
      </c>
      <c r="V153" s="77" t="s">
        <v>1042</v>
      </c>
      <c r="W153" s="77" t="s">
        <v>1042</v>
      </c>
      <c r="X153" s="77" t="s">
        <v>1042</v>
      </c>
      <c r="Y153" s="77" t="s">
        <v>1042</v>
      </c>
      <c r="Z153" s="77" t="s">
        <v>1042</v>
      </c>
      <c r="AA153" s="77" t="s">
        <v>1042</v>
      </c>
      <c r="AB153" s="77" t="s">
        <v>1042</v>
      </c>
      <c r="AC153" s="74" t="s">
        <v>1042</v>
      </c>
      <c r="AD153" s="74" t="s">
        <v>1042</v>
      </c>
      <c r="AE153" s="74"/>
      <c r="AF153" s="74"/>
      <c r="AG153" s="74"/>
      <c r="AH153" s="74"/>
      <c r="AI153" s="74"/>
      <c r="AJ153" s="77" t="s">
        <v>1042</v>
      </c>
      <c r="AK153" s="77" t="s">
        <v>1042</v>
      </c>
      <c r="AL153" s="77" t="s">
        <v>1042</v>
      </c>
      <c r="AM153" s="77" t="s">
        <v>1042</v>
      </c>
      <c r="AN153" s="77" t="s">
        <v>1042</v>
      </c>
      <c r="AO153" s="77" t="s">
        <v>1042</v>
      </c>
      <c r="AP153" s="77" t="s">
        <v>1042</v>
      </c>
      <c r="AQ153" s="77" t="s">
        <v>1042</v>
      </c>
      <c r="AR153" s="122" t="s">
        <v>1042</v>
      </c>
      <c r="AS153" s="122" t="s">
        <v>1042</v>
      </c>
    </row>
    <row r="154" spans="1:49" x14ac:dyDescent="0.2">
      <c r="A154" s="46" t="s">
        <v>76</v>
      </c>
      <c r="B154" s="45" t="s">
        <v>77</v>
      </c>
      <c r="C154" s="69" t="s">
        <v>81</v>
      </c>
      <c r="D154" s="56"/>
      <c r="E154" s="56"/>
      <c r="F154" s="171" t="s">
        <v>676</v>
      </c>
      <c r="G154" s="171" t="s">
        <v>676</v>
      </c>
      <c r="H154" s="171" t="s">
        <v>676</v>
      </c>
      <c r="I154" s="171" t="s">
        <v>676</v>
      </c>
      <c r="J154" s="171" t="s">
        <v>676</v>
      </c>
      <c r="K154" s="171" t="s">
        <v>676</v>
      </c>
      <c r="L154" s="171" t="s">
        <v>676</v>
      </c>
      <c r="M154" s="171" t="s">
        <v>676</v>
      </c>
      <c r="N154" s="171" t="s">
        <v>676</v>
      </c>
      <c r="O154" s="171" t="s">
        <v>676</v>
      </c>
      <c r="P154" s="171" t="s">
        <v>676</v>
      </c>
      <c r="Q154" s="171" t="s">
        <v>676</v>
      </c>
      <c r="R154" s="171" t="s">
        <v>676</v>
      </c>
      <c r="S154" s="171"/>
      <c r="T154" s="77"/>
      <c r="U154" s="78">
        <v>790</v>
      </c>
      <c r="V154" s="78">
        <v>903</v>
      </c>
      <c r="W154" s="78">
        <v>973</v>
      </c>
      <c r="X154" s="78">
        <v>1029</v>
      </c>
      <c r="Y154" s="78">
        <v>866</v>
      </c>
      <c r="Z154" s="78">
        <v>891</v>
      </c>
      <c r="AA154" s="78">
        <v>888</v>
      </c>
      <c r="AB154" s="78">
        <v>878</v>
      </c>
      <c r="AC154" s="242">
        <v>905</v>
      </c>
      <c r="AD154" s="242">
        <v>933</v>
      </c>
      <c r="AE154" s="242">
        <v>897</v>
      </c>
      <c r="AF154" s="242">
        <v>895</v>
      </c>
      <c r="AG154" s="242">
        <v>880</v>
      </c>
      <c r="AH154" s="242">
        <v>925</v>
      </c>
      <c r="AI154" s="74"/>
      <c r="AJ154" s="291">
        <v>0.8</v>
      </c>
      <c r="AK154" s="291">
        <v>0.9</v>
      </c>
      <c r="AL154" s="291">
        <v>0.9</v>
      </c>
      <c r="AM154" s="291">
        <v>0.8</v>
      </c>
      <c r="AN154" s="291">
        <v>0.7</v>
      </c>
      <c r="AO154" s="291">
        <v>0.7</v>
      </c>
      <c r="AP154" s="291">
        <v>0.6</v>
      </c>
      <c r="AQ154" s="291">
        <v>0.6</v>
      </c>
      <c r="AR154" s="292">
        <v>0.6</v>
      </c>
      <c r="AS154" s="292">
        <v>1.2</v>
      </c>
      <c r="AT154" s="293" t="s">
        <v>676</v>
      </c>
      <c r="AU154" s="292">
        <v>0.6</v>
      </c>
      <c r="AV154" s="292">
        <v>0.6</v>
      </c>
      <c r="AW154" s="292">
        <v>0.6</v>
      </c>
    </row>
    <row r="155" spans="1:49" x14ac:dyDescent="0.2">
      <c r="B155" s="47"/>
      <c r="C155" s="70" t="s">
        <v>13</v>
      </c>
      <c r="D155" s="51" t="s">
        <v>49</v>
      </c>
      <c r="E155" s="52" t="s">
        <v>50</v>
      </c>
      <c r="F155" s="171" t="s">
        <v>676</v>
      </c>
      <c r="G155" s="171" t="s">
        <v>676</v>
      </c>
      <c r="H155" s="171" t="s">
        <v>676</v>
      </c>
      <c r="I155" s="171" t="s">
        <v>676</v>
      </c>
      <c r="J155" s="171" t="s">
        <v>676</v>
      </c>
      <c r="K155" s="171" t="s">
        <v>676</v>
      </c>
      <c r="L155" s="171" t="s">
        <v>676</v>
      </c>
      <c r="M155" s="171" t="s">
        <v>676</v>
      </c>
      <c r="N155" s="171" t="s">
        <v>676</v>
      </c>
      <c r="O155" s="171" t="s">
        <v>676</v>
      </c>
      <c r="P155" s="171" t="s">
        <v>676</v>
      </c>
      <c r="Q155" s="171" t="s">
        <v>676</v>
      </c>
      <c r="R155" s="171" t="s">
        <v>676</v>
      </c>
      <c r="S155" s="171"/>
      <c r="T155" s="77"/>
      <c r="U155" s="74">
        <v>790</v>
      </c>
      <c r="V155" s="180">
        <v>903</v>
      </c>
      <c r="W155" s="180">
        <v>973</v>
      </c>
      <c r="X155" s="180">
        <v>1029</v>
      </c>
      <c r="Y155" s="180">
        <v>866</v>
      </c>
      <c r="Z155" s="180">
        <v>891</v>
      </c>
      <c r="AA155" s="180">
        <v>888</v>
      </c>
      <c r="AB155" s="180">
        <v>878</v>
      </c>
      <c r="AC155" s="74">
        <v>905</v>
      </c>
      <c r="AD155" s="74">
        <v>933</v>
      </c>
      <c r="AE155" s="74">
        <v>897</v>
      </c>
      <c r="AF155" s="74">
        <v>930</v>
      </c>
      <c r="AG155" s="74">
        <v>880</v>
      </c>
      <c r="AH155" s="74">
        <v>925</v>
      </c>
      <c r="AI155" s="74"/>
      <c r="AJ155" s="222">
        <v>0.8</v>
      </c>
      <c r="AK155" s="222">
        <v>0.9</v>
      </c>
      <c r="AL155" s="222">
        <v>0.9</v>
      </c>
      <c r="AM155" s="222">
        <v>0.8</v>
      </c>
      <c r="AN155" s="222">
        <v>0.7</v>
      </c>
      <c r="AO155" s="222">
        <v>0.7</v>
      </c>
      <c r="AP155" s="222">
        <v>0.6</v>
      </c>
      <c r="AQ155" s="222">
        <v>0.6</v>
      </c>
      <c r="AR155" s="222">
        <v>0.6</v>
      </c>
      <c r="AS155" s="222">
        <v>1.2</v>
      </c>
      <c r="AT155" s="222" t="s">
        <v>676</v>
      </c>
      <c r="AU155" s="222">
        <v>0.6</v>
      </c>
      <c r="AV155" s="222">
        <v>0.6</v>
      </c>
      <c r="AW155" s="222">
        <v>0.6</v>
      </c>
    </row>
    <row r="156" spans="1:49" x14ac:dyDescent="0.2">
      <c r="C156" s="51"/>
      <c r="F156" s="65"/>
      <c r="G156" s="65"/>
      <c r="H156" s="65"/>
      <c r="I156" s="65"/>
      <c r="J156" s="65"/>
      <c r="K156" s="65"/>
      <c r="L156" s="65"/>
      <c r="M156" s="77"/>
      <c r="N156" s="65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4"/>
      <c r="AD156" s="74"/>
      <c r="AE156" s="74"/>
      <c r="AF156" s="74"/>
      <c r="AG156" s="74"/>
      <c r="AH156" s="74"/>
      <c r="AI156" s="74"/>
      <c r="AJ156" s="77" t="s">
        <v>1042</v>
      </c>
      <c r="AK156" s="77" t="s">
        <v>1042</v>
      </c>
      <c r="AL156" s="77" t="s">
        <v>1042</v>
      </c>
      <c r="AM156" s="77" t="s">
        <v>1042</v>
      </c>
      <c r="AN156" s="77" t="s">
        <v>1042</v>
      </c>
      <c r="AO156" s="77" t="s">
        <v>1042</v>
      </c>
      <c r="AP156" s="77" t="s">
        <v>1042</v>
      </c>
      <c r="AQ156" s="77" t="s">
        <v>1042</v>
      </c>
      <c r="AR156" s="122" t="s">
        <v>1042</v>
      </c>
      <c r="AS156" s="122" t="s">
        <v>1042</v>
      </c>
    </row>
    <row r="157" spans="1:49" x14ac:dyDescent="0.2">
      <c r="C157" s="51"/>
      <c r="F157" s="65"/>
      <c r="G157" s="65"/>
      <c r="H157" s="65"/>
      <c r="I157" s="65"/>
      <c r="J157" s="65"/>
      <c r="K157" s="65"/>
      <c r="L157" s="65"/>
      <c r="M157" s="77"/>
      <c r="N157" s="65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 t="s">
        <v>1042</v>
      </c>
      <c r="AK157" s="77" t="s">
        <v>1042</v>
      </c>
      <c r="AL157" s="77" t="s">
        <v>1042</v>
      </c>
      <c r="AM157" s="77" t="s">
        <v>1042</v>
      </c>
      <c r="AN157" s="77" t="s">
        <v>1042</v>
      </c>
      <c r="AO157" s="77" t="s">
        <v>1042</v>
      </c>
      <c r="AP157" s="77" t="s">
        <v>1042</v>
      </c>
      <c r="AQ157" s="77" t="s">
        <v>1042</v>
      </c>
      <c r="AR157" s="122" t="s">
        <v>1042</v>
      </c>
      <c r="AS157" s="122" t="s">
        <v>1042</v>
      </c>
    </row>
    <row r="158" spans="1:49" x14ac:dyDescent="0.2">
      <c r="C158" s="51"/>
      <c r="F158" s="65"/>
      <c r="G158" s="65"/>
      <c r="H158" s="65"/>
      <c r="I158" s="65"/>
      <c r="J158" s="65"/>
      <c r="K158" s="65"/>
      <c r="L158" s="65"/>
      <c r="M158" s="77"/>
      <c r="N158" s="65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 t="s">
        <v>1042</v>
      </c>
      <c r="AK158" s="77" t="s">
        <v>1042</v>
      </c>
      <c r="AL158" s="77" t="s">
        <v>1042</v>
      </c>
      <c r="AM158" s="77" t="s">
        <v>1042</v>
      </c>
      <c r="AN158" s="77" t="s">
        <v>1042</v>
      </c>
      <c r="AO158" s="77" t="s">
        <v>1042</v>
      </c>
      <c r="AP158" s="77" t="s">
        <v>1042</v>
      </c>
      <c r="AQ158" s="77" t="s">
        <v>1042</v>
      </c>
      <c r="AR158" s="122" t="s">
        <v>1042</v>
      </c>
      <c r="AS158" s="122" t="s">
        <v>1042</v>
      </c>
    </row>
    <row r="159" spans="1:49" x14ac:dyDescent="0.2">
      <c r="C159" s="51"/>
      <c r="N159" s="89"/>
      <c r="O159" s="89"/>
      <c r="P159" s="89"/>
      <c r="Q159" s="89"/>
      <c r="R159" s="89"/>
      <c r="S159" s="89"/>
      <c r="T159" s="89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 t="s">
        <v>1042</v>
      </c>
      <c r="AK159" s="77" t="s">
        <v>1042</v>
      </c>
      <c r="AL159" s="77" t="s">
        <v>1042</v>
      </c>
      <c r="AM159" s="77" t="s">
        <v>1042</v>
      </c>
      <c r="AN159" s="77" t="s">
        <v>1042</v>
      </c>
      <c r="AO159" s="77" t="s">
        <v>1042</v>
      </c>
      <c r="AP159" s="77" t="s">
        <v>1042</v>
      </c>
      <c r="AQ159" s="77" t="s">
        <v>1042</v>
      </c>
      <c r="AR159" s="122" t="s">
        <v>1042</v>
      </c>
      <c r="AS159" s="122" t="s">
        <v>1042</v>
      </c>
    </row>
    <row r="160" spans="1:49" x14ac:dyDescent="0.2">
      <c r="C160" s="51"/>
      <c r="F160" s="65"/>
      <c r="G160" s="65"/>
      <c r="H160" s="65"/>
      <c r="I160" s="65"/>
      <c r="J160" s="65"/>
      <c r="K160" s="65"/>
      <c r="L160" s="65"/>
      <c r="M160" s="77"/>
      <c r="N160" s="89"/>
      <c r="O160" s="89"/>
      <c r="P160" s="89"/>
      <c r="Q160" s="89"/>
      <c r="R160" s="89"/>
      <c r="S160" s="89"/>
      <c r="T160" s="89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 t="s">
        <v>1042</v>
      </c>
      <c r="AK160" s="77" t="s">
        <v>1042</v>
      </c>
      <c r="AL160" s="77" t="s">
        <v>1042</v>
      </c>
      <c r="AM160" s="77" t="s">
        <v>1042</v>
      </c>
      <c r="AN160" s="77" t="s">
        <v>1042</v>
      </c>
      <c r="AO160" s="77" t="s">
        <v>1042</v>
      </c>
      <c r="AP160" s="77" t="s">
        <v>1042</v>
      </c>
      <c r="AQ160" s="77" t="s">
        <v>1042</v>
      </c>
      <c r="AR160" s="122" t="s">
        <v>1042</v>
      </c>
      <c r="AS160" s="122" t="s">
        <v>1042</v>
      </c>
    </row>
    <row r="161" spans="1:49" x14ac:dyDescent="0.2">
      <c r="C161" s="51"/>
      <c r="F161" s="65"/>
      <c r="G161" s="65"/>
      <c r="H161" s="65"/>
      <c r="I161" s="65"/>
      <c r="J161" s="65"/>
      <c r="K161" s="65"/>
      <c r="L161" s="65"/>
      <c r="M161" s="77"/>
      <c r="N161" s="89"/>
      <c r="O161" s="89"/>
      <c r="P161" s="89"/>
      <c r="Q161" s="89"/>
      <c r="R161" s="89"/>
      <c r="S161" s="89"/>
      <c r="T161" s="89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 t="s">
        <v>1042</v>
      </c>
      <c r="AK161" s="77" t="s">
        <v>1042</v>
      </c>
      <c r="AL161" s="77" t="s">
        <v>1042</v>
      </c>
      <c r="AM161" s="77" t="s">
        <v>1042</v>
      </c>
      <c r="AN161" s="77" t="s">
        <v>1042</v>
      </c>
      <c r="AO161" s="77" t="s">
        <v>1042</v>
      </c>
      <c r="AP161" s="77" t="s">
        <v>1042</v>
      </c>
      <c r="AQ161" s="77" t="s">
        <v>1042</v>
      </c>
      <c r="AR161" s="122" t="s">
        <v>1042</v>
      </c>
      <c r="AS161" s="122" t="s">
        <v>1042</v>
      </c>
    </row>
    <row r="162" spans="1:49" x14ac:dyDescent="0.2">
      <c r="B162" s="48" t="s">
        <v>78</v>
      </c>
      <c r="C162" s="69" t="s">
        <v>81</v>
      </c>
      <c r="D162" s="55"/>
      <c r="E162" s="55"/>
      <c r="F162" s="78">
        <v>68119.833572924981</v>
      </c>
      <c r="G162" s="78">
        <v>62669.680668653644</v>
      </c>
      <c r="H162" s="78">
        <v>68839.886147592973</v>
      </c>
      <c r="I162" s="78">
        <v>63431.235951353534</v>
      </c>
      <c r="J162" s="78">
        <v>59902.50778312132</v>
      </c>
      <c r="K162" s="78">
        <v>58433.293085169011</v>
      </c>
      <c r="L162" s="78">
        <v>56964.38350014684</v>
      </c>
      <c r="M162" s="78">
        <v>57464.769489075334</v>
      </c>
      <c r="N162" s="78">
        <v>58288.397198947408</v>
      </c>
      <c r="O162" s="78">
        <v>56813.717575694463</v>
      </c>
      <c r="P162" s="78">
        <v>55975.273174072703</v>
      </c>
      <c r="Q162" s="78">
        <v>54687.121281153966</v>
      </c>
      <c r="R162" s="78">
        <v>48941.014295096662</v>
      </c>
      <c r="S162" s="78">
        <v>51030.231079852048</v>
      </c>
      <c r="T162" s="89"/>
      <c r="U162" s="78">
        <v>3412253</v>
      </c>
      <c r="V162" s="78">
        <v>3341167</v>
      </c>
      <c r="W162" s="78">
        <v>3573581</v>
      </c>
      <c r="X162" s="78">
        <v>3727905</v>
      </c>
      <c r="Y162" s="78">
        <v>3743086</v>
      </c>
      <c r="Z162" s="78">
        <v>3822671</v>
      </c>
      <c r="AA162" s="78">
        <v>3992730</v>
      </c>
      <c r="AB162" s="78">
        <v>4260470</v>
      </c>
      <c r="AC162" s="78">
        <v>4415031</v>
      </c>
      <c r="AD162" s="78">
        <v>4625094</v>
      </c>
      <c r="AE162" s="78">
        <v>4828306</v>
      </c>
      <c r="AF162" s="78">
        <v>5049619</v>
      </c>
      <c r="AG162" s="78">
        <v>5038538</v>
      </c>
      <c r="AH162" s="78">
        <v>5449533</v>
      </c>
      <c r="AI162" s="78"/>
      <c r="AJ162" s="78">
        <v>4555.8999999999996</v>
      </c>
      <c r="AK162" s="78">
        <v>4460.8</v>
      </c>
      <c r="AL162" s="78">
        <v>4489.3</v>
      </c>
      <c r="AM162" s="78">
        <v>4593.3999999999996</v>
      </c>
      <c r="AN162" s="78">
        <v>4627.3</v>
      </c>
      <c r="AO162" s="78">
        <v>4672</v>
      </c>
      <c r="AP162" s="78">
        <v>4737.3999999999996</v>
      </c>
      <c r="AQ162" s="78">
        <v>4807.5</v>
      </c>
      <c r="AR162" s="78">
        <v>4896.5</v>
      </c>
      <c r="AS162" s="78">
        <v>5016.6000000000004</v>
      </c>
      <c r="AT162" s="78">
        <v>5097.7</v>
      </c>
      <c r="AU162" s="78">
        <v>5128</v>
      </c>
      <c r="AV162" s="78">
        <v>5000</v>
      </c>
      <c r="AW162" s="78">
        <v>5051</v>
      </c>
    </row>
    <row r="163" spans="1:49" x14ac:dyDescent="0.2">
      <c r="C163" s="67" t="s">
        <v>11</v>
      </c>
      <c r="D163" s="67" t="s">
        <v>45</v>
      </c>
      <c r="E163" s="52" t="s">
        <v>46</v>
      </c>
      <c r="F163" s="77">
        <v>40861.832391386175</v>
      </c>
      <c r="G163" s="77">
        <v>36888.38402437872</v>
      </c>
      <c r="H163" s="77">
        <v>42960.441768240773</v>
      </c>
      <c r="I163" s="77">
        <v>39595.395373805695</v>
      </c>
      <c r="J163" s="77">
        <v>37920.46165799399</v>
      </c>
      <c r="K163" s="77">
        <v>36471.236049614963</v>
      </c>
      <c r="L163" s="77">
        <v>35294.778365350496</v>
      </c>
      <c r="M163" s="77">
        <v>35137.158897793131</v>
      </c>
      <c r="N163" s="77">
        <v>35599.65165210492</v>
      </c>
      <c r="O163" s="77">
        <v>34951.665287286647</v>
      </c>
      <c r="P163" s="77">
        <v>34654.270705294548</v>
      </c>
      <c r="Q163" s="77">
        <v>33613.298999475788</v>
      </c>
      <c r="R163" s="77">
        <v>31046.167572397106</v>
      </c>
      <c r="S163" s="77">
        <v>32829.88107138576</v>
      </c>
      <c r="T163" s="77"/>
      <c r="U163" s="77">
        <v>888812</v>
      </c>
      <c r="V163" s="77">
        <v>796407</v>
      </c>
      <c r="W163" s="77">
        <v>907648</v>
      </c>
      <c r="X163" s="77">
        <v>943141</v>
      </c>
      <c r="Y163" s="77">
        <v>918825</v>
      </c>
      <c r="Z163" s="77">
        <v>899561</v>
      </c>
      <c r="AA163" s="77">
        <v>927397</v>
      </c>
      <c r="AB163" s="77">
        <v>1005691</v>
      </c>
      <c r="AC163" s="74">
        <v>1020299</v>
      </c>
      <c r="AD163" s="74">
        <v>1090184</v>
      </c>
      <c r="AE163" s="74">
        <v>1129548</v>
      </c>
      <c r="AF163" s="74">
        <v>1176279</v>
      </c>
      <c r="AG163" s="74">
        <v>1154735</v>
      </c>
      <c r="AH163" s="74">
        <v>1294354</v>
      </c>
      <c r="AI163" s="77"/>
      <c r="AJ163" s="77">
        <v>1113.4000000000001</v>
      </c>
      <c r="AK163" s="77">
        <v>1051.4000000000001</v>
      </c>
      <c r="AL163" s="77">
        <v>1048.8</v>
      </c>
      <c r="AM163" s="77">
        <v>1084.5</v>
      </c>
      <c r="AN163" s="77">
        <v>1081.4000000000001</v>
      </c>
      <c r="AO163" s="77">
        <v>1074</v>
      </c>
      <c r="AP163" s="77">
        <v>1076.2</v>
      </c>
      <c r="AQ163" s="77">
        <v>1072</v>
      </c>
      <c r="AR163" s="77">
        <v>1064.8</v>
      </c>
      <c r="AS163" s="77">
        <v>1104</v>
      </c>
      <c r="AT163" s="77">
        <v>1129.5999999999999</v>
      </c>
      <c r="AU163" s="77">
        <v>1129.0999999999999</v>
      </c>
      <c r="AV163" s="180">
        <v>1101.7</v>
      </c>
      <c r="AW163" s="180">
        <v>1104.5</v>
      </c>
    </row>
    <row r="164" spans="1:49" x14ac:dyDescent="0.2">
      <c r="C164" s="67" t="s">
        <v>12</v>
      </c>
      <c r="D164" s="67" t="s">
        <v>47</v>
      </c>
      <c r="E164" s="52" t="s">
        <v>48</v>
      </c>
      <c r="F164" s="77">
        <v>15210.530857330201</v>
      </c>
      <c r="G164" s="77">
        <v>13809.178420072303</v>
      </c>
      <c r="H164" s="77">
        <v>14097.387853221593</v>
      </c>
      <c r="I164" s="77">
        <v>12855.294364088872</v>
      </c>
      <c r="J164" s="77">
        <v>11384.454935670114</v>
      </c>
      <c r="K164" s="77">
        <v>11524.291366450017</v>
      </c>
      <c r="L164" s="77">
        <v>11358.53701613313</v>
      </c>
      <c r="M164" s="77">
        <v>11871.410082352699</v>
      </c>
      <c r="N164" s="77">
        <v>12503.441795739569</v>
      </c>
      <c r="O164" s="77">
        <v>11846.513185773571</v>
      </c>
      <c r="P164" s="77">
        <v>11681.882310321032</v>
      </c>
      <c r="Q164" s="77">
        <v>11585.210621719179</v>
      </c>
      <c r="R164" s="77">
        <v>9103.0752085940403</v>
      </c>
      <c r="S164" s="77">
        <v>9364.9819874194654</v>
      </c>
      <c r="T164" s="77"/>
      <c r="U164" s="77">
        <v>1484847</v>
      </c>
      <c r="V164" s="77">
        <v>1494730</v>
      </c>
      <c r="W164" s="77">
        <v>1575658</v>
      </c>
      <c r="X164" s="77">
        <v>1668938</v>
      </c>
      <c r="Y164" s="77">
        <v>1683535</v>
      </c>
      <c r="Z164" s="77">
        <v>1751778</v>
      </c>
      <c r="AA164" s="77">
        <v>1853788</v>
      </c>
      <c r="AB164" s="77">
        <v>1980377</v>
      </c>
      <c r="AC164" s="74">
        <v>2047749</v>
      </c>
      <c r="AD164" s="74">
        <v>2124933</v>
      </c>
      <c r="AE164" s="74">
        <v>2220960</v>
      </c>
      <c r="AF164" s="74">
        <v>2346056</v>
      </c>
      <c r="AG164" s="74">
        <v>2339150</v>
      </c>
      <c r="AH164" s="74">
        <v>2511383</v>
      </c>
      <c r="AI164" s="77"/>
      <c r="AJ164" s="77">
        <v>2000.1</v>
      </c>
      <c r="AK164" s="77">
        <v>1992.7</v>
      </c>
      <c r="AL164" s="77">
        <v>2030.5</v>
      </c>
      <c r="AM164" s="77">
        <v>2094.6999999999998</v>
      </c>
      <c r="AN164" s="77">
        <v>2118.3000000000002</v>
      </c>
      <c r="AO164" s="77">
        <v>2152</v>
      </c>
      <c r="AP164" s="77">
        <v>2195.6999999999998</v>
      </c>
      <c r="AQ164" s="77">
        <v>2237</v>
      </c>
      <c r="AR164" s="77">
        <v>2295</v>
      </c>
      <c r="AS164" s="77">
        <v>2347.3000000000002</v>
      </c>
      <c r="AT164" s="77">
        <v>2388.6999999999998</v>
      </c>
      <c r="AU164" s="77">
        <v>2408.1</v>
      </c>
      <c r="AV164" s="180">
        <v>2313.1</v>
      </c>
      <c r="AW164" s="180">
        <v>2354.6</v>
      </c>
    </row>
    <row r="165" spans="1:49" x14ac:dyDescent="0.2">
      <c r="C165" s="67" t="s">
        <v>13</v>
      </c>
      <c r="D165" s="67" t="s">
        <v>49</v>
      </c>
      <c r="E165" s="52" t="s">
        <v>50</v>
      </c>
      <c r="F165" s="77">
        <v>608.18981386736925</v>
      </c>
      <c r="G165" s="77">
        <v>576.31679746842588</v>
      </c>
      <c r="H165" s="77">
        <v>596.30650273201309</v>
      </c>
      <c r="I165" s="77">
        <v>533.34520555618451</v>
      </c>
      <c r="J165" s="77">
        <v>542.81621532618772</v>
      </c>
      <c r="K165" s="77">
        <v>476.23124930992617</v>
      </c>
      <c r="L165" s="77">
        <v>447.18776687105373</v>
      </c>
      <c r="M165" s="77">
        <v>441.50981672274611</v>
      </c>
      <c r="N165" s="77">
        <v>430.97824525755766</v>
      </c>
      <c r="O165" s="77">
        <v>412.77288127655851</v>
      </c>
      <c r="P165" s="77">
        <v>402.32788063480683</v>
      </c>
      <c r="Q165" s="77">
        <v>432.84755472957841</v>
      </c>
      <c r="R165" s="77">
        <v>413.25213971633889</v>
      </c>
      <c r="S165" s="77">
        <v>413.66873769444402</v>
      </c>
      <c r="T165" s="77"/>
      <c r="U165" s="77">
        <v>647880</v>
      </c>
      <c r="V165" s="77">
        <v>656351</v>
      </c>
      <c r="W165" s="77">
        <v>669746</v>
      </c>
      <c r="X165" s="77">
        <v>691186</v>
      </c>
      <c r="Y165" s="77">
        <v>718247</v>
      </c>
      <c r="Z165" s="77">
        <v>741100</v>
      </c>
      <c r="AA165" s="77">
        <v>768798</v>
      </c>
      <c r="AB165" s="77">
        <v>801975</v>
      </c>
      <c r="AC165" s="74">
        <v>842770</v>
      </c>
      <c r="AD165" s="74">
        <v>885529</v>
      </c>
      <c r="AE165" s="74">
        <v>928410</v>
      </c>
      <c r="AF165" s="74">
        <v>962280</v>
      </c>
      <c r="AG165" s="74">
        <v>978510</v>
      </c>
      <c r="AH165" s="74">
        <v>1030052</v>
      </c>
      <c r="AI165" s="77"/>
      <c r="AJ165" s="77">
        <v>1442.4</v>
      </c>
      <c r="AK165" s="77">
        <v>1416.7</v>
      </c>
      <c r="AL165" s="77">
        <v>1410</v>
      </c>
      <c r="AM165" s="77">
        <v>1414.2</v>
      </c>
      <c r="AN165" s="77">
        <v>1427.6</v>
      </c>
      <c r="AO165" s="77">
        <v>1446</v>
      </c>
      <c r="AP165" s="77">
        <v>1465.5</v>
      </c>
      <c r="AQ165" s="77">
        <v>1498.5</v>
      </c>
      <c r="AR165" s="77">
        <v>1536.7</v>
      </c>
      <c r="AS165" s="77">
        <v>1565.3</v>
      </c>
      <c r="AT165" s="77">
        <v>1579.4</v>
      </c>
      <c r="AU165" s="77">
        <v>1590.8</v>
      </c>
      <c r="AV165" s="180">
        <v>1585.2</v>
      </c>
      <c r="AW165" s="180">
        <v>1591.9</v>
      </c>
    </row>
    <row r="166" spans="1:49" x14ac:dyDescent="0.2">
      <c r="C166" s="67" t="s">
        <v>14</v>
      </c>
      <c r="D166" s="68" t="s">
        <v>51</v>
      </c>
      <c r="E166" s="57" t="s">
        <v>52</v>
      </c>
      <c r="F166" s="77">
        <v>11439.280510341227</v>
      </c>
      <c r="G166" s="77">
        <v>11395.801426734195</v>
      </c>
      <c r="H166" s="77">
        <v>11185.750023398594</v>
      </c>
      <c r="I166" s="77">
        <v>10447.201007902782</v>
      </c>
      <c r="J166" s="77">
        <v>10054.774974131025</v>
      </c>
      <c r="K166" s="77">
        <v>9961.5344197941085</v>
      </c>
      <c r="L166" s="77">
        <v>9863.8803517921588</v>
      </c>
      <c r="M166" s="77">
        <v>10014.690692206757</v>
      </c>
      <c r="N166" s="77">
        <v>9754.3255058453597</v>
      </c>
      <c r="O166" s="77">
        <v>9602.7662213576914</v>
      </c>
      <c r="P166" s="77">
        <v>9236.7922778223165</v>
      </c>
      <c r="Q166" s="77">
        <v>9055.764105229413</v>
      </c>
      <c r="R166" s="77">
        <v>8378.5193743891778</v>
      </c>
      <c r="S166" s="77">
        <v>8421.6992833523746</v>
      </c>
      <c r="T166" s="70"/>
      <c r="U166" s="77" t="s">
        <v>676</v>
      </c>
      <c r="V166" s="77" t="s">
        <v>676</v>
      </c>
      <c r="W166" s="77" t="s">
        <v>676</v>
      </c>
      <c r="X166" s="77" t="s">
        <v>676</v>
      </c>
      <c r="Y166" s="77" t="s">
        <v>676</v>
      </c>
      <c r="Z166" s="77" t="s">
        <v>676</v>
      </c>
      <c r="AA166" s="77" t="s">
        <v>676</v>
      </c>
      <c r="AB166" s="77" t="s">
        <v>676</v>
      </c>
      <c r="AC166" s="122" t="s">
        <v>676</v>
      </c>
      <c r="AD166" s="122" t="s">
        <v>676</v>
      </c>
      <c r="AE166" s="122" t="s">
        <v>676</v>
      </c>
      <c r="AF166" s="122" t="s">
        <v>676</v>
      </c>
      <c r="AG166" s="122" t="s">
        <v>676</v>
      </c>
      <c r="AH166" s="122" t="s">
        <v>676</v>
      </c>
      <c r="AI166" s="77"/>
      <c r="AJ166" s="77" t="s">
        <v>676</v>
      </c>
      <c r="AK166" s="77" t="s">
        <v>676</v>
      </c>
      <c r="AL166" s="77" t="s">
        <v>676</v>
      </c>
      <c r="AM166" s="77" t="s">
        <v>676</v>
      </c>
      <c r="AN166" s="77" t="s">
        <v>676</v>
      </c>
      <c r="AO166" s="77" t="s">
        <v>676</v>
      </c>
      <c r="AP166" s="77" t="s">
        <v>676</v>
      </c>
      <c r="AQ166" s="77" t="s">
        <v>676</v>
      </c>
      <c r="AR166" s="77" t="s">
        <v>676</v>
      </c>
      <c r="AS166" s="77" t="s">
        <v>676</v>
      </c>
      <c r="AT166" s="77" t="s">
        <v>676</v>
      </c>
      <c r="AU166" s="77" t="s">
        <v>676</v>
      </c>
      <c r="AV166" s="122" t="s">
        <v>676</v>
      </c>
      <c r="AW166" s="122" t="s">
        <v>676</v>
      </c>
    </row>
    <row r="167" spans="1:49" ht="13.5" thickBot="1" x14ac:dyDescent="0.25">
      <c r="A167" s="43"/>
      <c r="B167" s="43"/>
      <c r="C167" s="72" t="s">
        <v>58</v>
      </c>
      <c r="D167" s="76" t="s">
        <v>56</v>
      </c>
      <c r="E167" s="37" t="s">
        <v>57</v>
      </c>
      <c r="F167" s="71" t="s">
        <v>676</v>
      </c>
      <c r="G167" s="71" t="s">
        <v>676</v>
      </c>
      <c r="H167" s="71" t="s">
        <v>676</v>
      </c>
      <c r="I167" s="71" t="s">
        <v>676</v>
      </c>
      <c r="J167" s="71" t="s">
        <v>676</v>
      </c>
      <c r="K167" s="71" t="s">
        <v>676</v>
      </c>
      <c r="L167" s="71" t="s">
        <v>676</v>
      </c>
      <c r="M167" s="71" t="s">
        <v>676</v>
      </c>
      <c r="N167" s="71" t="s">
        <v>676</v>
      </c>
      <c r="O167" s="71" t="s">
        <v>676</v>
      </c>
      <c r="P167" s="71" t="s">
        <v>676</v>
      </c>
      <c r="Q167" s="71" t="s">
        <v>676</v>
      </c>
      <c r="R167" s="71" t="s">
        <v>676</v>
      </c>
      <c r="S167" s="71" t="s">
        <v>676</v>
      </c>
      <c r="T167" s="43"/>
      <c r="U167" s="71">
        <v>390714</v>
      </c>
      <c r="V167" s="71">
        <v>393679</v>
      </c>
      <c r="W167" s="71">
        <v>420529</v>
      </c>
      <c r="X167" s="71">
        <v>424640</v>
      </c>
      <c r="Y167" s="71">
        <v>422479</v>
      </c>
      <c r="Z167" s="71">
        <v>430232</v>
      </c>
      <c r="AA167" s="71">
        <v>442747</v>
      </c>
      <c r="AB167" s="71">
        <v>472427</v>
      </c>
      <c r="AC167" s="71">
        <v>504213</v>
      </c>
      <c r="AD167" s="71">
        <v>524448</v>
      </c>
      <c r="AE167" s="71">
        <v>549388</v>
      </c>
      <c r="AF167" s="71">
        <v>565004</v>
      </c>
      <c r="AG167" s="71">
        <v>566143</v>
      </c>
      <c r="AH167" s="71">
        <v>613744</v>
      </c>
      <c r="AI167" s="71"/>
      <c r="AJ167" s="71" t="s">
        <v>676</v>
      </c>
      <c r="AK167" s="71" t="s">
        <v>676</v>
      </c>
      <c r="AL167" s="71" t="s">
        <v>676</v>
      </c>
      <c r="AM167" s="71" t="s">
        <v>676</v>
      </c>
      <c r="AN167" s="71" t="s">
        <v>676</v>
      </c>
      <c r="AO167" s="71" t="s">
        <v>676</v>
      </c>
      <c r="AP167" s="71" t="s">
        <v>676</v>
      </c>
      <c r="AQ167" s="71" t="s">
        <v>676</v>
      </c>
      <c r="AR167" s="71" t="s">
        <v>676</v>
      </c>
      <c r="AS167" s="71" t="s">
        <v>676</v>
      </c>
      <c r="AT167" s="71" t="s">
        <v>676</v>
      </c>
      <c r="AU167" s="71" t="s">
        <v>676</v>
      </c>
      <c r="AV167" s="71" t="s">
        <v>676</v>
      </c>
      <c r="AW167" s="71" t="s">
        <v>676</v>
      </c>
    </row>
    <row r="168" spans="1:49" x14ac:dyDescent="0.2">
      <c r="C168" s="70"/>
      <c r="D168" s="73"/>
      <c r="E168" s="75"/>
      <c r="U168" s="74"/>
      <c r="V168" s="74"/>
      <c r="W168" s="74"/>
      <c r="X168" s="74"/>
      <c r="Y168" s="74"/>
      <c r="Z168" s="74"/>
      <c r="AA168" s="74"/>
      <c r="AB168" s="74"/>
    </row>
    <row r="169" spans="1:49" x14ac:dyDescent="0.2">
      <c r="F169" s="64" t="s">
        <v>53</v>
      </c>
      <c r="G169" s="36"/>
      <c r="H169" s="36"/>
      <c r="I169" s="36"/>
      <c r="J169" s="36"/>
      <c r="K169" s="36"/>
      <c r="L169" s="36"/>
      <c r="M169" s="36"/>
      <c r="U169" s="64" t="s">
        <v>1037</v>
      </c>
      <c r="AJ169" s="64" t="s">
        <v>1037</v>
      </c>
    </row>
    <row r="170" spans="1:49" x14ac:dyDescent="0.2">
      <c r="F170" s="62" t="s">
        <v>1039</v>
      </c>
      <c r="U170" s="62" t="s">
        <v>1039</v>
      </c>
      <c r="AJ170" s="62" t="s">
        <v>1038</v>
      </c>
    </row>
    <row r="171" spans="1:49" x14ac:dyDescent="0.2">
      <c r="U171" s="184" t="s">
        <v>55</v>
      </c>
      <c r="AJ171" s="235" t="s">
        <v>1045</v>
      </c>
    </row>
    <row r="172" spans="1:49" x14ac:dyDescent="0.2">
      <c r="U172" s="194" t="s">
        <v>1041</v>
      </c>
      <c r="AJ172" s="236" t="s">
        <v>1046</v>
      </c>
    </row>
    <row r="173" spans="1:49" ht="12.75" customHeight="1" x14ac:dyDescent="0.2">
      <c r="R173" s="36"/>
      <c r="S173" s="36"/>
      <c r="U173" s="235" t="s">
        <v>1050</v>
      </c>
      <c r="V173" s="234"/>
      <c r="W173" s="234"/>
      <c r="X173" s="234"/>
      <c r="Y173" s="234"/>
      <c r="Z173" s="234"/>
      <c r="AA173" s="234"/>
      <c r="AB173" s="234"/>
      <c r="AJ173" s="184" t="s">
        <v>1103</v>
      </c>
    </row>
    <row r="174" spans="1:49" x14ac:dyDescent="0.2"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36"/>
      <c r="S174" s="36"/>
      <c r="U174" s="236" t="s">
        <v>1051</v>
      </c>
      <c r="V174" s="234"/>
      <c r="W174" s="234"/>
      <c r="X174" s="234"/>
      <c r="Y174" s="234"/>
      <c r="Z174" s="234"/>
      <c r="AA174" s="234"/>
      <c r="AB174" s="234"/>
      <c r="AJ174" s="194" t="s">
        <v>1104</v>
      </c>
      <c r="AK174" s="36"/>
      <c r="AL174" s="36"/>
      <c r="AM174" s="36"/>
      <c r="AN174" s="36"/>
      <c r="AO174" s="36"/>
      <c r="AP174" s="36"/>
    </row>
    <row r="175" spans="1:49" x14ac:dyDescent="0.2">
      <c r="F175" s="259"/>
      <c r="G175" s="259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36"/>
      <c r="S175" s="36"/>
      <c r="U175" s="184" t="s">
        <v>1103</v>
      </c>
    </row>
    <row r="176" spans="1:49" x14ac:dyDescent="0.2"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36"/>
      <c r="S176" s="36"/>
      <c r="U176" s="194" t="s">
        <v>1104</v>
      </c>
    </row>
    <row r="177" spans="6:19" x14ac:dyDescent="0.2"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36"/>
      <c r="S177" s="36"/>
    </row>
    <row r="178" spans="6:19" x14ac:dyDescent="0.2"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9"/>
      <c r="S178" s="259"/>
    </row>
    <row r="179" spans="6:19" x14ac:dyDescent="0.2"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9"/>
      <c r="S179" s="259"/>
    </row>
  </sheetData>
  <hyperlinks>
    <hyperlink ref="A1" location="'Innehåll-Content'!A1" display="Tillbaka till innehåll - Back to content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21"/>
  <sheetViews>
    <sheetView zoomScaleNormal="10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RowHeight="12.75" x14ac:dyDescent="0.2"/>
  <cols>
    <col min="1" max="1" width="9.7109375" customWidth="1"/>
    <col min="2" max="2" width="14" customWidth="1"/>
    <col min="3" max="16" width="6.5703125" style="301" customWidth="1"/>
    <col min="17" max="17" width="4.7109375" style="301" customWidth="1"/>
    <col min="18" max="18" width="9.28515625" bestFit="1" customWidth="1"/>
    <col min="19" max="19" width="15" customWidth="1"/>
    <col min="20" max="28" width="8.28515625" customWidth="1"/>
    <col min="29" max="29" width="8.7109375" bestFit="1" customWidth="1"/>
    <col min="30" max="33" width="8.7109375" customWidth="1"/>
    <col min="34" max="34" width="4.5703125" customWidth="1"/>
    <col min="36" max="36" width="17.42578125" bestFit="1" customWidth="1"/>
    <col min="37" max="46" width="7.42578125" style="301" customWidth="1"/>
    <col min="47" max="50" width="8.7109375" style="301"/>
  </cols>
  <sheetData>
    <row r="1" spans="1:57" x14ac:dyDescent="0.2">
      <c r="A1" s="136" t="s">
        <v>692</v>
      </c>
    </row>
    <row r="3" spans="1:57" ht="15" x14ac:dyDescent="0.25">
      <c r="A3" s="49" t="s">
        <v>696</v>
      </c>
      <c r="S3" s="49" t="s">
        <v>683</v>
      </c>
      <c r="AI3" s="49" t="s">
        <v>740</v>
      </c>
      <c r="AU3" s="312"/>
    </row>
    <row r="4" spans="1:57" ht="14.25" x14ac:dyDescent="0.2">
      <c r="A4" s="50" t="s">
        <v>681</v>
      </c>
      <c r="S4" s="84" t="s">
        <v>1075</v>
      </c>
      <c r="AI4" s="50" t="s">
        <v>741</v>
      </c>
      <c r="AU4" s="313"/>
    </row>
    <row r="5" spans="1:57" ht="14.25" x14ac:dyDescent="0.2">
      <c r="A5" s="50"/>
      <c r="S5" s="50" t="s">
        <v>1076</v>
      </c>
      <c r="AI5" s="50"/>
    </row>
    <row r="6" spans="1:57" s="44" customFormat="1" ht="13.5" thickBot="1" x14ac:dyDescent="0.25">
      <c r="A6" s="43"/>
      <c r="B6" s="43"/>
      <c r="C6" s="302"/>
      <c r="D6" s="302"/>
      <c r="E6" s="302"/>
      <c r="F6" s="302"/>
      <c r="G6" s="302"/>
      <c r="H6" s="302"/>
      <c r="I6" s="302"/>
      <c r="J6" s="302"/>
      <c r="K6" s="302"/>
      <c r="L6" s="303"/>
      <c r="M6" s="303"/>
      <c r="N6" s="303"/>
      <c r="O6" s="303"/>
      <c r="P6" s="303"/>
      <c r="Q6" s="30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I6" s="43"/>
      <c r="AJ6" s="43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3"/>
      <c r="AV6" s="303"/>
      <c r="AW6" s="301"/>
      <c r="AX6" s="301"/>
      <c r="AY6"/>
      <c r="AZ6"/>
      <c r="BA6"/>
      <c r="BB6"/>
      <c r="BC6"/>
      <c r="BD6"/>
      <c r="BE6"/>
    </row>
    <row r="7" spans="1:57" x14ac:dyDescent="0.2">
      <c r="A7" s="85" t="s">
        <v>373</v>
      </c>
      <c r="B7" s="85" t="s">
        <v>664</v>
      </c>
      <c r="C7" s="88"/>
      <c r="D7" s="88"/>
      <c r="E7" s="88"/>
      <c r="F7" s="88"/>
      <c r="G7" s="88"/>
      <c r="H7" s="88"/>
      <c r="I7" s="88"/>
      <c r="J7" s="88"/>
      <c r="K7" s="88"/>
      <c r="L7" s="304"/>
      <c r="M7" s="304"/>
      <c r="N7" s="304"/>
      <c r="O7" s="304"/>
      <c r="P7" s="304"/>
      <c r="Q7" s="88"/>
      <c r="R7" s="85" t="s">
        <v>373</v>
      </c>
      <c r="S7" s="85" t="s">
        <v>664</v>
      </c>
      <c r="T7" s="85"/>
      <c r="U7" s="85"/>
      <c r="V7" s="85"/>
      <c r="W7" s="85"/>
      <c r="X7" s="85"/>
      <c r="Y7" s="85"/>
      <c r="Z7" s="85"/>
      <c r="AA7" s="85"/>
      <c r="AB7" s="85"/>
      <c r="AC7" s="85"/>
      <c r="AD7" s="218"/>
      <c r="AE7" s="218"/>
      <c r="AF7" s="218"/>
      <c r="AG7" s="218"/>
      <c r="AI7" s="85" t="s">
        <v>373</v>
      </c>
      <c r="AJ7" s="85" t="s">
        <v>664</v>
      </c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304"/>
      <c r="AV7" s="304"/>
      <c r="AW7" s="304"/>
      <c r="AX7" s="304"/>
    </row>
    <row r="8" spans="1:57" ht="13.5" thickBot="1" x14ac:dyDescent="0.25">
      <c r="A8" s="72" t="s">
        <v>39</v>
      </c>
      <c r="B8" s="72" t="s">
        <v>665</v>
      </c>
      <c r="C8" s="86" t="s">
        <v>3</v>
      </c>
      <c r="D8" s="86" t="s">
        <v>4</v>
      </c>
      <c r="E8" s="86" t="s">
        <v>5</v>
      </c>
      <c r="F8" s="86" t="s">
        <v>6</v>
      </c>
      <c r="G8" s="86" t="s">
        <v>7</v>
      </c>
      <c r="H8" s="86" t="s">
        <v>8</v>
      </c>
      <c r="I8" s="86" t="s">
        <v>9</v>
      </c>
      <c r="J8" s="86">
        <v>2015</v>
      </c>
      <c r="K8" s="86">
        <v>2016</v>
      </c>
      <c r="L8" s="86">
        <v>2017</v>
      </c>
      <c r="M8" s="86">
        <v>2018</v>
      </c>
      <c r="N8" s="86">
        <v>2019</v>
      </c>
      <c r="O8" s="86">
        <v>2020</v>
      </c>
      <c r="P8" s="86">
        <v>2021</v>
      </c>
      <c r="Q8" s="88"/>
      <c r="R8" s="87" t="s">
        <v>39</v>
      </c>
      <c r="S8" s="87" t="s">
        <v>665</v>
      </c>
      <c r="T8" s="86" t="s">
        <v>3</v>
      </c>
      <c r="U8" s="86" t="s">
        <v>4</v>
      </c>
      <c r="V8" s="86" t="s">
        <v>5</v>
      </c>
      <c r="W8" s="86" t="s">
        <v>6</v>
      </c>
      <c r="X8" s="86" t="s">
        <v>7</v>
      </c>
      <c r="Y8" s="86" t="s">
        <v>8</v>
      </c>
      <c r="Z8" s="86" t="s">
        <v>9</v>
      </c>
      <c r="AA8" s="86">
        <v>2015</v>
      </c>
      <c r="AB8" s="86">
        <v>2016</v>
      </c>
      <c r="AC8" s="86">
        <v>2017</v>
      </c>
      <c r="AD8" s="86">
        <v>2018</v>
      </c>
      <c r="AE8" s="86">
        <v>2019</v>
      </c>
      <c r="AF8" s="86">
        <v>2020</v>
      </c>
      <c r="AG8" s="86">
        <v>2021</v>
      </c>
      <c r="AI8" s="87" t="s">
        <v>39</v>
      </c>
      <c r="AJ8" s="87" t="s">
        <v>665</v>
      </c>
      <c r="AK8" s="86" t="s">
        <v>3</v>
      </c>
      <c r="AL8" s="86" t="s">
        <v>4</v>
      </c>
      <c r="AM8" s="86" t="s">
        <v>5</v>
      </c>
      <c r="AN8" s="86" t="s">
        <v>6</v>
      </c>
      <c r="AO8" s="86" t="s">
        <v>7</v>
      </c>
      <c r="AP8" s="86" t="s">
        <v>8</v>
      </c>
      <c r="AQ8" s="86" t="s">
        <v>9</v>
      </c>
      <c r="AR8" s="86">
        <v>2015</v>
      </c>
      <c r="AS8" s="86">
        <v>2016</v>
      </c>
      <c r="AT8" s="86">
        <v>2017</v>
      </c>
      <c r="AU8" s="86">
        <v>2018</v>
      </c>
      <c r="AV8" s="86">
        <v>2019</v>
      </c>
      <c r="AW8" s="86">
        <v>2020</v>
      </c>
      <c r="AX8" s="86">
        <v>2021</v>
      </c>
    </row>
    <row r="9" spans="1:57" x14ac:dyDescent="0.2">
      <c r="A9" s="70" t="s">
        <v>82</v>
      </c>
      <c r="B9" s="70" t="s">
        <v>374</v>
      </c>
      <c r="C9" s="300">
        <v>90.816971413832704</v>
      </c>
      <c r="D9" s="300">
        <v>91.951053896506394</v>
      </c>
      <c r="E9" s="300">
        <v>97.146519543376996</v>
      </c>
      <c r="F9" s="300">
        <v>132.75320292151901</v>
      </c>
      <c r="G9" s="300">
        <v>113.90623112080399</v>
      </c>
      <c r="H9" s="300">
        <v>104.89535837343099</v>
      </c>
      <c r="I9" s="300">
        <v>107.92605401484199</v>
      </c>
      <c r="J9" s="300">
        <v>101.59822637088</v>
      </c>
      <c r="K9" s="300">
        <v>97.917552865579495</v>
      </c>
      <c r="L9" s="300">
        <v>94.252988161405099</v>
      </c>
      <c r="M9" s="300">
        <v>94.798001876331895</v>
      </c>
      <c r="N9" s="300">
        <v>70.540757387239097</v>
      </c>
      <c r="O9" s="300">
        <v>63.245845220848899</v>
      </c>
      <c r="P9" s="300">
        <v>64.336646268114706</v>
      </c>
      <c r="Q9" s="305"/>
      <c r="R9" s="70" t="s">
        <v>82</v>
      </c>
      <c r="S9" s="70" t="s">
        <v>374</v>
      </c>
      <c r="T9" s="300">
        <v>38248</v>
      </c>
      <c r="U9" s="300">
        <v>38641</v>
      </c>
      <c r="V9" s="300">
        <v>39289</v>
      </c>
      <c r="W9" s="300">
        <v>40194</v>
      </c>
      <c r="X9" s="300">
        <v>40723</v>
      </c>
      <c r="Y9" s="300">
        <v>41449</v>
      </c>
      <c r="Z9" s="300">
        <v>41816</v>
      </c>
      <c r="AA9" s="300">
        <v>42661</v>
      </c>
      <c r="AB9" s="300">
        <v>43891</v>
      </c>
      <c r="AC9" s="300">
        <v>44605</v>
      </c>
      <c r="AD9" s="300">
        <v>45543</v>
      </c>
      <c r="AE9" s="300">
        <v>46786</v>
      </c>
      <c r="AF9" s="300">
        <v>47184</v>
      </c>
      <c r="AG9" s="300">
        <v>47820</v>
      </c>
      <c r="AI9" s="70" t="s">
        <v>82</v>
      </c>
      <c r="AJ9" s="70" t="s">
        <v>374</v>
      </c>
      <c r="AK9" s="314">
        <f>(C9*1000)/T9</f>
        <v>2.3744240591359733</v>
      </c>
      <c r="AL9" s="314">
        <f t="shared" ref="AL9:AL72" si="0">(D9*1000)/U9</f>
        <v>2.3796240753734734</v>
      </c>
      <c r="AM9" s="314">
        <f t="shared" ref="AM9:AM72" si="1">(E9*1000)/V9</f>
        <v>2.4726136970494794</v>
      </c>
      <c r="AN9" s="314">
        <f t="shared" ref="AN9:AN72" si="2">(F9*1000)/W9</f>
        <v>3.3028114375657811</v>
      </c>
      <c r="AO9" s="314">
        <f t="shared" ref="AO9:AO72" si="3">(G9*1000)/X9</f>
        <v>2.7970982275570067</v>
      </c>
      <c r="AP9" s="314">
        <f t="shared" ref="AP9:AP72" si="4">(H9*1000)/Y9</f>
        <v>2.5307090249084658</v>
      </c>
      <c r="AQ9" s="314">
        <f t="shared" ref="AQ9:AQ72" si="5">(I9*1000)/Z9</f>
        <v>2.5809750816635257</v>
      </c>
      <c r="AR9" s="314">
        <f t="shared" ref="AR9:AR72" si="6">(J9*1000)/AA9</f>
        <v>2.381524726820281</v>
      </c>
      <c r="AS9" s="314">
        <f t="shared" ref="AS9:AS72" si="7">(K9*1000)/AB9</f>
        <v>2.2309255397593923</v>
      </c>
      <c r="AT9" s="314">
        <f t="shared" ref="AT9:AT72" si="8">(L9*1000)/AC9</f>
        <v>2.1130588086852393</v>
      </c>
      <c r="AU9" s="314">
        <f t="shared" ref="AU9:AU72" si="9">(M9*1000)/AD9</f>
        <v>2.0815054317091954</v>
      </c>
      <c r="AV9" s="314">
        <f>(N9*1000)/AE9</f>
        <v>1.5077321717445196</v>
      </c>
      <c r="AW9" s="314">
        <f>(O9*1000)/AF9</f>
        <v>1.3404087237378963</v>
      </c>
      <c r="AX9" s="314">
        <f>(P9*1000)/AG9</f>
        <v>1.3453920173173297</v>
      </c>
    </row>
    <row r="10" spans="1:57" x14ac:dyDescent="0.2">
      <c r="A10" s="70" t="s">
        <v>83</v>
      </c>
      <c r="B10" s="70" t="s">
        <v>375</v>
      </c>
      <c r="C10" s="300">
        <v>129.99694319955299</v>
      </c>
      <c r="D10" s="300">
        <v>125.886214584081</v>
      </c>
      <c r="E10" s="300">
        <v>123.772266078915</v>
      </c>
      <c r="F10" s="300">
        <v>118.28042857732299</v>
      </c>
      <c r="G10" s="300">
        <v>111.670110576947</v>
      </c>
      <c r="H10" s="300">
        <v>108.503729228563</v>
      </c>
      <c r="I10" s="300">
        <v>104.76900211912201</v>
      </c>
      <c r="J10" s="300">
        <v>104.64330487621601</v>
      </c>
      <c r="K10" s="300">
        <v>98.352345978975805</v>
      </c>
      <c r="L10" s="300">
        <v>94.843902111589998</v>
      </c>
      <c r="M10" s="300">
        <v>89.740800839401203</v>
      </c>
      <c r="N10" s="300">
        <v>86.105567836609495</v>
      </c>
      <c r="O10" s="300">
        <v>80.741190551657795</v>
      </c>
      <c r="P10" s="300">
        <v>79.968588027973993</v>
      </c>
      <c r="Q10" s="305"/>
      <c r="R10" s="70" t="s">
        <v>83</v>
      </c>
      <c r="S10" s="70" t="s">
        <v>375</v>
      </c>
      <c r="T10" s="300">
        <v>28954</v>
      </c>
      <c r="U10" s="300">
        <v>29361</v>
      </c>
      <c r="V10" s="300">
        <v>30114</v>
      </c>
      <c r="W10" s="300">
        <v>30715</v>
      </c>
      <c r="X10" s="300">
        <v>31215</v>
      </c>
      <c r="Y10" s="300">
        <v>31616</v>
      </c>
      <c r="Z10" s="300">
        <v>31969</v>
      </c>
      <c r="AA10" s="300">
        <v>32380</v>
      </c>
      <c r="AB10" s="300">
        <v>32785</v>
      </c>
      <c r="AC10" s="300">
        <v>33175</v>
      </c>
      <c r="AD10" s="300">
        <v>33432</v>
      </c>
      <c r="AE10" s="300">
        <v>34090</v>
      </c>
      <c r="AF10" s="300">
        <v>34119</v>
      </c>
      <c r="AG10" s="300">
        <v>34246</v>
      </c>
      <c r="AI10" s="70" t="s">
        <v>83</v>
      </c>
      <c r="AJ10" s="70" t="s">
        <v>375</v>
      </c>
      <c r="AK10" s="314">
        <f t="shared" ref="AK10:AK72" si="10">(C10*1000)/T10</f>
        <v>4.4897749257288453</v>
      </c>
      <c r="AL10" s="314">
        <f t="shared" si="0"/>
        <v>4.2875315753578214</v>
      </c>
      <c r="AM10" s="314">
        <f t="shared" si="1"/>
        <v>4.1101237324472004</v>
      </c>
      <c r="AN10" s="314">
        <f t="shared" si="2"/>
        <v>3.8509011420258177</v>
      </c>
      <c r="AO10" s="314">
        <f t="shared" si="3"/>
        <v>3.5774502827790164</v>
      </c>
      <c r="AP10" s="314">
        <f t="shared" si="4"/>
        <v>3.4319246340006013</v>
      </c>
      <c r="AQ10" s="314">
        <f t="shared" si="5"/>
        <v>3.2772061096412775</v>
      </c>
      <c r="AR10" s="314">
        <f t="shared" si="6"/>
        <v>3.2317265248985794</v>
      </c>
      <c r="AS10" s="314">
        <f t="shared" si="7"/>
        <v>2.999919047704005</v>
      </c>
      <c r="AT10" s="314">
        <f t="shared" si="8"/>
        <v>2.8588968232581764</v>
      </c>
      <c r="AU10" s="314">
        <f t="shared" si="9"/>
        <v>2.6842785606425341</v>
      </c>
      <c r="AV10" s="314">
        <f t="shared" ref="AV10:AV72" si="11">(N10*1000)/AE10</f>
        <v>2.5258306786919769</v>
      </c>
      <c r="AW10" s="314">
        <f t="shared" ref="AW10:AX73" si="12">(O10*1000)/AF10</f>
        <v>2.3664582945472552</v>
      </c>
      <c r="AX10" s="314">
        <f t="shared" si="12"/>
        <v>2.3351220004664484</v>
      </c>
    </row>
    <row r="11" spans="1:57" x14ac:dyDescent="0.2">
      <c r="A11" s="70" t="s">
        <v>84</v>
      </c>
      <c r="B11" s="70" t="s">
        <v>376</v>
      </c>
      <c r="C11" s="300">
        <v>105.15351419971699</v>
      </c>
      <c r="D11" s="300">
        <v>104.70617517833399</v>
      </c>
      <c r="E11" s="300">
        <v>103.66855842817201</v>
      </c>
      <c r="F11" s="300">
        <v>96.8496816615706</v>
      </c>
      <c r="G11" s="300">
        <v>92.219048577980999</v>
      </c>
      <c r="H11" s="300">
        <v>90.239715572752004</v>
      </c>
      <c r="I11" s="300">
        <v>88.3930493197022</v>
      </c>
      <c r="J11" s="300">
        <v>89.716711579420405</v>
      </c>
      <c r="K11" s="300">
        <v>88.514085205998896</v>
      </c>
      <c r="L11" s="300">
        <v>86.839584274741995</v>
      </c>
      <c r="M11" s="300">
        <v>84.269613391374406</v>
      </c>
      <c r="N11" s="300">
        <v>82.737756375445898</v>
      </c>
      <c r="O11" s="300">
        <v>76.987817646633601</v>
      </c>
      <c r="P11" s="300">
        <v>78.937255033794401</v>
      </c>
      <c r="Q11" s="306"/>
      <c r="R11" s="70" t="s">
        <v>84</v>
      </c>
      <c r="S11" s="70" t="s">
        <v>376</v>
      </c>
      <c r="T11" s="300">
        <v>38720</v>
      </c>
      <c r="U11" s="300">
        <v>39173</v>
      </c>
      <c r="V11" s="300">
        <v>39521</v>
      </c>
      <c r="W11" s="300">
        <v>39792</v>
      </c>
      <c r="X11" s="300">
        <v>40269</v>
      </c>
      <c r="Y11" s="300">
        <v>40495</v>
      </c>
      <c r="Z11" s="300">
        <v>41180</v>
      </c>
      <c r="AA11" s="300">
        <v>42130</v>
      </c>
      <c r="AB11" s="300">
        <v>43293</v>
      </c>
      <c r="AC11" s="300">
        <v>44130</v>
      </c>
      <c r="AD11" s="300">
        <v>44831</v>
      </c>
      <c r="AE11" s="300">
        <v>45574</v>
      </c>
      <c r="AF11" s="300">
        <v>46644</v>
      </c>
      <c r="AG11" s="300">
        <v>48234</v>
      </c>
      <c r="AI11" s="70" t="s">
        <v>84</v>
      </c>
      <c r="AJ11" s="70" t="s">
        <v>376</v>
      </c>
      <c r="AK11" s="314">
        <f t="shared" si="10"/>
        <v>2.7157415857364926</v>
      </c>
      <c r="AL11" s="314">
        <f t="shared" si="0"/>
        <v>2.6729169371335866</v>
      </c>
      <c r="AM11" s="314">
        <f t="shared" si="1"/>
        <v>2.6231258932762835</v>
      </c>
      <c r="AN11" s="314">
        <f t="shared" si="2"/>
        <v>2.4338983127656464</v>
      </c>
      <c r="AO11" s="314">
        <f t="shared" si="3"/>
        <v>2.2900754570011919</v>
      </c>
      <c r="AP11" s="314">
        <f t="shared" si="4"/>
        <v>2.2284162383689838</v>
      </c>
      <c r="AQ11" s="314">
        <f t="shared" si="5"/>
        <v>2.1465043545338078</v>
      </c>
      <c r="AR11" s="314">
        <f t="shared" si="6"/>
        <v>2.1295208065373936</v>
      </c>
      <c r="AS11" s="314">
        <f t="shared" si="7"/>
        <v>2.0445357264684567</v>
      </c>
      <c r="AT11" s="314">
        <f t="shared" si="8"/>
        <v>1.9678129226091547</v>
      </c>
      <c r="AU11" s="314">
        <f t="shared" si="9"/>
        <v>1.8797174587088044</v>
      </c>
      <c r="AV11" s="314">
        <f t="shared" si="11"/>
        <v>1.8154596123984266</v>
      </c>
      <c r="AW11" s="314">
        <f t="shared" si="12"/>
        <v>1.650540640739079</v>
      </c>
      <c r="AX11" s="314">
        <f t="shared" si="12"/>
        <v>1.6365479751584857</v>
      </c>
    </row>
    <row r="12" spans="1:57" x14ac:dyDescent="0.2">
      <c r="A12" s="70" t="s">
        <v>85</v>
      </c>
      <c r="B12" s="70" t="s">
        <v>377</v>
      </c>
      <c r="C12" s="300">
        <v>141.770504194019</v>
      </c>
      <c r="D12" s="300">
        <v>135.747193600912</v>
      </c>
      <c r="E12" s="300">
        <v>134.15121361385101</v>
      </c>
      <c r="F12" s="300">
        <v>122.250486664614</v>
      </c>
      <c r="G12" s="300">
        <v>115.52281278769</v>
      </c>
      <c r="H12" s="300">
        <v>116.878345856967</v>
      </c>
      <c r="I12" s="300">
        <v>119.31879112856301</v>
      </c>
      <c r="J12" s="300">
        <v>118.396702975881</v>
      </c>
      <c r="K12" s="300">
        <v>117.25340561686301</v>
      </c>
      <c r="L12" s="300">
        <v>112.981935916596</v>
      </c>
      <c r="M12" s="300">
        <v>108.553109238592</v>
      </c>
      <c r="N12" s="300">
        <v>102.795652617008</v>
      </c>
      <c r="O12" s="300">
        <v>93.757242836552606</v>
      </c>
      <c r="P12" s="300">
        <v>105.85617356800699</v>
      </c>
      <c r="Q12" s="306"/>
      <c r="R12" s="70" t="s">
        <v>85</v>
      </c>
      <c r="S12" s="70" t="s">
        <v>377</v>
      </c>
      <c r="T12" s="300">
        <v>37376</v>
      </c>
      <c r="U12" s="300">
        <v>37756</v>
      </c>
      <c r="V12" s="300">
        <v>38301</v>
      </c>
      <c r="W12" s="300">
        <v>38894</v>
      </c>
      <c r="X12" s="300">
        <v>39387</v>
      </c>
      <c r="Y12" s="300">
        <v>39784</v>
      </c>
      <c r="Z12" s="300">
        <v>40541</v>
      </c>
      <c r="AA12" s="300">
        <v>41107</v>
      </c>
      <c r="AB12" s="300">
        <v>42000</v>
      </c>
      <c r="AC12" s="300">
        <v>43444</v>
      </c>
      <c r="AD12" s="300">
        <v>44397</v>
      </c>
      <c r="AE12" s="300">
        <v>45000</v>
      </c>
      <c r="AF12" s="300">
        <v>45566</v>
      </c>
      <c r="AG12" s="300">
        <v>46232</v>
      </c>
      <c r="AI12" s="70" t="s">
        <v>85</v>
      </c>
      <c r="AJ12" s="70" t="s">
        <v>377</v>
      </c>
      <c r="AK12" s="314">
        <f t="shared" si="10"/>
        <v>3.7930892603279909</v>
      </c>
      <c r="AL12" s="314">
        <f t="shared" si="0"/>
        <v>3.5953806971318993</v>
      </c>
      <c r="AM12" s="314">
        <f t="shared" si="1"/>
        <v>3.5025512026801136</v>
      </c>
      <c r="AN12" s="314">
        <f t="shared" si="2"/>
        <v>3.1431708403510568</v>
      </c>
      <c r="AO12" s="314">
        <f t="shared" si="3"/>
        <v>2.9330188333127682</v>
      </c>
      <c r="AP12" s="314">
        <f t="shared" si="4"/>
        <v>2.9378228900303389</v>
      </c>
      <c r="AQ12" s="314">
        <f t="shared" si="5"/>
        <v>2.9431634919849783</v>
      </c>
      <c r="AR12" s="314">
        <f t="shared" si="6"/>
        <v>2.8802078228983139</v>
      </c>
      <c r="AS12" s="314">
        <f t="shared" si="7"/>
        <v>2.7917477527824524</v>
      </c>
      <c r="AT12" s="314">
        <f t="shared" si="8"/>
        <v>2.6006338255362307</v>
      </c>
      <c r="AU12" s="314">
        <f t="shared" si="9"/>
        <v>2.4450550541386131</v>
      </c>
      <c r="AV12" s="314">
        <f t="shared" si="11"/>
        <v>2.2843478359335112</v>
      </c>
      <c r="AW12" s="314">
        <f t="shared" si="12"/>
        <v>2.057614072697902</v>
      </c>
      <c r="AX12" s="314">
        <f t="shared" si="12"/>
        <v>2.2896732472747665</v>
      </c>
    </row>
    <row r="13" spans="1:57" x14ac:dyDescent="0.2">
      <c r="A13" s="70" t="s">
        <v>86</v>
      </c>
      <c r="B13" s="70" t="s">
        <v>378</v>
      </c>
      <c r="C13" s="300">
        <v>128.21543767454401</v>
      </c>
      <c r="D13" s="300">
        <v>121.892193050587</v>
      </c>
      <c r="E13" s="300">
        <v>125.754935354377</v>
      </c>
      <c r="F13" s="300">
        <v>123.333399050374</v>
      </c>
      <c r="G13" s="300">
        <v>112.42570154710999</v>
      </c>
      <c r="H13" s="300">
        <v>122.711522211119</v>
      </c>
      <c r="I13" s="300">
        <v>119.374968332273</v>
      </c>
      <c r="J13" s="300">
        <v>129.78677064885801</v>
      </c>
      <c r="K13" s="300">
        <v>134.82393381261099</v>
      </c>
      <c r="L13" s="300">
        <v>109.091672169144</v>
      </c>
      <c r="M13" s="300">
        <v>107.942345317359</v>
      </c>
      <c r="N13" s="300">
        <v>107.520895547744</v>
      </c>
      <c r="O13" s="300">
        <v>98.181376908365905</v>
      </c>
      <c r="P13" s="300">
        <v>103.78147595694</v>
      </c>
      <c r="Q13" s="306"/>
      <c r="R13" s="70" t="s">
        <v>86</v>
      </c>
      <c r="S13" s="70" t="s">
        <v>378</v>
      </c>
      <c r="T13" s="300">
        <v>64355</v>
      </c>
      <c r="U13" s="300">
        <v>65295</v>
      </c>
      <c r="V13" s="300">
        <v>66211</v>
      </c>
      <c r="W13" s="300">
        <v>67320</v>
      </c>
      <c r="X13" s="300">
        <v>68210</v>
      </c>
      <c r="Y13" s="300">
        <v>69167</v>
      </c>
      <c r="Z13" s="300">
        <v>70701</v>
      </c>
      <c r="AA13" s="300">
        <v>72429</v>
      </c>
      <c r="AB13" s="300">
        <v>74412</v>
      </c>
      <c r="AC13" s="300">
        <v>76453</v>
      </c>
      <c r="AD13" s="300">
        <v>78480</v>
      </c>
      <c r="AE13" s="300">
        <v>79990</v>
      </c>
      <c r="AF13" s="300">
        <v>81274</v>
      </c>
      <c r="AG13" s="300">
        <v>83170</v>
      </c>
      <c r="AI13" s="70" t="s">
        <v>86</v>
      </c>
      <c r="AJ13" s="70" t="s">
        <v>378</v>
      </c>
      <c r="AK13" s="314">
        <f t="shared" si="10"/>
        <v>1.9923150908949423</v>
      </c>
      <c r="AL13" s="314">
        <f t="shared" si="0"/>
        <v>1.8667921441241595</v>
      </c>
      <c r="AM13" s="314">
        <f t="shared" si="1"/>
        <v>1.8993057853585809</v>
      </c>
      <c r="AN13" s="314">
        <f t="shared" si="2"/>
        <v>1.8320469258819665</v>
      </c>
      <c r="AO13" s="314">
        <f t="shared" si="3"/>
        <v>1.6482290213621169</v>
      </c>
      <c r="AP13" s="314">
        <f t="shared" si="4"/>
        <v>1.7741339397562279</v>
      </c>
      <c r="AQ13" s="314">
        <f t="shared" si="5"/>
        <v>1.6884480888852067</v>
      </c>
      <c r="AR13" s="314">
        <f t="shared" si="6"/>
        <v>1.7919171968252774</v>
      </c>
      <c r="AS13" s="314">
        <f t="shared" si="7"/>
        <v>1.8118574129523595</v>
      </c>
      <c r="AT13" s="314">
        <f t="shared" si="8"/>
        <v>1.4269115949556459</v>
      </c>
      <c r="AU13" s="314">
        <f t="shared" si="9"/>
        <v>1.3754121472650229</v>
      </c>
      <c r="AV13" s="314">
        <f t="shared" si="11"/>
        <v>1.3441792167488937</v>
      </c>
      <c r="AW13" s="314">
        <f t="shared" si="12"/>
        <v>1.2080293440505685</v>
      </c>
      <c r="AX13" s="314">
        <f t="shared" si="12"/>
        <v>1.2478234454363353</v>
      </c>
    </row>
    <row r="14" spans="1:57" x14ac:dyDescent="0.2">
      <c r="A14" s="70" t="s">
        <v>87</v>
      </c>
      <c r="B14" s="70" t="s">
        <v>379</v>
      </c>
      <c r="C14" s="300">
        <v>71.837344915573098</v>
      </c>
      <c r="D14" s="300">
        <v>68.489211737615904</v>
      </c>
      <c r="E14" s="300">
        <v>69.9367226394168</v>
      </c>
      <c r="F14" s="300">
        <v>67.519487824705095</v>
      </c>
      <c r="G14" s="300">
        <v>64.878363388462503</v>
      </c>
      <c r="H14" s="300">
        <v>67.0596303043326</v>
      </c>
      <c r="I14" s="300">
        <v>67.363643073158897</v>
      </c>
      <c r="J14" s="300">
        <v>67.476194624653203</v>
      </c>
      <c r="K14" s="300">
        <v>64.578090999400501</v>
      </c>
      <c r="L14" s="300">
        <v>62.193441476310902</v>
      </c>
      <c r="M14" s="300">
        <v>57.542286691279301</v>
      </c>
      <c r="N14" s="300">
        <v>56.719542900383097</v>
      </c>
      <c r="O14" s="300">
        <v>52.2610156905045</v>
      </c>
      <c r="P14" s="300">
        <v>52.542010655443697</v>
      </c>
      <c r="Q14" s="306"/>
      <c r="R14" s="70" t="s">
        <v>87</v>
      </c>
      <c r="S14" s="70" t="s">
        <v>379</v>
      </c>
      <c r="T14" s="300">
        <v>24779</v>
      </c>
      <c r="U14" s="300">
        <v>25095</v>
      </c>
      <c r="V14" s="300">
        <v>25410</v>
      </c>
      <c r="W14" s="300">
        <v>25767</v>
      </c>
      <c r="X14" s="300">
        <v>26160</v>
      </c>
      <c r="Y14" s="300">
        <v>26355</v>
      </c>
      <c r="Z14" s="300">
        <v>26698</v>
      </c>
      <c r="AA14" s="300">
        <v>26984</v>
      </c>
      <c r="AB14" s="300">
        <v>27406</v>
      </c>
      <c r="AC14" s="300">
        <v>27753</v>
      </c>
      <c r="AD14" s="300">
        <v>28308</v>
      </c>
      <c r="AE14" s="300">
        <v>28690</v>
      </c>
      <c r="AF14" s="300">
        <v>28879</v>
      </c>
      <c r="AG14" s="300">
        <v>29096</v>
      </c>
      <c r="AI14" s="70" t="s">
        <v>87</v>
      </c>
      <c r="AJ14" s="70" t="s">
        <v>379</v>
      </c>
      <c r="AK14" s="314">
        <f t="shared" si="10"/>
        <v>2.899122035416001</v>
      </c>
      <c r="AL14" s="314">
        <f t="shared" si="0"/>
        <v>2.7291975189326916</v>
      </c>
      <c r="AM14" s="314">
        <f t="shared" si="1"/>
        <v>2.7523306823855487</v>
      </c>
      <c r="AN14" s="314">
        <f t="shared" si="2"/>
        <v>2.6203860684094034</v>
      </c>
      <c r="AO14" s="314">
        <f t="shared" si="3"/>
        <v>2.4800597625559062</v>
      </c>
      <c r="AP14" s="314">
        <f t="shared" si="4"/>
        <v>2.5444746842850541</v>
      </c>
      <c r="AQ14" s="314">
        <f t="shared" si="5"/>
        <v>2.5231718882747356</v>
      </c>
      <c r="AR14" s="314">
        <f t="shared" si="6"/>
        <v>2.5006001565614144</v>
      </c>
      <c r="AS14" s="314">
        <f t="shared" si="7"/>
        <v>2.3563486462599617</v>
      </c>
      <c r="AT14" s="314">
        <f t="shared" si="8"/>
        <v>2.2409628319933304</v>
      </c>
      <c r="AU14" s="314">
        <f t="shared" si="9"/>
        <v>2.0327217285318393</v>
      </c>
      <c r="AV14" s="314">
        <f t="shared" si="11"/>
        <v>1.976979536437194</v>
      </c>
      <c r="AW14" s="314">
        <f t="shared" si="12"/>
        <v>1.8096546172133559</v>
      </c>
      <c r="AX14" s="314">
        <f t="shared" si="12"/>
        <v>1.8058155985511306</v>
      </c>
    </row>
    <row r="15" spans="1:57" x14ac:dyDescent="0.2">
      <c r="A15" s="70" t="s">
        <v>88</v>
      </c>
      <c r="B15" s="70" t="s">
        <v>380</v>
      </c>
      <c r="C15" s="300">
        <v>276.32498616364501</v>
      </c>
      <c r="D15" s="300">
        <v>265.449387226596</v>
      </c>
      <c r="E15" s="300">
        <v>258.86774565334099</v>
      </c>
      <c r="F15" s="300">
        <v>247.930749380588</v>
      </c>
      <c r="G15" s="300">
        <v>234.907759735838</v>
      </c>
      <c r="H15" s="300">
        <v>221.41830001353</v>
      </c>
      <c r="I15" s="300">
        <v>202.903905883509</v>
      </c>
      <c r="J15" s="300">
        <v>204.634414081329</v>
      </c>
      <c r="K15" s="300">
        <v>192.54911709440199</v>
      </c>
      <c r="L15" s="300">
        <v>185.079650385777</v>
      </c>
      <c r="M15" s="300">
        <v>176.22473323606101</v>
      </c>
      <c r="N15" s="300">
        <v>171.43446849204199</v>
      </c>
      <c r="O15" s="300">
        <v>156.307993525493</v>
      </c>
      <c r="P15" s="300">
        <v>154.713115749823</v>
      </c>
      <c r="Q15" s="306"/>
      <c r="R15" s="70" t="s">
        <v>88</v>
      </c>
      <c r="S15" s="70" t="s">
        <v>380</v>
      </c>
      <c r="T15" s="300">
        <v>94209</v>
      </c>
      <c r="U15" s="300">
        <v>95798</v>
      </c>
      <c r="V15" s="300">
        <v>97453</v>
      </c>
      <c r="W15" s="300">
        <v>99049</v>
      </c>
      <c r="X15" s="300">
        <v>101010</v>
      </c>
      <c r="Y15" s="300">
        <v>102557</v>
      </c>
      <c r="Z15" s="300">
        <v>104185</v>
      </c>
      <c r="AA15" s="300">
        <v>105311</v>
      </c>
      <c r="AB15" s="300">
        <v>107538</v>
      </c>
      <c r="AC15" s="300">
        <v>110003</v>
      </c>
      <c r="AD15" s="300">
        <v>111722</v>
      </c>
      <c r="AE15" s="300">
        <v>112848</v>
      </c>
      <c r="AF15" s="300">
        <v>113234</v>
      </c>
      <c r="AG15" s="300">
        <v>113951</v>
      </c>
      <c r="AI15" s="70" t="s">
        <v>88</v>
      </c>
      <c r="AJ15" s="70" t="s">
        <v>380</v>
      </c>
      <c r="AK15" s="314">
        <f t="shared" si="10"/>
        <v>2.9331060319464699</v>
      </c>
      <c r="AL15" s="314">
        <f t="shared" si="0"/>
        <v>2.7709282785297815</v>
      </c>
      <c r="AM15" s="314">
        <f t="shared" si="1"/>
        <v>2.6563342909232244</v>
      </c>
      <c r="AN15" s="314">
        <f t="shared" si="2"/>
        <v>2.5031120897796848</v>
      </c>
      <c r="AO15" s="314">
        <f t="shared" si="3"/>
        <v>2.3255891469739431</v>
      </c>
      <c r="AP15" s="314">
        <f t="shared" si="4"/>
        <v>2.1589779343538718</v>
      </c>
      <c r="AQ15" s="314">
        <f t="shared" si="5"/>
        <v>1.9475347303691415</v>
      </c>
      <c r="AR15" s="314">
        <f t="shared" si="6"/>
        <v>1.9431437749269211</v>
      </c>
      <c r="AS15" s="314">
        <f t="shared" si="7"/>
        <v>1.790521649039428</v>
      </c>
      <c r="AT15" s="314">
        <f t="shared" si="8"/>
        <v>1.6824963899691554</v>
      </c>
      <c r="AU15" s="314">
        <f t="shared" si="9"/>
        <v>1.577350327026557</v>
      </c>
      <c r="AV15" s="314">
        <f t="shared" si="11"/>
        <v>1.5191626656391073</v>
      </c>
      <c r="AW15" s="314">
        <f t="shared" si="12"/>
        <v>1.3803980564626614</v>
      </c>
      <c r="AX15" s="314">
        <f t="shared" si="12"/>
        <v>1.3577161740557171</v>
      </c>
    </row>
    <row r="16" spans="1:57" x14ac:dyDescent="0.2">
      <c r="A16" s="70" t="s">
        <v>89</v>
      </c>
      <c r="B16" s="70" t="s">
        <v>381</v>
      </c>
      <c r="C16" s="300">
        <v>158.06883935844999</v>
      </c>
      <c r="D16" s="300">
        <v>167.91514690378401</v>
      </c>
      <c r="E16" s="300">
        <v>169.14077132435</v>
      </c>
      <c r="F16" s="300">
        <v>151.60006285109401</v>
      </c>
      <c r="G16" s="300">
        <v>142.739273932423</v>
      </c>
      <c r="H16" s="300">
        <v>144.794246804903</v>
      </c>
      <c r="I16" s="300">
        <v>140.81576987630399</v>
      </c>
      <c r="J16" s="300">
        <v>145.62190240472</v>
      </c>
      <c r="K16" s="300">
        <v>138.094666794153</v>
      </c>
      <c r="L16" s="300">
        <v>138.350790148725</v>
      </c>
      <c r="M16" s="300">
        <v>136.190167292409</v>
      </c>
      <c r="N16" s="300">
        <v>129.231169210046</v>
      </c>
      <c r="O16" s="300">
        <v>117.58342789474899</v>
      </c>
      <c r="P16" s="300">
        <v>122.37075295059699</v>
      </c>
      <c r="Q16" s="306"/>
      <c r="R16" s="70" t="s">
        <v>89</v>
      </c>
      <c r="S16" s="70" t="s">
        <v>381</v>
      </c>
      <c r="T16" s="300">
        <v>80055</v>
      </c>
      <c r="U16" s="300">
        <v>81195</v>
      </c>
      <c r="V16" s="300">
        <v>82608</v>
      </c>
      <c r="W16" s="300">
        <v>84677</v>
      </c>
      <c r="X16" s="300">
        <v>86274</v>
      </c>
      <c r="Y16" s="300">
        <v>87580</v>
      </c>
      <c r="Z16" s="300">
        <v>88901</v>
      </c>
      <c r="AA16" s="300">
        <v>89425</v>
      </c>
      <c r="AB16" s="300">
        <v>90675</v>
      </c>
      <c r="AC16" s="300">
        <v>91925</v>
      </c>
      <c r="AD16" s="300">
        <v>93106</v>
      </c>
      <c r="AE16" s="300">
        <v>94606</v>
      </c>
      <c r="AF16" s="300">
        <v>94847</v>
      </c>
      <c r="AG16" s="300">
        <v>95318</v>
      </c>
      <c r="AI16" s="70" t="s">
        <v>89</v>
      </c>
      <c r="AJ16" s="70" t="s">
        <v>381</v>
      </c>
      <c r="AK16" s="314">
        <f t="shared" si="10"/>
        <v>1.9745030211535819</v>
      </c>
      <c r="AL16" s="314">
        <f t="shared" si="0"/>
        <v>2.0680478712209376</v>
      </c>
      <c r="AM16" s="314">
        <f t="shared" si="1"/>
        <v>2.0475107898066773</v>
      </c>
      <c r="AN16" s="314">
        <f t="shared" si="2"/>
        <v>1.7903334181784192</v>
      </c>
      <c r="AO16" s="314">
        <f t="shared" si="3"/>
        <v>1.6544877243714562</v>
      </c>
      <c r="AP16" s="314">
        <f t="shared" si="4"/>
        <v>1.6532798219331239</v>
      </c>
      <c r="AQ16" s="314">
        <f t="shared" si="5"/>
        <v>1.5839615963409186</v>
      </c>
      <c r="AR16" s="314">
        <f t="shared" si="6"/>
        <v>1.6284249639890409</v>
      </c>
      <c r="AS16" s="314">
        <f t="shared" si="7"/>
        <v>1.5229629643689329</v>
      </c>
      <c r="AT16" s="314">
        <f t="shared" si="8"/>
        <v>1.505039871076693</v>
      </c>
      <c r="AU16" s="314">
        <f t="shared" si="9"/>
        <v>1.4627431883273796</v>
      </c>
      <c r="AV16" s="314">
        <f t="shared" si="11"/>
        <v>1.3659933747335899</v>
      </c>
      <c r="AW16" s="314">
        <f t="shared" si="12"/>
        <v>1.2397168903049016</v>
      </c>
      <c r="AX16" s="314">
        <f t="shared" si="12"/>
        <v>1.2838157845380411</v>
      </c>
    </row>
    <row r="17" spans="1:50" x14ac:dyDescent="0.2">
      <c r="A17" s="70" t="s">
        <v>90</v>
      </c>
      <c r="B17" s="70" t="s">
        <v>382</v>
      </c>
      <c r="C17" s="300">
        <v>28.350476759638699</v>
      </c>
      <c r="D17" s="300">
        <v>28.331742741220701</v>
      </c>
      <c r="E17" s="300">
        <v>27.955077779484199</v>
      </c>
      <c r="F17" s="300">
        <v>27.955252356854601</v>
      </c>
      <c r="G17" s="300">
        <v>26.2774544662715</v>
      </c>
      <c r="H17" s="300">
        <v>25.210345451970401</v>
      </c>
      <c r="I17" s="300">
        <v>24.7334424205185</v>
      </c>
      <c r="J17" s="300">
        <v>24.3169345573077</v>
      </c>
      <c r="K17" s="300">
        <v>23.579112674445799</v>
      </c>
      <c r="L17" s="300">
        <v>22.9276170033319</v>
      </c>
      <c r="M17" s="300">
        <v>21.9672732780516</v>
      </c>
      <c r="N17" s="300">
        <v>21.711921648355201</v>
      </c>
      <c r="O17" s="300">
        <v>20.5877737309889</v>
      </c>
      <c r="P17" s="300">
        <v>21.564390923244201</v>
      </c>
      <c r="Q17" s="306"/>
      <c r="R17" s="70" t="s">
        <v>90</v>
      </c>
      <c r="S17" s="70" t="s">
        <v>382</v>
      </c>
      <c r="T17" s="300">
        <v>15177</v>
      </c>
      <c r="U17" s="300">
        <v>15313</v>
      </c>
      <c r="V17" s="300">
        <v>15391</v>
      </c>
      <c r="W17" s="300">
        <v>15694</v>
      </c>
      <c r="X17" s="300">
        <v>15881</v>
      </c>
      <c r="Y17" s="300">
        <v>16001</v>
      </c>
      <c r="Z17" s="300">
        <v>16140</v>
      </c>
      <c r="AA17" s="300">
        <v>16426</v>
      </c>
      <c r="AB17" s="300">
        <v>16615</v>
      </c>
      <c r="AC17" s="300">
        <v>16665</v>
      </c>
      <c r="AD17" s="300">
        <v>16786</v>
      </c>
      <c r="AE17" s="300">
        <v>16750</v>
      </c>
      <c r="AF17" s="300">
        <v>16959</v>
      </c>
      <c r="AG17" s="300">
        <v>17252</v>
      </c>
      <c r="AI17" s="70" t="s">
        <v>90</v>
      </c>
      <c r="AJ17" s="70" t="s">
        <v>382</v>
      </c>
      <c r="AK17" s="314">
        <f t="shared" si="10"/>
        <v>1.8679895077840614</v>
      </c>
      <c r="AL17" s="314">
        <f t="shared" si="0"/>
        <v>1.8501758467459479</v>
      </c>
      <c r="AM17" s="314">
        <f t="shared" si="1"/>
        <v>1.816326280260165</v>
      </c>
      <c r="AN17" s="314">
        <f t="shared" si="2"/>
        <v>1.7812700622438258</v>
      </c>
      <c r="AO17" s="314">
        <f t="shared" si="3"/>
        <v>1.6546473437611928</v>
      </c>
      <c r="AP17" s="314">
        <f t="shared" si="4"/>
        <v>1.575548118990713</v>
      </c>
      <c r="AQ17" s="314">
        <f t="shared" si="5"/>
        <v>1.5324313767359665</v>
      </c>
      <c r="AR17" s="314">
        <f t="shared" si="6"/>
        <v>1.4803929476018325</v>
      </c>
      <c r="AS17" s="314">
        <f t="shared" si="7"/>
        <v>1.4191461134183447</v>
      </c>
      <c r="AT17" s="314">
        <f t="shared" si="8"/>
        <v>1.3757945996598799</v>
      </c>
      <c r="AU17" s="314">
        <f t="shared" si="9"/>
        <v>1.3086663456482546</v>
      </c>
      <c r="AV17" s="314">
        <f t="shared" si="11"/>
        <v>1.2962341282600121</v>
      </c>
      <c r="AW17" s="314">
        <f t="shared" si="12"/>
        <v>1.2139733316226724</v>
      </c>
      <c r="AX17" s="314">
        <f t="shared" si="12"/>
        <v>1.2499646952958614</v>
      </c>
    </row>
    <row r="18" spans="1:50" x14ac:dyDescent="0.2">
      <c r="A18" s="70" t="s">
        <v>91</v>
      </c>
      <c r="B18" s="70" t="s">
        <v>383</v>
      </c>
      <c r="C18" s="300">
        <v>191.691698506855</v>
      </c>
      <c r="D18" s="300">
        <v>172.543655101767</v>
      </c>
      <c r="E18" s="300">
        <v>192.372939411461</v>
      </c>
      <c r="F18" s="300">
        <v>162.004376334574</v>
      </c>
      <c r="G18" s="300">
        <v>155.18971038443399</v>
      </c>
      <c r="H18" s="300">
        <v>158.822967175748</v>
      </c>
      <c r="I18" s="300">
        <v>158.82143171738599</v>
      </c>
      <c r="J18" s="300">
        <v>159.440596785027</v>
      </c>
      <c r="K18" s="300">
        <v>157.63114853281101</v>
      </c>
      <c r="L18" s="300">
        <v>153.49716293139599</v>
      </c>
      <c r="M18" s="300">
        <v>155.48447459523399</v>
      </c>
      <c r="N18" s="300">
        <v>154.121803612907</v>
      </c>
      <c r="O18" s="300">
        <v>144.19239518902501</v>
      </c>
      <c r="P18" s="300">
        <v>144.32455996144901</v>
      </c>
      <c r="Q18" s="306"/>
      <c r="R18" s="70" t="s">
        <v>91</v>
      </c>
      <c r="S18" s="70" t="s">
        <v>383</v>
      </c>
      <c r="T18" s="300">
        <v>74968</v>
      </c>
      <c r="U18" s="300">
        <v>76237</v>
      </c>
      <c r="V18" s="300">
        <v>77054</v>
      </c>
      <c r="W18" s="300">
        <v>78326</v>
      </c>
      <c r="X18" s="300">
        <v>79430</v>
      </c>
      <c r="Y18" s="300">
        <v>80932</v>
      </c>
      <c r="Z18" s="300">
        <v>82407</v>
      </c>
      <c r="AA18" s="300">
        <v>83866</v>
      </c>
      <c r="AB18" s="300">
        <v>85693</v>
      </c>
      <c r="AC18" s="300">
        <v>88037</v>
      </c>
      <c r="AD18" s="300">
        <v>89989</v>
      </c>
      <c r="AE18" s="300">
        <v>92095</v>
      </c>
      <c r="AF18" s="300">
        <v>93690</v>
      </c>
      <c r="AG18" s="300">
        <v>95658</v>
      </c>
      <c r="AI18" s="70" t="s">
        <v>91</v>
      </c>
      <c r="AJ18" s="70" t="s">
        <v>383</v>
      </c>
      <c r="AK18" s="314">
        <f t="shared" si="10"/>
        <v>2.5569802916825179</v>
      </c>
      <c r="AL18" s="314">
        <f t="shared" si="0"/>
        <v>2.2632534740580952</v>
      </c>
      <c r="AM18" s="314">
        <f t="shared" si="1"/>
        <v>2.4965990008495473</v>
      </c>
      <c r="AN18" s="314">
        <f t="shared" si="2"/>
        <v>2.0683346058087229</v>
      </c>
      <c r="AO18" s="314">
        <f t="shared" si="3"/>
        <v>1.9537921488660959</v>
      </c>
      <c r="AP18" s="314">
        <f t="shared" si="4"/>
        <v>1.9624248403072702</v>
      </c>
      <c r="AQ18" s="314">
        <f t="shared" si="5"/>
        <v>1.9272808343634158</v>
      </c>
      <c r="AR18" s="314">
        <f t="shared" si="6"/>
        <v>1.9011351058238977</v>
      </c>
      <c r="AS18" s="314">
        <f t="shared" si="7"/>
        <v>1.8394868721227056</v>
      </c>
      <c r="AT18" s="314">
        <f t="shared" si="8"/>
        <v>1.7435528576779762</v>
      </c>
      <c r="AU18" s="314">
        <f t="shared" si="9"/>
        <v>1.7278164508465923</v>
      </c>
      <c r="AV18" s="314">
        <f t="shared" si="11"/>
        <v>1.6735089159336229</v>
      </c>
      <c r="AW18" s="314">
        <f t="shared" si="12"/>
        <v>1.5390371991570606</v>
      </c>
      <c r="AX18" s="314">
        <f t="shared" si="12"/>
        <v>1.5087557753815573</v>
      </c>
    </row>
    <row r="19" spans="1:50" x14ac:dyDescent="0.2">
      <c r="A19" s="70" t="s">
        <v>92</v>
      </c>
      <c r="B19" s="70" t="s">
        <v>384</v>
      </c>
      <c r="C19" s="300">
        <v>77.545079446485104</v>
      </c>
      <c r="D19" s="300">
        <v>78.750440120725699</v>
      </c>
      <c r="E19" s="300">
        <v>76.8701810017334</v>
      </c>
      <c r="F19" s="300">
        <v>73.403043296913395</v>
      </c>
      <c r="G19" s="300">
        <v>67.442014557041503</v>
      </c>
      <c r="H19" s="300">
        <v>65.8454489753709</v>
      </c>
      <c r="I19" s="300">
        <v>65.550859237261903</v>
      </c>
      <c r="J19" s="300">
        <v>73.0141972772728</v>
      </c>
      <c r="K19" s="300">
        <v>70.991571375333905</v>
      </c>
      <c r="L19" s="300">
        <v>67.360448213401</v>
      </c>
      <c r="M19" s="300">
        <v>63.343552677451697</v>
      </c>
      <c r="N19" s="300">
        <v>63.615068711637797</v>
      </c>
      <c r="O19" s="300">
        <v>58.651128656123298</v>
      </c>
      <c r="P19" s="300">
        <v>59.2529200848371</v>
      </c>
      <c r="Q19" s="306"/>
      <c r="R19" s="70" t="s">
        <v>92</v>
      </c>
      <c r="S19" s="70" t="s">
        <v>384</v>
      </c>
      <c r="T19" s="300">
        <v>42332</v>
      </c>
      <c r="U19" s="300">
        <v>42602</v>
      </c>
      <c r="V19" s="300">
        <v>42947</v>
      </c>
      <c r="W19" s="300">
        <v>43328</v>
      </c>
      <c r="X19" s="300">
        <v>43764</v>
      </c>
      <c r="Y19" s="300">
        <v>44281</v>
      </c>
      <c r="Z19" s="300">
        <v>45390</v>
      </c>
      <c r="AA19" s="300">
        <v>46177</v>
      </c>
      <c r="AB19" s="300">
        <v>47103</v>
      </c>
      <c r="AC19" s="300">
        <v>47304</v>
      </c>
      <c r="AD19" s="300">
        <v>48004</v>
      </c>
      <c r="AE19" s="300">
        <v>48333</v>
      </c>
      <c r="AF19" s="300">
        <v>48678</v>
      </c>
      <c r="AG19" s="300">
        <v>49062</v>
      </c>
      <c r="AI19" s="70" t="s">
        <v>92</v>
      </c>
      <c r="AJ19" s="70" t="s">
        <v>384</v>
      </c>
      <c r="AK19" s="314">
        <f t="shared" si="10"/>
        <v>1.8318312257036073</v>
      </c>
      <c r="AL19" s="314">
        <f t="shared" si="0"/>
        <v>1.848515096021917</v>
      </c>
      <c r="AM19" s="314">
        <f t="shared" si="1"/>
        <v>1.7898847649831982</v>
      </c>
      <c r="AN19" s="314">
        <f t="shared" si="2"/>
        <v>1.6941248914538727</v>
      </c>
      <c r="AO19" s="314">
        <f t="shared" si="3"/>
        <v>1.5410386289425442</v>
      </c>
      <c r="AP19" s="314">
        <f t="shared" si="4"/>
        <v>1.4869910113902329</v>
      </c>
      <c r="AQ19" s="314">
        <f t="shared" si="5"/>
        <v>1.4441696240859638</v>
      </c>
      <c r="AR19" s="314">
        <f t="shared" si="6"/>
        <v>1.5811810485149058</v>
      </c>
      <c r="AS19" s="314">
        <f t="shared" si="7"/>
        <v>1.507156048984861</v>
      </c>
      <c r="AT19" s="314">
        <f t="shared" si="8"/>
        <v>1.4239905338533951</v>
      </c>
      <c r="AU19" s="314">
        <f t="shared" si="9"/>
        <v>1.3195473851648134</v>
      </c>
      <c r="AV19" s="314">
        <f t="shared" si="11"/>
        <v>1.3161829125367306</v>
      </c>
      <c r="AW19" s="314">
        <f t="shared" si="12"/>
        <v>1.204879589468</v>
      </c>
      <c r="AX19" s="314">
        <f t="shared" si="12"/>
        <v>1.2077151376796116</v>
      </c>
    </row>
    <row r="20" spans="1:50" x14ac:dyDescent="0.2">
      <c r="A20" s="70" t="s">
        <v>93</v>
      </c>
      <c r="B20" s="70" t="s">
        <v>385</v>
      </c>
      <c r="C20" s="300">
        <v>114.028778369919</v>
      </c>
      <c r="D20" s="300">
        <v>104.794852308049</v>
      </c>
      <c r="E20" s="300">
        <v>104.36386358041599</v>
      </c>
      <c r="F20" s="300">
        <v>97.822845415977596</v>
      </c>
      <c r="G20" s="300">
        <v>93.400440535216603</v>
      </c>
      <c r="H20" s="300">
        <v>87.009949868402501</v>
      </c>
      <c r="I20" s="300">
        <v>86.417856235413495</v>
      </c>
      <c r="J20" s="300">
        <v>80.994322986803894</v>
      </c>
      <c r="K20" s="300">
        <v>80.642780267431604</v>
      </c>
      <c r="L20" s="300">
        <v>80.288160017171293</v>
      </c>
      <c r="M20" s="300">
        <v>81.489993842205294</v>
      </c>
      <c r="N20" s="300">
        <v>78.947178053924105</v>
      </c>
      <c r="O20" s="300">
        <v>73.229464871945098</v>
      </c>
      <c r="P20" s="300">
        <v>72.885036651414396</v>
      </c>
      <c r="Q20" s="306"/>
      <c r="R20" s="70" t="s">
        <v>93</v>
      </c>
      <c r="S20" s="70" t="s">
        <v>385</v>
      </c>
      <c r="T20" s="300">
        <v>22682</v>
      </c>
      <c r="U20" s="300">
        <v>23202</v>
      </c>
      <c r="V20" s="300">
        <v>23676</v>
      </c>
      <c r="W20" s="300">
        <v>23984</v>
      </c>
      <c r="X20" s="300">
        <v>24353</v>
      </c>
      <c r="Y20" s="300">
        <v>24703</v>
      </c>
      <c r="Z20" s="300">
        <v>25287</v>
      </c>
      <c r="AA20" s="300">
        <v>25789</v>
      </c>
      <c r="AB20" s="300">
        <v>26755</v>
      </c>
      <c r="AC20" s="300">
        <v>27614</v>
      </c>
      <c r="AD20" s="300">
        <v>28756</v>
      </c>
      <c r="AE20" s="300">
        <v>29346</v>
      </c>
      <c r="AF20" s="300">
        <v>30195</v>
      </c>
      <c r="AG20" s="300">
        <v>31082</v>
      </c>
      <c r="AI20" s="70" t="s">
        <v>93</v>
      </c>
      <c r="AJ20" s="70" t="s">
        <v>385</v>
      </c>
      <c r="AK20" s="314">
        <f t="shared" si="10"/>
        <v>5.0272805912141338</v>
      </c>
      <c r="AL20" s="314">
        <f t="shared" si="0"/>
        <v>4.5166301313700972</v>
      </c>
      <c r="AM20" s="314">
        <f t="shared" si="1"/>
        <v>4.4080023475424905</v>
      </c>
      <c r="AN20" s="314">
        <f t="shared" si="2"/>
        <v>4.0786710063366245</v>
      </c>
      <c r="AO20" s="314">
        <f t="shared" si="3"/>
        <v>3.8352745261453047</v>
      </c>
      <c r="AP20" s="314">
        <f t="shared" si="4"/>
        <v>3.5222422324576974</v>
      </c>
      <c r="AQ20" s="314">
        <f t="shared" si="5"/>
        <v>3.4174815610951672</v>
      </c>
      <c r="AR20" s="314">
        <f t="shared" si="6"/>
        <v>3.1406538829269803</v>
      </c>
      <c r="AS20" s="314">
        <f t="shared" si="7"/>
        <v>3.0141199875698601</v>
      </c>
      <c r="AT20" s="314">
        <f t="shared" si="8"/>
        <v>2.9075164777711051</v>
      </c>
      <c r="AU20" s="314">
        <f t="shared" si="9"/>
        <v>2.8338431576785816</v>
      </c>
      <c r="AV20" s="314">
        <f t="shared" si="11"/>
        <v>2.6902193843768862</v>
      </c>
      <c r="AW20" s="314">
        <f t="shared" si="12"/>
        <v>2.4252182438133829</v>
      </c>
      <c r="AX20" s="314">
        <f t="shared" si="12"/>
        <v>2.3449275031019368</v>
      </c>
    </row>
    <row r="21" spans="1:50" x14ac:dyDescent="0.2">
      <c r="A21" s="70" t="s">
        <v>94</v>
      </c>
      <c r="B21" s="70" t="s">
        <v>386</v>
      </c>
      <c r="C21" s="300">
        <v>25.4174108355936</v>
      </c>
      <c r="D21" s="300">
        <v>26.032740641756401</v>
      </c>
      <c r="E21" s="300">
        <v>25.869817219771999</v>
      </c>
      <c r="F21" s="300">
        <v>25.263002024741599</v>
      </c>
      <c r="G21" s="300">
        <v>24.177096921564502</v>
      </c>
      <c r="H21" s="300">
        <v>24.791274342884499</v>
      </c>
      <c r="I21" s="300">
        <v>24.477711403828899</v>
      </c>
      <c r="J21" s="300">
        <v>23.733184495548201</v>
      </c>
      <c r="K21" s="300">
        <v>22.952311760497398</v>
      </c>
      <c r="L21" s="300">
        <v>23.5156656224447</v>
      </c>
      <c r="M21" s="300">
        <v>22.0494607750006</v>
      </c>
      <c r="N21" s="300">
        <v>22.2618217308491</v>
      </c>
      <c r="O21" s="300">
        <v>20.9997314847474</v>
      </c>
      <c r="P21" s="300">
        <v>21.418037135520599</v>
      </c>
      <c r="Q21" s="306"/>
      <c r="R21" s="70" t="s">
        <v>94</v>
      </c>
      <c r="S21" s="70" t="s">
        <v>386</v>
      </c>
      <c r="T21" s="300">
        <v>9035</v>
      </c>
      <c r="U21" s="300">
        <v>9227</v>
      </c>
      <c r="V21" s="300">
        <v>9331</v>
      </c>
      <c r="W21" s="300">
        <v>9331</v>
      </c>
      <c r="X21" s="300">
        <v>9442</v>
      </c>
      <c r="Y21" s="300">
        <v>9523</v>
      </c>
      <c r="Z21" s="300">
        <v>9815</v>
      </c>
      <c r="AA21" s="300">
        <v>10192</v>
      </c>
      <c r="AB21" s="300">
        <v>10424</v>
      </c>
      <c r="AC21" s="300">
        <v>10660</v>
      </c>
      <c r="AD21" s="300">
        <v>10923</v>
      </c>
      <c r="AE21" s="300">
        <v>11014</v>
      </c>
      <c r="AF21" s="300">
        <v>11222</v>
      </c>
      <c r="AG21" s="300">
        <v>11500</v>
      </c>
      <c r="AI21" s="70" t="s">
        <v>94</v>
      </c>
      <c r="AJ21" s="70" t="s">
        <v>386</v>
      </c>
      <c r="AK21" s="314">
        <f t="shared" si="10"/>
        <v>2.8132164732256335</v>
      </c>
      <c r="AL21" s="314">
        <f t="shared" si="0"/>
        <v>2.8213656271546985</v>
      </c>
      <c r="AM21" s="314">
        <f t="shared" si="1"/>
        <v>2.7724592455012322</v>
      </c>
      <c r="AN21" s="314">
        <f t="shared" si="2"/>
        <v>2.7074270737050261</v>
      </c>
      <c r="AO21" s="314">
        <f t="shared" si="3"/>
        <v>2.5605906504516525</v>
      </c>
      <c r="AP21" s="314">
        <f t="shared" si="4"/>
        <v>2.6033050869352619</v>
      </c>
      <c r="AQ21" s="314">
        <f t="shared" si="5"/>
        <v>2.4939084466458379</v>
      </c>
      <c r="AR21" s="314">
        <f t="shared" si="6"/>
        <v>2.3286091538018252</v>
      </c>
      <c r="AS21" s="314">
        <f t="shared" si="7"/>
        <v>2.2018718112526283</v>
      </c>
      <c r="AT21" s="314">
        <f t="shared" si="8"/>
        <v>2.2059723848447184</v>
      </c>
      <c r="AU21" s="314">
        <f t="shared" si="9"/>
        <v>2.0186268218438705</v>
      </c>
      <c r="AV21" s="314">
        <f t="shared" si="11"/>
        <v>2.0212295016205828</v>
      </c>
      <c r="AW21" s="314">
        <f t="shared" si="12"/>
        <v>1.8713002570617894</v>
      </c>
      <c r="AX21" s="314">
        <f t="shared" si="12"/>
        <v>1.8624380117844002</v>
      </c>
    </row>
    <row r="22" spans="1:50" x14ac:dyDescent="0.2">
      <c r="A22" s="70" t="s">
        <v>95</v>
      </c>
      <c r="B22" s="70" t="s">
        <v>387</v>
      </c>
      <c r="C22" s="300">
        <v>151.48551230386701</v>
      </c>
      <c r="D22" s="300">
        <v>152.586378156845</v>
      </c>
      <c r="E22" s="300">
        <v>151.110678849333</v>
      </c>
      <c r="F22" s="300">
        <v>142.512481649287</v>
      </c>
      <c r="G22" s="300">
        <v>133.22192707728101</v>
      </c>
      <c r="H22" s="300">
        <v>133.79299401943999</v>
      </c>
      <c r="I22" s="300">
        <v>128.715102025823</v>
      </c>
      <c r="J22" s="300">
        <v>127.040309284785</v>
      </c>
      <c r="K22" s="300">
        <v>123.67405970810999</v>
      </c>
      <c r="L22" s="300">
        <v>121.75549603969399</v>
      </c>
      <c r="M22" s="300">
        <v>110.332510106448</v>
      </c>
      <c r="N22" s="300">
        <v>112.18966049297001</v>
      </c>
      <c r="O22" s="300">
        <v>97.758455831262495</v>
      </c>
      <c r="P22" s="300">
        <v>103.67127271237401</v>
      </c>
      <c r="Q22" s="306"/>
      <c r="R22" s="70" t="s">
        <v>95</v>
      </c>
      <c r="S22" s="70" t="s">
        <v>387</v>
      </c>
      <c r="T22" s="300">
        <v>62266</v>
      </c>
      <c r="U22" s="300">
        <v>63014</v>
      </c>
      <c r="V22" s="300">
        <v>63789</v>
      </c>
      <c r="W22" s="300">
        <v>64558</v>
      </c>
      <c r="X22" s="300">
        <v>65364</v>
      </c>
      <c r="Y22" s="300">
        <v>66292</v>
      </c>
      <c r="Z22" s="300">
        <v>67334</v>
      </c>
      <c r="AA22" s="300">
        <v>68281</v>
      </c>
      <c r="AB22" s="300">
        <v>69386</v>
      </c>
      <c r="AC22" s="300">
        <v>70405</v>
      </c>
      <c r="AD22" s="300">
        <v>71397</v>
      </c>
      <c r="AE22" s="300">
        <v>71874</v>
      </c>
      <c r="AF22" s="300">
        <v>72755</v>
      </c>
      <c r="AG22" s="300">
        <v>73955</v>
      </c>
      <c r="AI22" s="70" t="s">
        <v>95</v>
      </c>
      <c r="AJ22" s="70" t="s">
        <v>387</v>
      </c>
      <c r="AK22" s="314">
        <f t="shared" si="10"/>
        <v>2.4328768879302829</v>
      </c>
      <c r="AL22" s="314">
        <f t="shared" si="0"/>
        <v>2.421467898512156</v>
      </c>
      <c r="AM22" s="314">
        <f t="shared" si="1"/>
        <v>2.3689143715896628</v>
      </c>
      <c r="AN22" s="314">
        <f t="shared" si="2"/>
        <v>2.20751079106055</v>
      </c>
      <c r="AO22" s="314">
        <f t="shared" si="3"/>
        <v>2.0381544439948747</v>
      </c>
      <c r="AP22" s="314">
        <f t="shared" si="4"/>
        <v>2.0182374045049176</v>
      </c>
      <c r="AQ22" s="314">
        <f t="shared" si="5"/>
        <v>1.9115914994775745</v>
      </c>
      <c r="AR22" s="314">
        <f t="shared" si="6"/>
        <v>1.8605513874252719</v>
      </c>
      <c r="AS22" s="314">
        <f t="shared" si="7"/>
        <v>1.7824065331350705</v>
      </c>
      <c r="AT22" s="314">
        <f t="shared" si="8"/>
        <v>1.729358654068518</v>
      </c>
      <c r="AU22" s="314">
        <f t="shared" si="9"/>
        <v>1.545338180966259</v>
      </c>
      <c r="AV22" s="314">
        <f t="shared" si="11"/>
        <v>1.5609213414165068</v>
      </c>
      <c r="AW22" s="314">
        <f t="shared" si="12"/>
        <v>1.343666494828706</v>
      </c>
      <c r="AX22" s="314">
        <f t="shared" si="12"/>
        <v>1.4018156001943616</v>
      </c>
    </row>
    <row r="23" spans="1:50" x14ac:dyDescent="0.2">
      <c r="A23" s="70" t="s">
        <v>96</v>
      </c>
      <c r="B23" s="70" t="s">
        <v>388</v>
      </c>
      <c r="C23" s="300">
        <v>58.159188004581999</v>
      </c>
      <c r="D23" s="300">
        <v>58.9665622122182</v>
      </c>
      <c r="E23" s="300">
        <v>57.830488676193298</v>
      </c>
      <c r="F23" s="300">
        <v>54.369712025892902</v>
      </c>
      <c r="G23" s="300">
        <v>58.122244108108703</v>
      </c>
      <c r="H23" s="300">
        <v>58.655982068857298</v>
      </c>
      <c r="I23" s="300">
        <v>59.220955439814396</v>
      </c>
      <c r="J23" s="300">
        <v>61.197358338755201</v>
      </c>
      <c r="K23" s="300">
        <v>58.8880730797948</v>
      </c>
      <c r="L23" s="300">
        <v>56.0825505162491</v>
      </c>
      <c r="M23" s="300">
        <v>52.763293080998302</v>
      </c>
      <c r="N23" s="300">
        <v>52.571729334132399</v>
      </c>
      <c r="O23" s="300">
        <v>48.035137456397997</v>
      </c>
      <c r="P23" s="300">
        <v>49.1468569375741</v>
      </c>
      <c r="Q23" s="306"/>
      <c r="R23" s="70" t="s">
        <v>96</v>
      </c>
      <c r="S23" s="70" t="s">
        <v>388</v>
      </c>
      <c r="T23" s="300">
        <v>30851</v>
      </c>
      <c r="U23" s="300">
        <v>31150</v>
      </c>
      <c r="V23" s="300">
        <v>31330</v>
      </c>
      <c r="W23" s="300">
        <v>31799</v>
      </c>
      <c r="X23" s="300">
        <v>31960</v>
      </c>
      <c r="Y23" s="300">
        <v>32222</v>
      </c>
      <c r="Z23" s="300">
        <v>32295</v>
      </c>
      <c r="AA23" s="300">
        <v>32421</v>
      </c>
      <c r="AB23" s="300">
        <v>32653</v>
      </c>
      <c r="AC23" s="300">
        <v>32888</v>
      </c>
      <c r="AD23" s="300">
        <v>33187</v>
      </c>
      <c r="AE23" s="300">
        <v>32857</v>
      </c>
      <c r="AF23" s="300">
        <v>32712</v>
      </c>
      <c r="AG23" s="300">
        <v>32803</v>
      </c>
      <c r="AI23" s="70" t="s">
        <v>96</v>
      </c>
      <c r="AJ23" s="70" t="s">
        <v>388</v>
      </c>
      <c r="AK23" s="314">
        <f t="shared" si="10"/>
        <v>1.8851637873839422</v>
      </c>
      <c r="AL23" s="314">
        <f t="shared" si="0"/>
        <v>1.8929875509540355</v>
      </c>
      <c r="AM23" s="314">
        <f t="shared" si="1"/>
        <v>1.8458502609701022</v>
      </c>
      <c r="AN23" s="314">
        <f t="shared" si="2"/>
        <v>1.7097931389632661</v>
      </c>
      <c r="AO23" s="314">
        <f t="shared" si="3"/>
        <v>1.8185933700910106</v>
      </c>
      <c r="AP23" s="314">
        <f t="shared" si="4"/>
        <v>1.8203706184860438</v>
      </c>
      <c r="AQ23" s="314">
        <f t="shared" si="5"/>
        <v>1.8337499749129709</v>
      </c>
      <c r="AR23" s="314">
        <f t="shared" si="6"/>
        <v>1.8875839221108293</v>
      </c>
      <c r="AS23" s="314">
        <f t="shared" si="7"/>
        <v>1.8034506195386273</v>
      </c>
      <c r="AT23" s="314">
        <f t="shared" si="8"/>
        <v>1.7052587726906197</v>
      </c>
      <c r="AU23" s="314">
        <f t="shared" si="9"/>
        <v>1.589878358423428</v>
      </c>
      <c r="AV23" s="314">
        <f t="shared" si="11"/>
        <v>1.6000161102392914</v>
      </c>
      <c r="AW23" s="314">
        <f t="shared" si="12"/>
        <v>1.4684255764367204</v>
      </c>
      <c r="AX23" s="314">
        <f t="shared" si="12"/>
        <v>1.4982427502842453</v>
      </c>
    </row>
    <row r="24" spans="1:50" x14ac:dyDescent="0.2">
      <c r="A24" s="70" t="s">
        <v>97</v>
      </c>
      <c r="B24" s="70" t="s">
        <v>389</v>
      </c>
      <c r="C24" s="300">
        <v>160.92991360891199</v>
      </c>
      <c r="D24" s="300">
        <v>139.63520629136499</v>
      </c>
      <c r="E24" s="300">
        <v>146.707033600812</v>
      </c>
      <c r="F24" s="300">
        <v>142.94508277700899</v>
      </c>
      <c r="G24" s="300">
        <v>139.897452698302</v>
      </c>
      <c r="H24" s="300">
        <v>121.476771753508</v>
      </c>
      <c r="I24" s="300">
        <v>124.18793125809</v>
      </c>
      <c r="J24" s="300">
        <v>123.930956221945</v>
      </c>
      <c r="K24" s="300">
        <v>117.071160924151</v>
      </c>
      <c r="L24" s="300">
        <v>125.58252553984801</v>
      </c>
      <c r="M24" s="300">
        <v>120.611489875106</v>
      </c>
      <c r="N24" s="300">
        <v>120.938827274346</v>
      </c>
      <c r="O24" s="300">
        <v>116.561907520407</v>
      </c>
      <c r="P24" s="300">
        <v>116.84469129218</v>
      </c>
      <c r="Q24" s="306"/>
      <c r="R24" s="70" t="s">
        <v>97</v>
      </c>
      <c r="S24" s="70" t="s">
        <v>389</v>
      </c>
      <c r="T24" s="300">
        <v>62097</v>
      </c>
      <c r="U24" s="300">
        <v>63347</v>
      </c>
      <c r="V24" s="300">
        <v>64630</v>
      </c>
      <c r="W24" s="300">
        <v>65891</v>
      </c>
      <c r="X24" s="300">
        <v>66859</v>
      </c>
      <c r="Y24" s="300">
        <v>68145</v>
      </c>
      <c r="Z24" s="300">
        <v>69325</v>
      </c>
      <c r="AA24" s="300">
        <v>70251</v>
      </c>
      <c r="AB24" s="300">
        <v>71023</v>
      </c>
      <c r="AC24" s="300">
        <v>71848</v>
      </c>
      <c r="AD24" s="300">
        <v>72528</v>
      </c>
      <c r="AE24" s="300">
        <v>73857</v>
      </c>
      <c r="AF24" s="300">
        <v>73990</v>
      </c>
      <c r="AG24" s="300">
        <v>75108</v>
      </c>
      <c r="AI24" s="70" t="s">
        <v>97</v>
      </c>
      <c r="AJ24" s="70" t="s">
        <v>389</v>
      </c>
      <c r="AK24" s="314">
        <f t="shared" si="10"/>
        <v>2.5915891848062227</v>
      </c>
      <c r="AL24" s="314">
        <f t="shared" si="0"/>
        <v>2.2042907523855115</v>
      </c>
      <c r="AM24" s="314">
        <f t="shared" si="1"/>
        <v>2.2699525545537984</v>
      </c>
      <c r="AN24" s="314">
        <f t="shared" si="2"/>
        <v>2.1694174132583965</v>
      </c>
      <c r="AO24" s="314">
        <f t="shared" si="3"/>
        <v>2.0924251439342796</v>
      </c>
      <c r="AP24" s="314">
        <f t="shared" si="4"/>
        <v>1.7826219348962946</v>
      </c>
      <c r="AQ24" s="314">
        <f t="shared" si="5"/>
        <v>1.79138739643837</v>
      </c>
      <c r="AR24" s="314">
        <f t="shared" si="6"/>
        <v>1.7641166135990236</v>
      </c>
      <c r="AS24" s="314">
        <f t="shared" si="7"/>
        <v>1.6483556161264801</v>
      </c>
      <c r="AT24" s="314">
        <f t="shared" si="8"/>
        <v>1.7478917372765841</v>
      </c>
      <c r="AU24" s="314">
        <f t="shared" si="9"/>
        <v>1.6629645085360962</v>
      </c>
      <c r="AV24" s="314">
        <f t="shared" si="11"/>
        <v>1.6374727821918842</v>
      </c>
      <c r="AW24" s="314">
        <f t="shared" si="12"/>
        <v>1.5753738007893907</v>
      </c>
      <c r="AX24" s="314">
        <f t="shared" si="12"/>
        <v>1.5556890250330191</v>
      </c>
    </row>
    <row r="25" spans="1:50" x14ac:dyDescent="0.2">
      <c r="A25" s="70" t="s">
        <v>98</v>
      </c>
      <c r="B25" s="70" t="s">
        <v>390</v>
      </c>
      <c r="C25" s="300">
        <v>5065.03109417615</v>
      </c>
      <c r="D25" s="300">
        <v>5052.3418503757803</v>
      </c>
      <c r="E25" s="300">
        <v>5013.6427054471897</v>
      </c>
      <c r="F25" s="300">
        <v>4394.8354429334004</v>
      </c>
      <c r="G25" s="300">
        <v>3908.0685334466698</v>
      </c>
      <c r="H25" s="300">
        <v>4046.8123273515798</v>
      </c>
      <c r="I25" s="300">
        <v>3980.33784069079</v>
      </c>
      <c r="J25" s="300">
        <v>4192.3226420782103</v>
      </c>
      <c r="K25" s="300">
        <v>4673.7870778485503</v>
      </c>
      <c r="L25" s="300">
        <v>4516.7700185325803</v>
      </c>
      <c r="M25" s="300">
        <v>4538.1370972179702</v>
      </c>
      <c r="N25" s="300">
        <v>4873.8563035548696</v>
      </c>
      <c r="O25" s="300">
        <v>3069.2288464591102</v>
      </c>
      <c r="P25" s="300">
        <v>3098.6007959183598</v>
      </c>
      <c r="Q25" s="306"/>
      <c r="R25" s="70" t="s">
        <v>98</v>
      </c>
      <c r="S25" s="70" t="s">
        <v>390</v>
      </c>
      <c r="T25" s="300">
        <v>810120</v>
      </c>
      <c r="U25" s="300">
        <v>829417</v>
      </c>
      <c r="V25" s="300">
        <v>847073</v>
      </c>
      <c r="W25" s="300">
        <v>864324</v>
      </c>
      <c r="X25" s="300">
        <v>881235</v>
      </c>
      <c r="Y25" s="300">
        <v>897700</v>
      </c>
      <c r="Z25" s="300">
        <v>911989</v>
      </c>
      <c r="AA25" s="300">
        <v>923516</v>
      </c>
      <c r="AB25" s="300">
        <v>935619</v>
      </c>
      <c r="AC25" s="300">
        <v>949761</v>
      </c>
      <c r="AD25" s="300">
        <v>962154</v>
      </c>
      <c r="AE25" s="300">
        <v>974073</v>
      </c>
      <c r="AF25" s="300">
        <v>975551</v>
      </c>
      <c r="AG25" s="300">
        <v>978770</v>
      </c>
      <c r="AI25" s="70" t="s">
        <v>98</v>
      </c>
      <c r="AJ25" s="70" t="s">
        <v>390</v>
      </c>
      <c r="AK25" s="314">
        <f t="shared" si="10"/>
        <v>6.2521985559869524</v>
      </c>
      <c r="AL25" s="314">
        <f t="shared" si="0"/>
        <v>6.0914375403154022</v>
      </c>
      <c r="AM25" s="314">
        <f t="shared" si="1"/>
        <v>5.9187846920480167</v>
      </c>
      <c r="AN25" s="314">
        <f t="shared" si="2"/>
        <v>5.0847083303638456</v>
      </c>
      <c r="AO25" s="314">
        <f t="shared" si="3"/>
        <v>4.4347631828589078</v>
      </c>
      <c r="AP25" s="314">
        <f t="shared" si="4"/>
        <v>4.5079785310811848</v>
      </c>
      <c r="AQ25" s="314">
        <f t="shared" si="5"/>
        <v>4.3644581685643029</v>
      </c>
      <c r="AR25" s="314">
        <f t="shared" si="6"/>
        <v>4.5395235622103032</v>
      </c>
      <c r="AS25" s="314">
        <f t="shared" si="7"/>
        <v>4.9953956448603014</v>
      </c>
      <c r="AT25" s="314">
        <f t="shared" si="8"/>
        <v>4.7556911881332047</v>
      </c>
      <c r="AU25" s="314">
        <f t="shared" si="9"/>
        <v>4.7166431748119013</v>
      </c>
      <c r="AV25" s="314">
        <f t="shared" si="11"/>
        <v>5.0035842319362809</v>
      </c>
      <c r="AW25" s="314">
        <f t="shared" si="12"/>
        <v>3.1461490444467897</v>
      </c>
      <c r="AX25" s="314">
        <f t="shared" si="12"/>
        <v>3.1658109626555371</v>
      </c>
    </row>
    <row r="26" spans="1:50" x14ac:dyDescent="0.2">
      <c r="A26" s="70" t="s">
        <v>99</v>
      </c>
      <c r="B26" s="70" t="s">
        <v>391</v>
      </c>
      <c r="C26" s="300">
        <v>538.601266325084</v>
      </c>
      <c r="D26" s="300">
        <v>494.95757016699702</v>
      </c>
      <c r="E26" s="300">
        <v>613.13217596977302</v>
      </c>
      <c r="F26" s="300">
        <v>546.20031093815396</v>
      </c>
      <c r="G26" s="300">
        <v>487.68363486538902</v>
      </c>
      <c r="H26" s="300">
        <v>445.83807878745898</v>
      </c>
      <c r="I26" s="300">
        <v>492.75588234813603</v>
      </c>
      <c r="J26" s="300">
        <v>459.99440172275899</v>
      </c>
      <c r="K26" s="300">
        <v>345.71138073864103</v>
      </c>
      <c r="L26" s="300">
        <v>329.35591107355702</v>
      </c>
      <c r="M26" s="300">
        <v>335.467192440502</v>
      </c>
      <c r="N26" s="300">
        <v>349.56155595511501</v>
      </c>
      <c r="O26" s="300">
        <v>498.56398558522397</v>
      </c>
      <c r="P26" s="300">
        <v>488.32369979849898</v>
      </c>
      <c r="Q26" s="306"/>
      <c r="R26" s="70" t="s">
        <v>99</v>
      </c>
      <c r="S26" s="70" t="s">
        <v>391</v>
      </c>
      <c r="T26" s="300">
        <v>84753</v>
      </c>
      <c r="U26" s="300">
        <v>85270</v>
      </c>
      <c r="V26" s="300">
        <v>86246</v>
      </c>
      <c r="W26" s="300">
        <v>87685</v>
      </c>
      <c r="X26" s="300">
        <v>89473</v>
      </c>
      <c r="Y26" s="300">
        <v>91072</v>
      </c>
      <c r="Z26" s="300">
        <v>92235</v>
      </c>
      <c r="AA26" s="300">
        <v>93202</v>
      </c>
      <c r="AB26" s="300">
        <v>94631</v>
      </c>
      <c r="AC26" s="300">
        <v>96032</v>
      </c>
      <c r="AD26" s="300">
        <v>97381</v>
      </c>
      <c r="AE26" s="300">
        <v>98979</v>
      </c>
      <c r="AF26" s="300">
        <v>100111</v>
      </c>
      <c r="AG26" s="300">
        <v>101209</v>
      </c>
      <c r="AI26" s="70" t="s">
        <v>99</v>
      </c>
      <c r="AJ26" s="70" t="s">
        <v>391</v>
      </c>
      <c r="AK26" s="314">
        <f t="shared" si="10"/>
        <v>6.3549522297155736</v>
      </c>
      <c r="AL26" s="314">
        <f t="shared" si="0"/>
        <v>5.8045921211093825</v>
      </c>
      <c r="AM26" s="314">
        <f t="shared" si="1"/>
        <v>7.1091085496112632</v>
      </c>
      <c r="AN26" s="314">
        <f t="shared" si="2"/>
        <v>6.2291191302748929</v>
      </c>
      <c r="AO26" s="314">
        <f t="shared" si="3"/>
        <v>5.4506234826750974</v>
      </c>
      <c r="AP26" s="314">
        <f t="shared" si="4"/>
        <v>4.8954462270232231</v>
      </c>
      <c r="AQ26" s="314">
        <f t="shared" si="5"/>
        <v>5.3423958621796066</v>
      </c>
      <c r="AR26" s="314">
        <f t="shared" si="6"/>
        <v>4.9354563391639559</v>
      </c>
      <c r="AS26" s="314">
        <f t="shared" si="7"/>
        <v>3.6532571856858853</v>
      </c>
      <c r="AT26" s="314">
        <f t="shared" si="8"/>
        <v>3.42964752450805</v>
      </c>
      <c r="AU26" s="314">
        <f t="shared" si="9"/>
        <v>3.44489369015005</v>
      </c>
      <c r="AV26" s="314">
        <f t="shared" si="11"/>
        <v>3.5316739505866397</v>
      </c>
      <c r="AW26" s="314">
        <f t="shared" si="12"/>
        <v>4.980111931608155</v>
      </c>
      <c r="AX26" s="314">
        <f t="shared" si="12"/>
        <v>4.8249039097165172</v>
      </c>
    </row>
    <row r="27" spans="1:50" x14ac:dyDescent="0.2">
      <c r="A27" s="70" t="s">
        <v>100</v>
      </c>
      <c r="B27" s="70" t="s">
        <v>392</v>
      </c>
      <c r="C27" s="300">
        <v>220.19976908593199</v>
      </c>
      <c r="D27" s="300">
        <v>225.76627329117801</v>
      </c>
      <c r="E27" s="300">
        <v>228.29218496449701</v>
      </c>
      <c r="F27" s="300">
        <v>219.52635436450799</v>
      </c>
      <c r="G27" s="300">
        <v>215.54840381994899</v>
      </c>
      <c r="H27" s="300">
        <v>213.61614717354399</v>
      </c>
      <c r="I27" s="300">
        <v>202.13968236084801</v>
      </c>
      <c r="J27" s="300">
        <v>196.07058049123199</v>
      </c>
      <c r="K27" s="300">
        <v>183.42474454215201</v>
      </c>
      <c r="L27" s="300">
        <v>181.855665183399</v>
      </c>
      <c r="M27" s="300">
        <v>177.96843252634699</v>
      </c>
      <c r="N27" s="300">
        <v>190.61352412276099</v>
      </c>
      <c r="O27" s="300">
        <v>192.45136555176299</v>
      </c>
      <c r="P27" s="300">
        <v>196.098040573628</v>
      </c>
      <c r="Q27" s="306"/>
      <c r="R27" s="70" t="s">
        <v>100</v>
      </c>
      <c r="S27" s="70" t="s">
        <v>392</v>
      </c>
      <c r="T27" s="300">
        <v>85661</v>
      </c>
      <c r="U27" s="300">
        <v>88085</v>
      </c>
      <c r="V27" s="300">
        <v>90108</v>
      </c>
      <c r="W27" s="300">
        <v>91616</v>
      </c>
      <c r="X27" s="300">
        <v>92873</v>
      </c>
      <c r="Y27" s="300">
        <v>94423</v>
      </c>
      <c r="Z27" s="300">
        <v>96217</v>
      </c>
      <c r="AA27" s="300">
        <v>97986</v>
      </c>
      <c r="AB27" s="300">
        <v>99359</v>
      </c>
      <c r="AC27" s="300">
        <v>101231</v>
      </c>
      <c r="AD27" s="300">
        <v>103656</v>
      </c>
      <c r="AE27" s="300">
        <v>105189</v>
      </c>
      <c r="AF27" s="300">
        <v>106505</v>
      </c>
      <c r="AG27" s="300">
        <v>108234</v>
      </c>
      <c r="AI27" s="70" t="s">
        <v>100</v>
      </c>
      <c r="AJ27" s="70" t="s">
        <v>392</v>
      </c>
      <c r="AK27" s="314">
        <f t="shared" si="10"/>
        <v>2.5705953594509987</v>
      </c>
      <c r="AL27" s="314">
        <f t="shared" si="0"/>
        <v>2.5630501594048707</v>
      </c>
      <c r="AM27" s="314">
        <f t="shared" si="1"/>
        <v>2.5335395854363321</v>
      </c>
      <c r="AN27" s="314">
        <f t="shared" si="2"/>
        <v>2.3961573782364218</v>
      </c>
      <c r="AO27" s="314">
        <f t="shared" si="3"/>
        <v>2.3208941653650577</v>
      </c>
      <c r="AP27" s="314">
        <f t="shared" si="4"/>
        <v>2.2623317112731431</v>
      </c>
      <c r="AQ27" s="314">
        <f t="shared" si="5"/>
        <v>2.10087284326936</v>
      </c>
      <c r="AR27" s="314">
        <f t="shared" si="6"/>
        <v>2.0010060671037904</v>
      </c>
      <c r="AS27" s="314">
        <f t="shared" si="7"/>
        <v>1.846080823500156</v>
      </c>
      <c r="AT27" s="314">
        <f t="shared" si="8"/>
        <v>1.7964424453319536</v>
      </c>
      <c r="AU27" s="314">
        <f t="shared" si="9"/>
        <v>1.7169139512073299</v>
      </c>
      <c r="AV27" s="314">
        <f t="shared" si="11"/>
        <v>1.8121051072142618</v>
      </c>
      <c r="AW27" s="314">
        <f t="shared" si="12"/>
        <v>1.8069702413197783</v>
      </c>
      <c r="AX27" s="314">
        <f t="shared" si="12"/>
        <v>1.8117970376557091</v>
      </c>
    </row>
    <row r="28" spans="1:50" x14ac:dyDescent="0.2">
      <c r="A28" s="70" t="s">
        <v>101</v>
      </c>
      <c r="B28" s="70" t="s">
        <v>393</v>
      </c>
      <c r="C28" s="300">
        <v>175.23542367061799</v>
      </c>
      <c r="D28" s="300">
        <v>62.458224550206701</v>
      </c>
      <c r="E28" s="300">
        <v>68.996693347772705</v>
      </c>
      <c r="F28" s="300">
        <v>53.668884260242301</v>
      </c>
      <c r="G28" s="300">
        <v>49.381751052323203</v>
      </c>
      <c r="H28" s="300">
        <v>54.130466119731103</v>
      </c>
      <c r="I28" s="300">
        <v>52.758777267174601</v>
      </c>
      <c r="J28" s="300">
        <v>53.949478268566999</v>
      </c>
      <c r="K28" s="300">
        <v>61.288190111651502</v>
      </c>
      <c r="L28" s="300">
        <v>53.724689454331397</v>
      </c>
      <c r="M28" s="300">
        <v>48.636108012696901</v>
      </c>
      <c r="N28" s="300">
        <v>44.357762270667898</v>
      </c>
      <c r="O28" s="300">
        <v>41.7391051359362</v>
      </c>
      <c r="P28" s="300">
        <v>42.804310044624899</v>
      </c>
      <c r="Q28" s="306"/>
      <c r="R28" s="70" t="s">
        <v>101</v>
      </c>
      <c r="S28" s="70" t="s">
        <v>393</v>
      </c>
      <c r="T28" s="300">
        <v>36079</v>
      </c>
      <c r="U28" s="300">
        <v>37722</v>
      </c>
      <c r="V28" s="300">
        <v>38633</v>
      </c>
      <c r="W28" s="300">
        <v>39539</v>
      </c>
      <c r="X28" s="300">
        <v>40793</v>
      </c>
      <c r="Y28" s="300">
        <v>42626</v>
      </c>
      <c r="Z28" s="300">
        <v>44090</v>
      </c>
      <c r="AA28" s="300">
        <v>46110</v>
      </c>
      <c r="AB28" s="300">
        <v>47750</v>
      </c>
      <c r="AC28" s="300">
        <v>49424</v>
      </c>
      <c r="AD28" s="300">
        <v>50564</v>
      </c>
      <c r="AE28" s="300">
        <v>52414</v>
      </c>
      <c r="AF28" s="300">
        <v>52801</v>
      </c>
      <c r="AG28" s="300">
        <v>53564</v>
      </c>
      <c r="AI28" s="70" t="s">
        <v>101</v>
      </c>
      <c r="AJ28" s="70" t="s">
        <v>393</v>
      </c>
      <c r="AK28" s="314">
        <f t="shared" si="10"/>
        <v>4.8569922578402389</v>
      </c>
      <c r="AL28" s="314">
        <f t="shared" si="0"/>
        <v>1.6557506110547346</v>
      </c>
      <c r="AM28" s="314">
        <f t="shared" si="1"/>
        <v>1.7859522519031061</v>
      </c>
      <c r="AN28" s="314">
        <f t="shared" si="2"/>
        <v>1.3573657467372038</v>
      </c>
      <c r="AO28" s="314">
        <f t="shared" si="3"/>
        <v>1.2105447270934524</v>
      </c>
      <c r="AP28" s="314">
        <f t="shared" si="4"/>
        <v>1.2698931666056188</v>
      </c>
      <c r="AQ28" s="314">
        <f t="shared" si="5"/>
        <v>1.1966154971008074</v>
      </c>
      <c r="AR28" s="314">
        <f t="shared" si="6"/>
        <v>1.1700168785202125</v>
      </c>
      <c r="AS28" s="314">
        <f t="shared" si="7"/>
        <v>1.2835223060031729</v>
      </c>
      <c r="AT28" s="314">
        <f t="shared" si="8"/>
        <v>1.0870162158937235</v>
      </c>
      <c r="AU28" s="314">
        <f t="shared" si="9"/>
        <v>0.96187224137127014</v>
      </c>
      <c r="AV28" s="314">
        <f t="shared" si="11"/>
        <v>0.84629607110062</v>
      </c>
      <c r="AW28" s="314">
        <f t="shared" si="12"/>
        <v>0.79049838328698707</v>
      </c>
      <c r="AX28" s="314">
        <f t="shared" si="12"/>
        <v>0.79912459944412106</v>
      </c>
    </row>
    <row r="29" spans="1:50" x14ac:dyDescent="0.2">
      <c r="A29" s="70" t="s">
        <v>102</v>
      </c>
      <c r="B29" s="70" t="s">
        <v>394</v>
      </c>
      <c r="C29" s="300">
        <v>346.39856791466298</v>
      </c>
      <c r="D29" s="300">
        <v>356.52954943285903</v>
      </c>
      <c r="E29" s="300">
        <v>316.07178461002599</v>
      </c>
      <c r="F29" s="300">
        <v>467.01346918648397</v>
      </c>
      <c r="G29" s="300">
        <v>459.25878713273897</v>
      </c>
      <c r="H29" s="300">
        <v>475.00587250288601</v>
      </c>
      <c r="I29" s="300">
        <v>476.67004848420601</v>
      </c>
      <c r="J29" s="300">
        <v>467.77461103673198</v>
      </c>
      <c r="K29" s="300">
        <v>503.999659522603</v>
      </c>
      <c r="L29" s="300">
        <v>470.12732534957797</v>
      </c>
      <c r="M29" s="300">
        <v>486.64288045779602</v>
      </c>
      <c r="N29" s="300">
        <v>177.41683546703101</v>
      </c>
      <c r="O29" s="300">
        <v>152.19449888462299</v>
      </c>
      <c r="P29" s="300">
        <v>157.72068025455101</v>
      </c>
      <c r="Q29" s="306"/>
      <c r="R29" s="70" t="s">
        <v>102</v>
      </c>
      <c r="S29" s="70" t="s">
        <v>394</v>
      </c>
      <c r="T29" s="300">
        <v>65289</v>
      </c>
      <c r="U29" s="300">
        <v>66909</v>
      </c>
      <c r="V29" s="300">
        <v>68144</v>
      </c>
      <c r="W29" s="300">
        <v>69946</v>
      </c>
      <c r="X29" s="300">
        <v>71293</v>
      </c>
      <c r="Y29" s="300">
        <v>72740</v>
      </c>
      <c r="Z29" s="300">
        <v>74041</v>
      </c>
      <c r="AA29" s="300">
        <v>76158</v>
      </c>
      <c r="AB29" s="300">
        <v>78129</v>
      </c>
      <c r="AC29" s="300">
        <v>79707</v>
      </c>
      <c r="AD29" s="300">
        <v>80950</v>
      </c>
      <c r="AE29" s="300">
        <v>82429</v>
      </c>
      <c r="AF29" s="300">
        <v>83162</v>
      </c>
      <c r="AG29" s="300">
        <v>84187</v>
      </c>
      <c r="AI29" s="70" t="s">
        <v>102</v>
      </c>
      <c r="AJ29" s="70" t="s">
        <v>394</v>
      </c>
      <c r="AK29" s="314">
        <f t="shared" si="10"/>
        <v>5.3056191382110764</v>
      </c>
      <c r="AL29" s="314">
        <f t="shared" si="0"/>
        <v>5.3285738754556036</v>
      </c>
      <c r="AM29" s="314">
        <f t="shared" si="1"/>
        <v>4.6382922136949105</v>
      </c>
      <c r="AN29" s="314">
        <f t="shared" si="2"/>
        <v>6.6767716407869502</v>
      </c>
      <c r="AO29" s="314">
        <f t="shared" si="3"/>
        <v>6.4418496504949854</v>
      </c>
      <c r="AP29" s="314">
        <f t="shared" si="4"/>
        <v>6.5301879640209783</v>
      </c>
      <c r="AQ29" s="314">
        <f t="shared" si="5"/>
        <v>6.4379201858997854</v>
      </c>
      <c r="AR29" s="314">
        <f t="shared" si="6"/>
        <v>6.1421598654997762</v>
      </c>
      <c r="AS29" s="314">
        <f t="shared" si="7"/>
        <v>6.4508653575830097</v>
      </c>
      <c r="AT29" s="314">
        <f t="shared" si="8"/>
        <v>5.8981937013007393</v>
      </c>
      <c r="AU29" s="314">
        <f t="shared" si="9"/>
        <v>6.0116476894106983</v>
      </c>
      <c r="AV29" s="314">
        <f t="shared" si="11"/>
        <v>2.1523594301402538</v>
      </c>
      <c r="AW29" s="314">
        <f t="shared" si="12"/>
        <v>1.830096665359455</v>
      </c>
      <c r="AX29" s="314">
        <f t="shared" si="12"/>
        <v>1.8734564749254754</v>
      </c>
    </row>
    <row r="30" spans="1:50" x14ac:dyDescent="0.2">
      <c r="A30" s="70" t="s">
        <v>103</v>
      </c>
      <c r="B30" s="70" t="s">
        <v>395</v>
      </c>
      <c r="C30" s="300">
        <v>87.402481266758898</v>
      </c>
      <c r="D30" s="300">
        <v>72.885230873234903</v>
      </c>
      <c r="E30" s="300">
        <v>81.922507801558197</v>
      </c>
      <c r="F30" s="300">
        <v>73.369407840800406</v>
      </c>
      <c r="G30" s="300">
        <v>70.852964347488793</v>
      </c>
      <c r="H30" s="300">
        <v>71.729530364502594</v>
      </c>
      <c r="I30" s="300">
        <v>63.534070077168003</v>
      </c>
      <c r="J30" s="300">
        <v>65.354004740332996</v>
      </c>
      <c r="K30" s="300">
        <v>64.766504164301693</v>
      </c>
      <c r="L30" s="300">
        <v>59.946870767426802</v>
      </c>
      <c r="M30" s="300">
        <v>57.978827351808803</v>
      </c>
      <c r="N30" s="300">
        <v>58.407438387186701</v>
      </c>
      <c r="O30" s="300">
        <v>54.968408021576501</v>
      </c>
      <c r="P30" s="300">
        <v>63.051503142581502</v>
      </c>
      <c r="Q30" s="306"/>
      <c r="R30" s="70" t="s">
        <v>103</v>
      </c>
      <c r="S30" s="70" t="s">
        <v>395</v>
      </c>
      <c r="T30" s="300">
        <v>43111</v>
      </c>
      <c r="U30" s="300">
        <v>43445</v>
      </c>
      <c r="V30" s="300">
        <v>44017</v>
      </c>
      <c r="W30" s="300">
        <v>44081</v>
      </c>
      <c r="X30" s="300">
        <v>44434</v>
      </c>
      <c r="Y30" s="300">
        <v>45178</v>
      </c>
      <c r="Z30" s="300">
        <v>45465</v>
      </c>
      <c r="AA30" s="300">
        <v>46302</v>
      </c>
      <c r="AB30" s="300">
        <v>46853</v>
      </c>
      <c r="AC30" s="300">
        <v>47185</v>
      </c>
      <c r="AD30" s="300">
        <v>47818</v>
      </c>
      <c r="AE30" s="300">
        <v>48123</v>
      </c>
      <c r="AF30" s="300">
        <v>48005</v>
      </c>
      <c r="AG30" s="300">
        <v>48162</v>
      </c>
      <c r="AI30" s="70" t="s">
        <v>103</v>
      </c>
      <c r="AJ30" s="70" t="s">
        <v>395</v>
      </c>
      <c r="AK30" s="314">
        <f t="shared" si="10"/>
        <v>2.0273823679979333</v>
      </c>
      <c r="AL30" s="314">
        <f t="shared" si="0"/>
        <v>1.6776437075206561</v>
      </c>
      <c r="AM30" s="314">
        <f t="shared" si="1"/>
        <v>1.8611560942717176</v>
      </c>
      <c r="AN30" s="314">
        <f t="shared" si="2"/>
        <v>1.6644224913409496</v>
      </c>
      <c r="AO30" s="314">
        <f t="shared" si="3"/>
        <v>1.594566420927416</v>
      </c>
      <c r="AP30" s="314">
        <f t="shared" si="4"/>
        <v>1.5877092913476161</v>
      </c>
      <c r="AQ30" s="314">
        <f t="shared" si="5"/>
        <v>1.3974281332270539</v>
      </c>
      <c r="AR30" s="314">
        <f t="shared" si="6"/>
        <v>1.4114726089657681</v>
      </c>
      <c r="AS30" s="314">
        <f t="shared" si="7"/>
        <v>1.3823341976885513</v>
      </c>
      <c r="AT30" s="314">
        <f t="shared" si="8"/>
        <v>1.27046457067769</v>
      </c>
      <c r="AU30" s="314">
        <f t="shared" si="9"/>
        <v>1.2124895928689783</v>
      </c>
      <c r="AV30" s="314">
        <f t="shared" si="11"/>
        <v>1.213711497354419</v>
      </c>
      <c r="AW30" s="314">
        <f t="shared" si="12"/>
        <v>1.1450558904609207</v>
      </c>
      <c r="AX30" s="314">
        <f t="shared" si="12"/>
        <v>1.3091545854113513</v>
      </c>
    </row>
    <row r="31" spans="1:50" x14ac:dyDescent="0.2">
      <c r="A31" s="70" t="s">
        <v>104</v>
      </c>
      <c r="B31" s="70" t="s">
        <v>396</v>
      </c>
      <c r="C31" s="300">
        <v>32.890597044569397</v>
      </c>
      <c r="D31" s="300">
        <v>32.805613243576403</v>
      </c>
      <c r="E31" s="300">
        <v>33.060314947491598</v>
      </c>
      <c r="F31" s="300">
        <v>29.8279441829729</v>
      </c>
      <c r="G31" s="300">
        <v>27.867605271240301</v>
      </c>
      <c r="H31" s="300">
        <v>27.5270352363592</v>
      </c>
      <c r="I31" s="300">
        <v>25.0936686813527</v>
      </c>
      <c r="J31" s="300">
        <v>25.5555160403892</v>
      </c>
      <c r="K31" s="300">
        <v>25.992466324750101</v>
      </c>
      <c r="L31" s="300">
        <v>25.303844342178301</v>
      </c>
      <c r="M31" s="300">
        <v>25.518198889099999</v>
      </c>
      <c r="N31" s="300">
        <v>24.3408691433083</v>
      </c>
      <c r="O31" s="300">
        <v>22.543439502522801</v>
      </c>
      <c r="P31" s="300">
        <v>23.318266062485101</v>
      </c>
      <c r="Q31" s="306"/>
      <c r="R31" s="70" t="s">
        <v>104</v>
      </c>
      <c r="S31" s="70" t="s">
        <v>396</v>
      </c>
      <c r="T31" s="300">
        <v>10747</v>
      </c>
      <c r="U31" s="300">
        <v>11001</v>
      </c>
      <c r="V31" s="300">
        <v>10965</v>
      </c>
      <c r="W31" s="300">
        <v>11141</v>
      </c>
      <c r="X31" s="300">
        <v>11126</v>
      </c>
      <c r="Y31" s="300">
        <v>11188</v>
      </c>
      <c r="Z31" s="300">
        <v>11329</v>
      </c>
      <c r="AA31" s="300">
        <v>11380</v>
      </c>
      <c r="AB31" s="300">
        <v>11621</v>
      </c>
      <c r="AC31" s="300">
        <v>11831</v>
      </c>
      <c r="AD31" s="300">
        <v>12023</v>
      </c>
      <c r="AE31" s="300">
        <v>12003</v>
      </c>
      <c r="AF31" s="300">
        <v>11886</v>
      </c>
      <c r="AG31" s="300">
        <v>11996</v>
      </c>
      <c r="AI31" s="70" t="s">
        <v>104</v>
      </c>
      <c r="AJ31" s="70" t="s">
        <v>396</v>
      </c>
      <c r="AK31" s="314">
        <f t="shared" si="10"/>
        <v>3.0604445002856049</v>
      </c>
      <c r="AL31" s="314">
        <f t="shared" si="0"/>
        <v>2.982057380563258</v>
      </c>
      <c r="AM31" s="314">
        <f t="shared" si="1"/>
        <v>3.015076602598413</v>
      </c>
      <c r="AN31" s="314">
        <f t="shared" si="2"/>
        <v>2.6773130044854949</v>
      </c>
      <c r="AO31" s="314">
        <f t="shared" si="3"/>
        <v>2.5047281387057612</v>
      </c>
      <c r="AP31" s="314">
        <f t="shared" si="4"/>
        <v>2.4604071537682515</v>
      </c>
      <c r="AQ31" s="314">
        <f t="shared" si="5"/>
        <v>2.2149941461164007</v>
      </c>
      <c r="AR31" s="314">
        <f t="shared" si="6"/>
        <v>2.2456516731449208</v>
      </c>
      <c r="AS31" s="314">
        <f t="shared" si="7"/>
        <v>2.2366806922597111</v>
      </c>
      <c r="AT31" s="314">
        <f t="shared" si="8"/>
        <v>2.1387747732379596</v>
      </c>
      <c r="AU31" s="314">
        <f t="shared" si="9"/>
        <v>2.1224485477085584</v>
      </c>
      <c r="AV31" s="314">
        <f t="shared" si="11"/>
        <v>2.027898787245547</v>
      </c>
      <c r="AW31" s="314">
        <f t="shared" si="12"/>
        <v>1.8966380197310113</v>
      </c>
      <c r="AX31" s="314">
        <f t="shared" si="12"/>
        <v>1.9438367841351369</v>
      </c>
    </row>
    <row r="32" spans="1:50" x14ac:dyDescent="0.2">
      <c r="A32" s="70" t="s">
        <v>105</v>
      </c>
      <c r="B32" s="70" t="s">
        <v>397</v>
      </c>
      <c r="C32" s="300">
        <v>355.17182042658499</v>
      </c>
      <c r="D32" s="300">
        <v>330.82018699096699</v>
      </c>
      <c r="E32" s="300">
        <v>363.81634903105203</v>
      </c>
      <c r="F32" s="300">
        <v>302.17496409702102</v>
      </c>
      <c r="G32" s="300">
        <v>280.82804310351003</v>
      </c>
      <c r="H32" s="300">
        <v>285.78495474130102</v>
      </c>
      <c r="I32" s="300">
        <v>279.54629874711202</v>
      </c>
      <c r="J32" s="300">
        <v>266.16413742621398</v>
      </c>
      <c r="K32" s="300">
        <v>264.85275547545501</v>
      </c>
      <c r="L32" s="300">
        <v>260.15193968115898</v>
      </c>
      <c r="M32" s="300">
        <v>259.461624436119</v>
      </c>
      <c r="N32" s="300">
        <v>267.95684212253701</v>
      </c>
      <c r="O32" s="300">
        <v>247.09697284581799</v>
      </c>
      <c r="P32" s="300">
        <v>274.03738617773701</v>
      </c>
      <c r="Q32" s="306"/>
      <c r="R32" s="70" t="s">
        <v>105</v>
      </c>
      <c r="S32" s="70" t="s">
        <v>397</v>
      </c>
      <c r="T32" s="300">
        <v>55528</v>
      </c>
      <c r="U32" s="300">
        <v>55927</v>
      </c>
      <c r="V32" s="300">
        <v>56080</v>
      </c>
      <c r="W32" s="300">
        <v>56245</v>
      </c>
      <c r="X32" s="300">
        <v>56634</v>
      </c>
      <c r="Y32" s="300">
        <v>56845</v>
      </c>
      <c r="Z32" s="300">
        <v>57568</v>
      </c>
      <c r="AA32" s="300">
        <v>58669</v>
      </c>
      <c r="AB32" s="300">
        <v>59420</v>
      </c>
      <c r="AC32" s="300">
        <v>60808</v>
      </c>
      <c r="AD32" s="300">
        <v>61769</v>
      </c>
      <c r="AE32" s="300">
        <v>62622</v>
      </c>
      <c r="AF32" s="300">
        <v>63673</v>
      </c>
      <c r="AG32" s="300">
        <v>64762</v>
      </c>
      <c r="AI32" s="70" t="s">
        <v>105</v>
      </c>
      <c r="AJ32" s="70" t="s">
        <v>397</v>
      </c>
      <c r="AK32" s="314">
        <f t="shared" si="10"/>
        <v>6.3962653152749063</v>
      </c>
      <c r="AL32" s="314">
        <f t="shared" si="0"/>
        <v>5.9152142434059929</v>
      </c>
      <c r="AM32" s="314">
        <f t="shared" si="1"/>
        <v>6.4874527287990729</v>
      </c>
      <c r="AN32" s="314">
        <f t="shared" si="2"/>
        <v>5.3724769152283942</v>
      </c>
      <c r="AO32" s="314">
        <f t="shared" si="3"/>
        <v>4.9586475103914616</v>
      </c>
      <c r="AP32" s="314">
        <f t="shared" si="4"/>
        <v>5.0274422507045653</v>
      </c>
      <c r="AQ32" s="314">
        <f t="shared" si="5"/>
        <v>4.8559320933003063</v>
      </c>
      <c r="AR32" s="314">
        <f t="shared" si="6"/>
        <v>4.5367082688679545</v>
      </c>
      <c r="AS32" s="314">
        <f t="shared" si="7"/>
        <v>4.4572998228787446</v>
      </c>
      <c r="AT32" s="314">
        <f t="shared" si="8"/>
        <v>4.2782518695099165</v>
      </c>
      <c r="AU32" s="314">
        <f t="shared" si="9"/>
        <v>4.2005152169554147</v>
      </c>
      <c r="AV32" s="314">
        <f t="shared" si="11"/>
        <v>4.2789569499942033</v>
      </c>
      <c r="AW32" s="314">
        <f t="shared" si="12"/>
        <v>3.880718245501515</v>
      </c>
      <c r="AX32" s="314">
        <f t="shared" si="12"/>
        <v>4.2314534167835616</v>
      </c>
    </row>
    <row r="33" spans="1:50" x14ac:dyDescent="0.2">
      <c r="A33" s="70" t="s">
        <v>106</v>
      </c>
      <c r="B33" s="70" t="s">
        <v>398</v>
      </c>
      <c r="C33" s="300">
        <v>761.01491131485898</v>
      </c>
      <c r="D33" s="300">
        <v>395.46318432183898</v>
      </c>
      <c r="E33" s="300">
        <v>419.30678771038703</v>
      </c>
      <c r="F33" s="300">
        <v>407.18005408521299</v>
      </c>
      <c r="G33" s="300">
        <v>576.07162706303598</v>
      </c>
      <c r="H33" s="300">
        <v>631.62421809753198</v>
      </c>
      <c r="I33" s="300">
        <v>667.13985655185002</v>
      </c>
      <c r="J33" s="300">
        <v>700.774878666375</v>
      </c>
      <c r="K33" s="300">
        <v>786.45120715739404</v>
      </c>
      <c r="L33" s="300">
        <v>806.79116411002201</v>
      </c>
      <c r="M33" s="300">
        <v>751.11560906444095</v>
      </c>
      <c r="N33" s="300">
        <v>178.40124433641901</v>
      </c>
      <c r="O33" s="300">
        <v>171.68757179591799</v>
      </c>
      <c r="P33" s="300">
        <v>195.51749961705201</v>
      </c>
      <c r="Q33" s="306"/>
      <c r="R33" s="70" t="s">
        <v>106</v>
      </c>
      <c r="S33" s="70" t="s">
        <v>398</v>
      </c>
      <c r="T33" s="300">
        <v>38372</v>
      </c>
      <c r="U33" s="300">
        <v>39219</v>
      </c>
      <c r="V33" s="300">
        <v>39990</v>
      </c>
      <c r="W33" s="300">
        <v>41329</v>
      </c>
      <c r="X33" s="300">
        <v>42272</v>
      </c>
      <c r="Y33" s="300">
        <v>43372</v>
      </c>
      <c r="Z33" s="300">
        <v>44085</v>
      </c>
      <c r="AA33" s="300">
        <v>44786</v>
      </c>
      <c r="AB33" s="300">
        <v>46274</v>
      </c>
      <c r="AC33" s="300">
        <v>47146</v>
      </c>
      <c r="AD33" s="300">
        <v>48130</v>
      </c>
      <c r="AE33" s="300">
        <v>48964</v>
      </c>
      <c r="AF33" s="300">
        <v>49537</v>
      </c>
      <c r="AG33" s="300">
        <v>50273</v>
      </c>
      <c r="AI33" s="70" t="s">
        <v>106</v>
      </c>
      <c r="AJ33" s="70" t="s">
        <v>398</v>
      </c>
      <c r="AK33" s="314">
        <f t="shared" si="10"/>
        <v>19.832557888951811</v>
      </c>
      <c r="AL33" s="314">
        <f t="shared" si="0"/>
        <v>10.083459147908895</v>
      </c>
      <c r="AM33" s="314">
        <f t="shared" si="1"/>
        <v>10.485291015513553</v>
      </c>
      <c r="AN33" s="314">
        <f t="shared" si="2"/>
        <v>9.852163228851726</v>
      </c>
      <c r="AO33" s="314">
        <f t="shared" si="3"/>
        <v>13.627735310915877</v>
      </c>
      <c r="AP33" s="314">
        <f t="shared" si="4"/>
        <v>14.562948863265055</v>
      </c>
      <c r="AQ33" s="314">
        <f t="shared" si="5"/>
        <v>15.133035194552569</v>
      </c>
      <c r="AR33" s="314">
        <f t="shared" si="6"/>
        <v>15.64718614447316</v>
      </c>
      <c r="AS33" s="314">
        <f t="shared" si="7"/>
        <v>16.995531122388254</v>
      </c>
      <c r="AT33" s="314">
        <f t="shared" si="8"/>
        <v>17.112611125228483</v>
      </c>
      <c r="AU33" s="314">
        <f t="shared" si="9"/>
        <v>15.605975671399147</v>
      </c>
      <c r="AV33" s="314">
        <f t="shared" si="11"/>
        <v>3.6435185919536601</v>
      </c>
      <c r="AW33" s="314">
        <f t="shared" si="12"/>
        <v>3.4658451621195874</v>
      </c>
      <c r="AX33" s="314">
        <f t="shared" si="12"/>
        <v>3.8891154221361766</v>
      </c>
    </row>
    <row r="34" spans="1:50" x14ac:dyDescent="0.2">
      <c r="A34" s="70" t="s">
        <v>107</v>
      </c>
      <c r="B34" s="70" t="s">
        <v>399</v>
      </c>
      <c r="C34" s="300">
        <v>143.82860430413101</v>
      </c>
      <c r="D34" s="300">
        <v>138.550557994206</v>
      </c>
      <c r="E34" s="300">
        <v>138.83976605071001</v>
      </c>
      <c r="F34" s="300">
        <v>155.57198334686001</v>
      </c>
      <c r="G34" s="300">
        <v>156.51267777263001</v>
      </c>
      <c r="H34" s="300">
        <v>147.460871419227</v>
      </c>
      <c r="I34" s="300">
        <v>145.79733396820899</v>
      </c>
      <c r="J34" s="300">
        <v>137.524199498505</v>
      </c>
      <c r="K34" s="300">
        <v>142.82848146867701</v>
      </c>
      <c r="L34" s="300">
        <v>167.34109056581801</v>
      </c>
      <c r="M34" s="300">
        <v>139.34205880670601</v>
      </c>
      <c r="N34" s="300">
        <v>125.822351440855</v>
      </c>
      <c r="O34" s="300">
        <v>136.57248872979099</v>
      </c>
      <c r="P34" s="300">
        <v>127.87808504228001</v>
      </c>
      <c r="Q34" s="306"/>
      <c r="R34" s="70" t="s">
        <v>107</v>
      </c>
      <c r="S34" s="70" t="s">
        <v>399</v>
      </c>
      <c r="T34" s="300">
        <v>25499</v>
      </c>
      <c r="U34" s="300">
        <v>25781</v>
      </c>
      <c r="V34" s="300">
        <v>26032</v>
      </c>
      <c r="W34" s="300">
        <v>26248</v>
      </c>
      <c r="X34" s="300">
        <v>26572</v>
      </c>
      <c r="Y34" s="300">
        <v>26796</v>
      </c>
      <c r="Z34" s="300">
        <v>27041</v>
      </c>
      <c r="AA34" s="300">
        <v>27500</v>
      </c>
      <c r="AB34" s="300">
        <v>27752</v>
      </c>
      <c r="AC34" s="300">
        <v>28109</v>
      </c>
      <c r="AD34" s="300">
        <v>28290</v>
      </c>
      <c r="AE34" s="300">
        <v>28575</v>
      </c>
      <c r="AF34" s="300">
        <v>28811</v>
      </c>
      <c r="AG34" s="300">
        <v>29495</v>
      </c>
      <c r="AI34" s="70" t="s">
        <v>107</v>
      </c>
      <c r="AJ34" s="70" t="s">
        <v>399</v>
      </c>
      <c r="AK34" s="314">
        <f t="shared" si="10"/>
        <v>5.640558622068748</v>
      </c>
      <c r="AL34" s="314">
        <f t="shared" si="0"/>
        <v>5.3741343622902908</v>
      </c>
      <c r="AM34" s="314">
        <f t="shared" si="1"/>
        <v>5.3334267843696228</v>
      </c>
      <c r="AN34" s="314">
        <f t="shared" si="2"/>
        <v>5.9270033277529723</v>
      </c>
      <c r="AO34" s="314">
        <f t="shared" si="3"/>
        <v>5.8901353971334487</v>
      </c>
      <c r="AP34" s="314">
        <f t="shared" si="4"/>
        <v>5.5030926787291765</v>
      </c>
      <c r="AQ34" s="314">
        <f t="shared" si="5"/>
        <v>5.3917138407680554</v>
      </c>
      <c r="AR34" s="314">
        <f t="shared" si="6"/>
        <v>5.000879981763819</v>
      </c>
      <c r="AS34" s="314">
        <f t="shared" si="7"/>
        <v>5.1466013789520408</v>
      </c>
      <c r="AT34" s="314">
        <f t="shared" si="8"/>
        <v>5.9532922041274325</v>
      </c>
      <c r="AU34" s="314">
        <f t="shared" si="9"/>
        <v>4.9254881161790749</v>
      </c>
      <c r="AV34" s="314">
        <f t="shared" si="11"/>
        <v>4.4032318964428692</v>
      </c>
      <c r="AW34" s="314">
        <f t="shared" si="12"/>
        <v>4.7402897757728297</v>
      </c>
      <c r="AX34" s="314">
        <f t="shared" si="12"/>
        <v>4.3355851853629428</v>
      </c>
    </row>
    <row r="35" spans="1:50" x14ac:dyDescent="0.2">
      <c r="A35" s="70" t="s">
        <v>108</v>
      </c>
      <c r="B35" s="70" t="s">
        <v>400</v>
      </c>
      <c r="C35" s="300">
        <v>86.636148608443904</v>
      </c>
      <c r="D35" s="300">
        <v>81.423797266772198</v>
      </c>
      <c r="E35" s="300">
        <v>81.414661298441601</v>
      </c>
      <c r="F35" s="300">
        <v>80.450646318582102</v>
      </c>
      <c r="G35" s="300">
        <v>81.296950952653702</v>
      </c>
      <c r="H35" s="300">
        <v>76.9332414340535</v>
      </c>
      <c r="I35" s="300">
        <v>73.236753995856404</v>
      </c>
      <c r="J35" s="300">
        <v>74.803456597580094</v>
      </c>
      <c r="K35" s="300">
        <v>74.225572478170704</v>
      </c>
      <c r="L35" s="300">
        <v>67.044998824659501</v>
      </c>
      <c r="M35" s="300">
        <v>70.025528299772006</v>
      </c>
      <c r="N35" s="300">
        <v>68.844153813979702</v>
      </c>
      <c r="O35" s="300">
        <v>65.960140122935798</v>
      </c>
      <c r="P35" s="300">
        <v>70.108123221886601</v>
      </c>
      <c r="Q35" s="306"/>
      <c r="R35" s="70" t="s">
        <v>108</v>
      </c>
      <c r="S35" s="70" t="s">
        <v>400</v>
      </c>
      <c r="T35" s="300">
        <v>19225</v>
      </c>
      <c r="U35" s="300">
        <v>19452</v>
      </c>
      <c r="V35" s="300">
        <v>19629</v>
      </c>
      <c r="W35" s="300">
        <v>19715</v>
      </c>
      <c r="X35" s="300">
        <v>19883</v>
      </c>
      <c r="Y35" s="300">
        <v>19968</v>
      </c>
      <c r="Z35" s="300">
        <v>20034</v>
      </c>
      <c r="AA35" s="300">
        <v>20279</v>
      </c>
      <c r="AB35" s="300">
        <v>20737</v>
      </c>
      <c r="AC35" s="300">
        <v>21083</v>
      </c>
      <c r="AD35" s="300">
        <v>21564</v>
      </c>
      <c r="AE35" s="300">
        <v>21934</v>
      </c>
      <c r="AF35" s="300">
        <v>22019</v>
      </c>
      <c r="AG35" s="300">
        <v>22344</v>
      </c>
      <c r="AI35" s="70" t="s">
        <v>108</v>
      </c>
      <c r="AJ35" s="70" t="s">
        <v>400</v>
      </c>
      <c r="AK35" s="314">
        <f t="shared" si="10"/>
        <v>4.5064316571362237</v>
      </c>
      <c r="AL35" s="314">
        <f t="shared" si="0"/>
        <v>4.1858830591595817</v>
      </c>
      <c r="AM35" s="314">
        <f t="shared" si="1"/>
        <v>4.1476723877141781</v>
      </c>
      <c r="AN35" s="314">
        <f t="shared" si="2"/>
        <v>4.080682034926812</v>
      </c>
      <c r="AO35" s="314">
        <f t="shared" si="3"/>
        <v>4.0887668336092995</v>
      </c>
      <c r="AP35" s="314">
        <f t="shared" si="4"/>
        <v>3.852826594253481</v>
      </c>
      <c r="AQ35" s="314">
        <f t="shared" si="5"/>
        <v>3.6556231404540482</v>
      </c>
      <c r="AR35" s="314">
        <f t="shared" si="6"/>
        <v>3.6887152521120417</v>
      </c>
      <c r="AS35" s="314">
        <f t="shared" si="7"/>
        <v>3.579378525252964</v>
      </c>
      <c r="AT35" s="314">
        <f t="shared" si="8"/>
        <v>3.1800502217264861</v>
      </c>
      <c r="AU35" s="314">
        <f t="shared" si="9"/>
        <v>3.2473348311895753</v>
      </c>
      <c r="AV35" s="314">
        <f t="shared" si="11"/>
        <v>3.1386958062359671</v>
      </c>
      <c r="AW35" s="314">
        <f t="shared" si="12"/>
        <v>2.9956010773847952</v>
      </c>
      <c r="AX35" s="314">
        <f t="shared" si="12"/>
        <v>3.1376711073168013</v>
      </c>
    </row>
    <row r="36" spans="1:50" x14ac:dyDescent="0.2">
      <c r="A36" s="70" t="s">
        <v>109</v>
      </c>
      <c r="B36" s="70" t="s">
        <v>401</v>
      </c>
      <c r="C36" s="300">
        <v>56.363741617687701</v>
      </c>
      <c r="D36" s="300">
        <v>56.442892838364401</v>
      </c>
      <c r="E36" s="300">
        <v>68.969371612479407</v>
      </c>
      <c r="F36" s="300">
        <v>63.509282611604</v>
      </c>
      <c r="G36" s="300">
        <v>50.903491924388497</v>
      </c>
      <c r="H36" s="300">
        <v>43.831849877347501</v>
      </c>
      <c r="I36" s="300">
        <v>43.750688611831897</v>
      </c>
      <c r="J36" s="300">
        <v>42.736419193317801</v>
      </c>
      <c r="K36" s="300">
        <v>33.609817260544098</v>
      </c>
      <c r="L36" s="300">
        <v>33.318843853363603</v>
      </c>
      <c r="M36" s="300">
        <v>31.372705977937098</v>
      </c>
      <c r="N36" s="300">
        <v>32.107204980355</v>
      </c>
      <c r="O36" s="300">
        <v>30.172877303448399</v>
      </c>
      <c r="P36" s="300">
        <v>31.569853712447699</v>
      </c>
      <c r="Q36" s="306"/>
      <c r="R36" s="70" t="s">
        <v>109</v>
      </c>
      <c r="S36" s="70" t="s">
        <v>401</v>
      </c>
      <c r="T36" s="300">
        <v>9064</v>
      </c>
      <c r="U36" s="300">
        <v>9068</v>
      </c>
      <c r="V36" s="300">
        <v>9103</v>
      </c>
      <c r="W36" s="300">
        <v>9089</v>
      </c>
      <c r="X36" s="300">
        <v>9059</v>
      </c>
      <c r="Y36" s="300">
        <v>9132</v>
      </c>
      <c r="Z36" s="300">
        <v>9169</v>
      </c>
      <c r="AA36" s="300">
        <v>9293</v>
      </c>
      <c r="AB36" s="300">
        <v>9445</v>
      </c>
      <c r="AC36" s="300">
        <v>9402</v>
      </c>
      <c r="AD36" s="300">
        <v>9392</v>
      </c>
      <c r="AE36" s="300">
        <v>9457</v>
      </c>
      <c r="AF36" s="300">
        <v>9511</v>
      </c>
      <c r="AG36" s="300">
        <v>9627</v>
      </c>
      <c r="AI36" s="70" t="s">
        <v>109</v>
      </c>
      <c r="AJ36" s="70" t="s">
        <v>401</v>
      </c>
      <c r="AK36" s="314">
        <f t="shared" si="10"/>
        <v>6.2184180955083521</v>
      </c>
      <c r="AL36" s="314">
        <f t="shared" si="0"/>
        <v>6.2244037095681959</v>
      </c>
      <c r="AM36" s="314">
        <f t="shared" si="1"/>
        <v>7.5765540604723061</v>
      </c>
      <c r="AN36" s="314">
        <f t="shared" si="2"/>
        <v>6.9874884598530089</v>
      </c>
      <c r="AO36" s="314">
        <f t="shared" si="3"/>
        <v>5.6191071778770834</v>
      </c>
      <c r="AP36" s="314">
        <f t="shared" si="4"/>
        <v>4.7998083527537778</v>
      </c>
      <c r="AQ36" s="314">
        <f t="shared" si="5"/>
        <v>4.7715878080305263</v>
      </c>
      <c r="AR36" s="314">
        <f t="shared" si="6"/>
        <v>4.5987753355555583</v>
      </c>
      <c r="AS36" s="314">
        <f t="shared" si="7"/>
        <v>3.5584772112804766</v>
      </c>
      <c r="AT36" s="314">
        <f t="shared" si="8"/>
        <v>3.5438038559203999</v>
      </c>
      <c r="AU36" s="314">
        <f t="shared" si="9"/>
        <v>3.3403647761858068</v>
      </c>
      <c r="AV36" s="314">
        <f t="shared" si="11"/>
        <v>3.3950729597499207</v>
      </c>
      <c r="AW36" s="314">
        <f t="shared" si="12"/>
        <v>3.1724190204445799</v>
      </c>
      <c r="AX36" s="314">
        <f t="shared" si="12"/>
        <v>3.2793033876023374</v>
      </c>
    </row>
    <row r="37" spans="1:50" x14ac:dyDescent="0.2">
      <c r="A37" s="70" t="s">
        <v>110</v>
      </c>
      <c r="B37" s="70" t="s">
        <v>402</v>
      </c>
      <c r="C37" s="300">
        <v>47.052696748323299</v>
      </c>
      <c r="D37" s="300">
        <v>47.9015076455306</v>
      </c>
      <c r="E37" s="300">
        <v>49.119957115501897</v>
      </c>
      <c r="F37" s="300">
        <v>47.717888104712301</v>
      </c>
      <c r="G37" s="300">
        <v>45.405604292539003</v>
      </c>
      <c r="H37" s="300">
        <v>44.214752254977803</v>
      </c>
      <c r="I37" s="300">
        <v>42.916058458282301</v>
      </c>
      <c r="J37" s="300">
        <v>43.7039679359441</v>
      </c>
      <c r="K37" s="300">
        <v>43.864816251278803</v>
      </c>
      <c r="L37" s="300">
        <v>45.183295010917902</v>
      </c>
      <c r="M37" s="300">
        <v>43.5352614332025</v>
      </c>
      <c r="N37" s="300">
        <v>44.317202987378501</v>
      </c>
      <c r="O37" s="300">
        <v>41.944320679332002</v>
      </c>
      <c r="P37" s="300">
        <v>42.786533330505499</v>
      </c>
      <c r="Q37" s="306"/>
      <c r="R37" s="70" t="s">
        <v>110</v>
      </c>
      <c r="S37" s="70" t="s">
        <v>402</v>
      </c>
      <c r="T37" s="300">
        <v>14259</v>
      </c>
      <c r="U37" s="300">
        <v>14477</v>
      </c>
      <c r="V37" s="300">
        <v>14724</v>
      </c>
      <c r="W37" s="300">
        <v>14965</v>
      </c>
      <c r="X37" s="300">
        <v>15279</v>
      </c>
      <c r="Y37" s="300">
        <v>15580</v>
      </c>
      <c r="Z37" s="300">
        <v>16105</v>
      </c>
      <c r="AA37" s="300">
        <v>16869</v>
      </c>
      <c r="AB37" s="300">
        <v>17323</v>
      </c>
      <c r="AC37" s="300">
        <v>18064</v>
      </c>
      <c r="AD37" s="300">
        <v>18720</v>
      </c>
      <c r="AE37" s="300">
        <v>18835</v>
      </c>
      <c r="AF37" s="300">
        <v>19106</v>
      </c>
      <c r="AG37" s="300">
        <v>19818</v>
      </c>
      <c r="AI37" s="70" t="s">
        <v>110</v>
      </c>
      <c r="AJ37" s="70" t="s">
        <v>402</v>
      </c>
      <c r="AK37" s="314">
        <f t="shared" si="10"/>
        <v>3.2998595096657062</v>
      </c>
      <c r="AL37" s="314">
        <f t="shared" si="0"/>
        <v>3.3088006938958761</v>
      </c>
      <c r="AM37" s="314">
        <f t="shared" si="1"/>
        <v>3.3360470738591346</v>
      </c>
      <c r="AN37" s="314">
        <f t="shared" si="2"/>
        <v>3.1886326832417171</v>
      </c>
      <c r="AO37" s="314">
        <f t="shared" si="3"/>
        <v>2.9717654488211931</v>
      </c>
      <c r="AP37" s="314">
        <f t="shared" si="4"/>
        <v>2.8379173462758538</v>
      </c>
      <c r="AQ37" s="314">
        <f t="shared" si="5"/>
        <v>2.664766125941155</v>
      </c>
      <c r="AR37" s="314">
        <f t="shared" si="6"/>
        <v>2.5907859349068767</v>
      </c>
      <c r="AS37" s="314">
        <f t="shared" si="7"/>
        <v>2.532172040136166</v>
      </c>
      <c r="AT37" s="314">
        <f t="shared" si="8"/>
        <v>2.5012895820924435</v>
      </c>
      <c r="AU37" s="314">
        <f t="shared" si="9"/>
        <v>2.325601572286458</v>
      </c>
      <c r="AV37" s="314">
        <f t="shared" si="11"/>
        <v>2.3529175995422618</v>
      </c>
      <c r="AW37" s="314">
        <f t="shared" si="12"/>
        <v>2.1953480937575631</v>
      </c>
      <c r="AX37" s="314">
        <f t="shared" si="12"/>
        <v>2.1589733237715962</v>
      </c>
    </row>
    <row r="38" spans="1:50" x14ac:dyDescent="0.2">
      <c r="A38" s="70" t="s">
        <v>111</v>
      </c>
      <c r="B38" s="70" t="s">
        <v>403</v>
      </c>
      <c r="C38" s="300">
        <v>90.7440223345682</v>
      </c>
      <c r="D38" s="300">
        <v>85.816490756616901</v>
      </c>
      <c r="E38" s="300">
        <v>90.313118854769996</v>
      </c>
      <c r="F38" s="300">
        <v>84.399627837681095</v>
      </c>
      <c r="G38" s="300">
        <v>84.831227932673499</v>
      </c>
      <c r="H38" s="300">
        <v>79.626408056185795</v>
      </c>
      <c r="I38" s="300">
        <v>77.866233473321003</v>
      </c>
      <c r="J38" s="300">
        <v>78.530546504596202</v>
      </c>
      <c r="K38" s="300">
        <v>76.959914986417303</v>
      </c>
      <c r="L38" s="300">
        <v>75.429242532068898</v>
      </c>
      <c r="M38" s="300">
        <v>70.744653407917099</v>
      </c>
      <c r="N38" s="300">
        <v>69.6787539932687</v>
      </c>
      <c r="O38" s="300">
        <v>69.530973367594598</v>
      </c>
      <c r="P38" s="300">
        <v>67.870738256355693</v>
      </c>
      <c r="Q38" s="306"/>
      <c r="R38" s="70" t="s">
        <v>111</v>
      </c>
      <c r="S38" s="70" t="s">
        <v>403</v>
      </c>
      <c r="T38" s="300">
        <v>13407</v>
      </c>
      <c r="U38" s="300">
        <v>13355</v>
      </c>
      <c r="V38" s="300">
        <v>13382</v>
      </c>
      <c r="W38" s="300">
        <v>13381</v>
      </c>
      <c r="X38" s="300">
        <v>13364</v>
      </c>
      <c r="Y38" s="300">
        <v>13450</v>
      </c>
      <c r="Z38" s="300">
        <v>13490</v>
      </c>
      <c r="AA38" s="300">
        <v>13594</v>
      </c>
      <c r="AB38" s="300">
        <v>13755</v>
      </c>
      <c r="AC38" s="300">
        <v>13854</v>
      </c>
      <c r="AD38" s="300">
        <v>13910</v>
      </c>
      <c r="AE38" s="300">
        <v>14047</v>
      </c>
      <c r="AF38" s="300">
        <v>14101</v>
      </c>
      <c r="AG38" s="300">
        <v>14303</v>
      </c>
      <c r="AI38" s="70" t="s">
        <v>111</v>
      </c>
      <c r="AJ38" s="70" t="s">
        <v>403</v>
      </c>
      <c r="AK38" s="314">
        <f t="shared" si="10"/>
        <v>6.7684062306681732</v>
      </c>
      <c r="AL38" s="314">
        <f t="shared" si="0"/>
        <v>6.4257948900499366</v>
      </c>
      <c r="AM38" s="314">
        <f t="shared" si="1"/>
        <v>6.7488506093835001</v>
      </c>
      <c r="AN38" s="314">
        <f t="shared" si="2"/>
        <v>6.3074230504208275</v>
      </c>
      <c r="AO38" s="314">
        <f t="shared" si="3"/>
        <v>6.3477422876888285</v>
      </c>
      <c r="AP38" s="314">
        <f t="shared" si="4"/>
        <v>5.9201790376346315</v>
      </c>
      <c r="AQ38" s="314">
        <f t="shared" si="5"/>
        <v>5.7721448089934029</v>
      </c>
      <c r="AR38" s="314">
        <f t="shared" si="6"/>
        <v>5.7768535018829041</v>
      </c>
      <c r="AS38" s="314">
        <f t="shared" si="7"/>
        <v>5.5950501625894082</v>
      </c>
      <c r="AT38" s="314">
        <f t="shared" si="8"/>
        <v>5.4445822529283161</v>
      </c>
      <c r="AU38" s="314">
        <f t="shared" si="9"/>
        <v>5.0858845009286195</v>
      </c>
      <c r="AV38" s="314">
        <f t="shared" si="11"/>
        <v>4.9604010816023854</v>
      </c>
      <c r="AW38" s="314">
        <f t="shared" si="12"/>
        <v>4.9309249959289838</v>
      </c>
      <c r="AX38" s="314">
        <f t="shared" si="12"/>
        <v>4.7452099738765074</v>
      </c>
    </row>
    <row r="39" spans="1:50" x14ac:dyDescent="0.2">
      <c r="A39" s="70" t="s">
        <v>112</v>
      </c>
      <c r="B39" s="70" t="s">
        <v>404</v>
      </c>
      <c r="C39" s="300">
        <v>140.88837746538499</v>
      </c>
      <c r="D39" s="300">
        <v>131.29295364431499</v>
      </c>
      <c r="E39" s="300">
        <v>136.49992984631101</v>
      </c>
      <c r="F39" s="300">
        <v>127.63139940256499</v>
      </c>
      <c r="G39" s="300">
        <v>121.462728219288</v>
      </c>
      <c r="H39" s="300">
        <v>120.96113647980501</v>
      </c>
      <c r="I39" s="300">
        <v>114.363547641609</v>
      </c>
      <c r="J39" s="300">
        <v>110.791620170385</v>
      </c>
      <c r="K39" s="300">
        <v>108.702696478579</v>
      </c>
      <c r="L39" s="300">
        <v>107.593668114908</v>
      </c>
      <c r="M39" s="300">
        <v>99.609850648377304</v>
      </c>
      <c r="N39" s="300">
        <v>97.395143377264304</v>
      </c>
      <c r="O39" s="300">
        <v>93.6139786192185</v>
      </c>
      <c r="P39" s="300">
        <v>95.657116605454704</v>
      </c>
      <c r="Q39" s="306"/>
      <c r="R39" s="70" t="s">
        <v>112</v>
      </c>
      <c r="S39" s="70" t="s">
        <v>404</v>
      </c>
      <c r="T39" s="300">
        <v>20153</v>
      </c>
      <c r="U39" s="300">
        <v>20044</v>
      </c>
      <c r="V39" s="300">
        <v>20125</v>
      </c>
      <c r="W39" s="300">
        <v>20077</v>
      </c>
      <c r="X39" s="300">
        <v>20156</v>
      </c>
      <c r="Y39" s="300">
        <v>20144</v>
      </c>
      <c r="Z39" s="300">
        <v>20245</v>
      </c>
      <c r="AA39" s="300">
        <v>20547</v>
      </c>
      <c r="AB39" s="300">
        <v>20744</v>
      </c>
      <c r="AC39" s="300">
        <v>20930</v>
      </c>
      <c r="AD39" s="300">
        <v>21127</v>
      </c>
      <c r="AE39" s="300">
        <v>21136</v>
      </c>
      <c r="AF39" s="300">
        <v>21327</v>
      </c>
      <c r="AG39" s="300">
        <v>21485</v>
      </c>
      <c r="AI39" s="70" t="s">
        <v>112</v>
      </c>
      <c r="AJ39" s="70" t="s">
        <v>404</v>
      </c>
      <c r="AK39" s="314">
        <f t="shared" si="10"/>
        <v>6.9909381960693189</v>
      </c>
      <c r="AL39" s="314">
        <f t="shared" si="0"/>
        <v>6.5502371604627312</v>
      </c>
      <c r="AM39" s="314">
        <f t="shared" si="1"/>
        <v>6.7826052097545846</v>
      </c>
      <c r="AN39" s="314">
        <f t="shared" si="2"/>
        <v>6.3570951537861724</v>
      </c>
      <c r="AO39" s="314">
        <f t="shared" si="3"/>
        <v>6.0261325768648542</v>
      </c>
      <c r="AP39" s="314">
        <f t="shared" si="4"/>
        <v>6.0048221048354353</v>
      </c>
      <c r="AQ39" s="314">
        <f t="shared" si="5"/>
        <v>5.6489774088223763</v>
      </c>
      <c r="AR39" s="314">
        <f t="shared" si="6"/>
        <v>5.3921068852087899</v>
      </c>
      <c r="AS39" s="314">
        <f t="shared" si="7"/>
        <v>5.2401994060248267</v>
      </c>
      <c r="AT39" s="314">
        <f t="shared" si="8"/>
        <v>5.1406434837509796</v>
      </c>
      <c r="AU39" s="314">
        <f t="shared" si="9"/>
        <v>4.7148128294777916</v>
      </c>
      <c r="AV39" s="314">
        <f t="shared" si="11"/>
        <v>4.6080215451014528</v>
      </c>
      <c r="AW39" s="314">
        <f t="shared" si="12"/>
        <v>4.3894583682289348</v>
      </c>
      <c r="AX39" s="314">
        <f t="shared" si="12"/>
        <v>4.4522744521971003</v>
      </c>
    </row>
    <row r="40" spans="1:50" x14ac:dyDescent="0.2">
      <c r="A40" s="70" t="s">
        <v>113</v>
      </c>
      <c r="B40" s="70" t="s">
        <v>405</v>
      </c>
      <c r="C40" s="300">
        <v>682.76661815345506</v>
      </c>
      <c r="D40" s="300">
        <v>679.46860680837995</v>
      </c>
      <c r="E40" s="300">
        <v>1088.59992524776</v>
      </c>
      <c r="F40" s="300">
        <v>925.25267545666702</v>
      </c>
      <c r="G40" s="300">
        <v>859.836252120366</v>
      </c>
      <c r="H40" s="300">
        <v>873.83777083274595</v>
      </c>
      <c r="I40" s="300">
        <v>767.88253888336703</v>
      </c>
      <c r="J40" s="300">
        <v>772.68780066837905</v>
      </c>
      <c r="K40" s="300">
        <v>811.285836939663</v>
      </c>
      <c r="L40" s="300">
        <v>742.79255402966203</v>
      </c>
      <c r="M40" s="300">
        <v>847.74370269578901</v>
      </c>
      <c r="N40" s="300">
        <v>729.53048057598005</v>
      </c>
      <c r="O40" s="300">
        <v>585.74251435457802</v>
      </c>
      <c r="P40" s="300">
        <v>604.22297669112004</v>
      </c>
      <c r="Q40" s="306"/>
      <c r="R40" s="70" t="s">
        <v>113</v>
      </c>
      <c r="S40" s="70" t="s">
        <v>405</v>
      </c>
      <c r="T40" s="300">
        <v>190668</v>
      </c>
      <c r="U40" s="300">
        <v>194751</v>
      </c>
      <c r="V40" s="300">
        <v>197787</v>
      </c>
      <c r="W40" s="300">
        <v>200001</v>
      </c>
      <c r="X40" s="300">
        <v>202625</v>
      </c>
      <c r="Y40" s="300">
        <v>205199</v>
      </c>
      <c r="Z40" s="300">
        <v>207362</v>
      </c>
      <c r="AA40" s="300">
        <v>210126</v>
      </c>
      <c r="AB40" s="300">
        <v>214559</v>
      </c>
      <c r="AC40" s="300">
        <v>219914</v>
      </c>
      <c r="AD40" s="300">
        <v>225164</v>
      </c>
      <c r="AE40" s="300">
        <v>230767</v>
      </c>
      <c r="AF40" s="300">
        <v>233839</v>
      </c>
      <c r="AG40" s="300">
        <v>237596</v>
      </c>
      <c r="AI40" s="70" t="s">
        <v>113</v>
      </c>
      <c r="AJ40" s="70" t="s">
        <v>405</v>
      </c>
      <c r="AK40" s="314">
        <f t="shared" si="10"/>
        <v>3.5809187601142041</v>
      </c>
      <c r="AL40" s="314">
        <f t="shared" si="0"/>
        <v>3.4889094628955948</v>
      </c>
      <c r="AM40" s="314">
        <f t="shared" si="1"/>
        <v>5.5039002828687424</v>
      </c>
      <c r="AN40" s="314">
        <f t="shared" si="2"/>
        <v>4.6262402460821042</v>
      </c>
      <c r="AO40" s="314">
        <f t="shared" si="3"/>
        <v>4.2434855132405476</v>
      </c>
      <c r="AP40" s="314">
        <f t="shared" si="4"/>
        <v>4.2584894216479903</v>
      </c>
      <c r="AQ40" s="314">
        <f t="shared" si="5"/>
        <v>3.7031015272005821</v>
      </c>
      <c r="AR40" s="314">
        <f t="shared" si="6"/>
        <v>3.6772593618513607</v>
      </c>
      <c r="AS40" s="314">
        <f t="shared" si="7"/>
        <v>3.7811783096475238</v>
      </c>
      <c r="AT40" s="314">
        <f t="shared" si="8"/>
        <v>3.3776501451915841</v>
      </c>
      <c r="AU40" s="314">
        <f t="shared" si="9"/>
        <v>3.7650055190696072</v>
      </c>
      <c r="AV40" s="314">
        <f t="shared" si="11"/>
        <v>3.1613293086792309</v>
      </c>
      <c r="AW40" s="314">
        <f t="shared" si="12"/>
        <v>2.504896592760737</v>
      </c>
      <c r="AX40" s="314">
        <f t="shared" si="12"/>
        <v>2.5430688087809563</v>
      </c>
    </row>
    <row r="41" spans="1:50" x14ac:dyDescent="0.2">
      <c r="A41" s="70" t="s">
        <v>114</v>
      </c>
      <c r="B41" s="70" t="s">
        <v>406</v>
      </c>
      <c r="C41" s="300">
        <v>213.077323987249</v>
      </c>
      <c r="D41" s="300">
        <v>206.956079002895</v>
      </c>
      <c r="E41" s="300">
        <v>211.37074769971301</v>
      </c>
      <c r="F41" s="300">
        <v>206.52975092468</v>
      </c>
      <c r="G41" s="300">
        <v>201.092995894474</v>
      </c>
      <c r="H41" s="300">
        <v>197.48244688584299</v>
      </c>
      <c r="I41" s="300">
        <v>194.53414754271</v>
      </c>
      <c r="J41" s="300">
        <v>193.99506835115699</v>
      </c>
      <c r="K41" s="300">
        <v>188.645654556718</v>
      </c>
      <c r="L41" s="300">
        <v>189.19899440367601</v>
      </c>
      <c r="M41" s="300">
        <v>180.72010938526799</v>
      </c>
      <c r="N41" s="300">
        <v>183.32417400715599</v>
      </c>
      <c r="O41" s="300">
        <v>176.65922771362301</v>
      </c>
      <c r="P41" s="300">
        <v>176.18992257565699</v>
      </c>
      <c r="Q41" s="306"/>
      <c r="R41" s="70" t="s">
        <v>114</v>
      </c>
      <c r="S41" s="70" t="s">
        <v>406</v>
      </c>
      <c r="T41" s="300">
        <v>38978</v>
      </c>
      <c r="U41" s="300">
        <v>39360</v>
      </c>
      <c r="V41" s="300">
        <v>39759</v>
      </c>
      <c r="W41" s="300">
        <v>40015</v>
      </c>
      <c r="X41" s="300">
        <v>40349</v>
      </c>
      <c r="Y41" s="300">
        <v>40656</v>
      </c>
      <c r="Z41" s="300">
        <v>41163</v>
      </c>
      <c r="AA41" s="300">
        <v>41893</v>
      </c>
      <c r="AB41" s="300">
        <v>42988</v>
      </c>
      <c r="AC41" s="300">
        <v>43797</v>
      </c>
      <c r="AD41" s="300">
        <v>44429</v>
      </c>
      <c r="AE41" s="300">
        <v>45287</v>
      </c>
      <c r="AF41" s="300">
        <v>46240</v>
      </c>
      <c r="AG41" s="300">
        <v>47489</v>
      </c>
      <c r="AI41" s="70" t="s">
        <v>114</v>
      </c>
      <c r="AJ41" s="70" t="s">
        <v>406</v>
      </c>
      <c r="AK41" s="314">
        <f t="shared" si="10"/>
        <v>5.4666048536930827</v>
      </c>
      <c r="AL41" s="314">
        <f t="shared" si="0"/>
        <v>5.2580304624719254</v>
      </c>
      <c r="AM41" s="314">
        <f t="shared" si="1"/>
        <v>5.3162993963558698</v>
      </c>
      <c r="AN41" s="314">
        <f t="shared" si="2"/>
        <v>5.1613082825110581</v>
      </c>
      <c r="AO41" s="314">
        <f t="shared" si="3"/>
        <v>4.9838408856346872</v>
      </c>
      <c r="AP41" s="314">
        <f t="shared" si="4"/>
        <v>4.8573998151771685</v>
      </c>
      <c r="AQ41" s="314">
        <f t="shared" si="5"/>
        <v>4.7259467857714457</v>
      </c>
      <c r="AR41" s="314">
        <f t="shared" si="6"/>
        <v>4.6307275284929936</v>
      </c>
      <c r="AS41" s="314">
        <f t="shared" si="7"/>
        <v>4.3883328965459665</v>
      </c>
      <c r="AT41" s="314">
        <f t="shared" si="8"/>
        <v>4.3199076284603057</v>
      </c>
      <c r="AU41" s="314">
        <f t="shared" si="9"/>
        <v>4.0676159577138353</v>
      </c>
      <c r="AV41" s="314">
        <f t="shared" si="11"/>
        <v>4.0480529513360564</v>
      </c>
      <c r="AW41" s="314">
        <f t="shared" si="12"/>
        <v>3.8204850284088017</v>
      </c>
      <c r="AX41" s="314">
        <f t="shared" si="12"/>
        <v>3.7101207137580703</v>
      </c>
    </row>
    <row r="42" spans="1:50" x14ac:dyDescent="0.2">
      <c r="A42" s="70" t="s">
        <v>115</v>
      </c>
      <c r="B42" s="70" t="s">
        <v>407</v>
      </c>
      <c r="C42" s="300">
        <v>130.83370928173599</v>
      </c>
      <c r="D42" s="300">
        <v>127.31674872815501</v>
      </c>
      <c r="E42" s="300">
        <v>129.68246611233201</v>
      </c>
      <c r="F42" s="300">
        <v>125.84192761995</v>
      </c>
      <c r="G42" s="300">
        <v>117.863683908798</v>
      </c>
      <c r="H42" s="300">
        <v>111.64500787153401</v>
      </c>
      <c r="I42" s="300">
        <v>108.660033083331</v>
      </c>
      <c r="J42" s="300">
        <v>109.14961740018001</v>
      </c>
      <c r="K42" s="300">
        <v>105.632738229776</v>
      </c>
      <c r="L42" s="300">
        <v>105.13409616239601</v>
      </c>
      <c r="M42" s="300">
        <v>100.18483315862299</v>
      </c>
      <c r="N42" s="300">
        <v>99.197889800124301</v>
      </c>
      <c r="O42" s="300">
        <v>95.516371491152</v>
      </c>
      <c r="P42" s="300">
        <v>95.649565298015204</v>
      </c>
      <c r="Q42" s="306"/>
      <c r="R42" s="70" t="s">
        <v>115</v>
      </c>
      <c r="S42" s="70" t="s">
        <v>407</v>
      </c>
      <c r="T42" s="300">
        <v>21434</v>
      </c>
      <c r="U42" s="300">
        <v>21391</v>
      </c>
      <c r="V42" s="300">
        <v>21373</v>
      </c>
      <c r="W42" s="300">
        <v>21387</v>
      </c>
      <c r="X42" s="300">
        <v>21262</v>
      </c>
      <c r="Y42" s="300">
        <v>21352</v>
      </c>
      <c r="Z42" s="300">
        <v>21374</v>
      </c>
      <c r="AA42" s="300">
        <v>21563</v>
      </c>
      <c r="AB42" s="300">
        <v>21822</v>
      </c>
      <c r="AC42" s="300">
        <v>21927</v>
      </c>
      <c r="AD42" s="300">
        <v>22048</v>
      </c>
      <c r="AE42" s="300">
        <v>22250</v>
      </c>
      <c r="AF42" s="300">
        <v>22251</v>
      </c>
      <c r="AG42" s="300">
        <v>22364</v>
      </c>
      <c r="AI42" s="70" t="s">
        <v>115</v>
      </c>
      <c r="AJ42" s="70" t="s">
        <v>407</v>
      </c>
      <c r="AK42" s="314">
        <f t="shared" si="10"/>
        <v>6.1040267463719324</v>
      </c>
      <c r="AL42" s="314">
        <f t="shared" si="0"/>
        <v>5.9518839104368659</v>
      </c>
      <c r="AM42" s="314">
        <f t="shared" si="1"/>
        <v>6.0675836856001499</v>
      </c>
      <c r="AN42" s="314">
        <f t="shared" si="2"/>
        <v>5.8840383232781601</v>
      </c>
      <c r="AO42" s="314">
        <f t="shared" si="3"/>
        <v>5.5433959133100359</v>
      </c>
      <c r="AP42" s="314">
        <f t="shared" si="4"/>
        <v>5.2287845574903526</v>
      </c>
      <c r="AQ42" s="314">
        <f t="shared" si="5"/>
        <v>5.0837481558590341</v>
      </c>
      <c r="AR42" s="314">
        <f t="shared" si="6"/>
        <v>5.0618938644984466</v>
      </c>
      <c r="AS42" s="314">
        <f t="shared" si="7"/>
        <v>4.8406533878551912</v>
      </c>
      <c r="AT42" s="314">
        <f t="shared" si="8"/>
        <v>4.7947323465314913</v>
      </c>
      <c r="AU42" s="314">
        <f t="shared" si="9"/>
        <v>4.5439419973976323</v>
      </c>
      <c r="AV42" s="314">
        <f t="shared" si="11"/>
        <v>4.4583321258482833</v>
      </c>
      <c r="AW42" s="314">
        <f t="shared" si="12"/>
        <v>4.2926776994810121</v>
      </c>
      <c r="AX42" s="314">
        <f t="shared" si="12"/>
        <v>4.2769435386341979</v>
      </c>
    </row>
    <row r="43" spans="1:50" x14ac:dyDescent="0.2">
      <c r="A43" s="70" t="s">
        <v>116</v>
      </c>
      <c r="B43" s="70" t="s">
        <v>408</v>
      </c>
      <c r="C43" s="300">
        <v>59.562511889163602</v>
      </c>
      <c r="D43" s="300">
        <v>58.277542244282998</v>
      </c>
      <c r="E43" s="300">
        <v>58.577705217254397</v>
      </c>
      <c r="F43" s="300">
        <v>55.862107261341301</v>
      </c>
      <c r="G43" s="300">
        <v>53.955810938539699</v>
      </c>
      <c r="H43" s="300">
        <v>52.1794152247978</v>
      </c>
      <c r="I43" s="300">
        <v>51.087620249339999</v>
      </c>
      <c r="J43" s="300">
        <v>49.561078134685097</v>
      </c>
      <c r="K43" s="300">
        <v>47.561290261680497</v>
      </c>
      <c r="L43" s="300">
        <v>47.942626496456803</v>
      </c>
      <c r="M43" s="300">
        <v>43.845636115054603</v>
      </c>
      <c r="N43" s="300">
        <v>44.071178723654</v>
      </c>
      <c r="O43" s="300">
        <v>40.986275727287101</v>
      </c>
      <c r="P43" s="300">
        <v>40.949026850173901</v>
      </c>
      <c r="Q43" s="306"/>
      <c r="R43" s="70" t="s">
        <v>116</v>
      </c>
      <c r="S43" s="70" t="s">
        <v>408</v>
      </c>
      <c r="T43" s="300">
        <v>9000</v>
      </c>
      <c r="U43" s="300">
        <v>8911</v>
      </c>
      <c r="V43" s="300">
        <v>8893</v>
      </c>
      <c r="W43" s="300">
        <v>8824</v>
      </c>
      <c r="X43" s="300">
        <v>8775</v>
      </c>
      <c r="Y43" s="300">
        <v>8835</v>
      </c>
      <c r="Z43" s="300">
        <v>8919</v>
      </c>
      <c r="AA43" s="300">
        <v>8953</v>
      </c>
      <c r="AB43" s="300">
        <v>9099</v>
      </c>
      <c r="AC43" s="300">
        <v>9180</v>
      </c>
      <c r="AD43" s="300">
        <v>9136</v>
      </c>
      <c r="AE43" s="300">
        <v>9111</v>
      </c>
      <c r="AF43" s="300">
        <v>9144</v>
      </c>
      <c r="AG43" s="300">
        <v>9063</v>
      </c>
      <c r="AI43" s="70" t="s">
        <v>116</v>
      </c>
      <c r="AJ43" s="70" t="s">
        <v>408</v>
      </c>
      <c r="AK43" s="314">
        <f t="shared" si="10"/>
        <v>6.6180568765737338</v>
      </c>
      <c r="AL43" s="314">
        <f t="shared" si="0"/>
        <v>6.5399553635150935</v>
      </c>
      <c r="AM43" s="314">
        <f t="shared" si="1"/>
        <v>6.5869453747053184</v>
      </c>
      <c r="AN43" s="314">
        <f t="shared" si="2"/>
        <v>6.3307011855554505</v>
      </c>
      <c r="AO43" s="314">
        <f t="shared" si="3"/>
        <v>6.1488103633663469</v>
      </c>
      <c r="AP43" s="314">
        <f t="shared" si="4"/>
        <v>5.9059892727558347</v>
      </c>
      <c r="AQ43" s="314">
        <f t="shared" si="5"/>
        <v>5.7279538344365957</v>
      </c>
      <c r="AR43" s="314">
        <f t="shared" si="6"/>
        <v>5.5356950893203507</v>
      </c>
      <c r="AS43" s="314">
        <f t="shared" si="7"/>
        <v>5.2270898188460819</v>
      </c>
      <c r="AT43" s="314">
        <f t="shared" si="8"/>
        <v>5.2225083329473643</v>
      </c>
      <c r="AU43" s="314">
        <f t="shared" si="9"/>
        <v>4.7992158619805823</v>
      </c>
      <c r="AV43" s="314">
        <f t="shared" si="11"/>
        <v>4.8371395811276487</v>
      </c>
      <c r="AW43" s="314">
        <f t="shared" si="12"/>
        <v>4.4823136184697177</v>
      </c>
      <c r="AX43" s="314">
        <f t="shared" si="12"/>
        <v>4.5182640240730327</v>
      </c>
    </row>
    <row r="44" spans="1:50" x14ac:dyDescent="0.2">
      <c r="A44" s="70" t="s">
        <v>117</v>
      </c>
      <c r="B44" s="70" t="s">
        <v>409</v>
      </c>
      <c r="C44" s="300">
        <v>49.623017975590102</v>
      </c>
      <c r="D44" s="300">
        <v>48.542288969900703</v>
      </c>
      <c r="E44" s="300">
        <v>49.223263818256797</v>
      </c>
      <c r="F44" s="300">
        <v>47.380980964723598</v>
      </c>
      <c r="G44" s="300">
        <v>46.181406447251597</v>
      </c>
      <c r="H44" s="300">
        <v>47.153995889460397</v>
      </c>
      <c r="I44" s="300">
        <v>46.825000558402103</v>
      </c>
      <c r="J44" s="300">
        <v>46.700269646940299</v>
      </c>
      <c r="K44" s="300">
        <v>45.0073294000752</v>
      </c>
      <c r="L44" s="300">
        <v>45.496102482565199</v>
      </c>
      <c r="M44" s="300">
        <v>42.368746513858902</v>
      </c>
      <c r="N44" s="300">
        <v>42.472875038981101</v>
      </c>
      <c r="O44" s="300">
        <v>41.8041529474783</v>
      </c>
      <c r="P44" s="300">
        <v>42.063589457219798</v>
      </c>
      <c r="Q44" s="306"/>
      <c r="R44" s="70" t="s">
        <v>117</v>
      </c>
      <c r="S44" s="70" t="s">
        <v>409</v>
      </c>
      <c r="T44" s="300">
        <v>10179</v>
      </c>
      <c r="U44" s="300">
        <v>10318</v>
      </c>
      <c r="V44" s="300">
        <v>10360</v>
      </c>
      <c r="W44" s="300">
        <v>10345</v>
      </c>
      <c r="X44" s="300">
        <v>10442</v>
      </c>
      <c r="Y44" s="300">
        <v>10409</v>
      </c>
      <c r="Z44" s="300">
        <v>10513</v>
      </c>
      <c r="AA44" s="300">
        <v>10649</v>
      </c>
      <c r="AB44" s="300">
        <v>10861</v>
      </c>
      <c r="AC44" s="300">
        <v>11019</v>
      </c>
      <c r="AD44" s="300">
        <v>11237</v>
      </c>
      <c r="AE44" s="300">
        <v>11365</v>
      </c>
      <c r="AF44" s="300">
        <v>11421</v>
      </c>
      <c r="AG44" s="300">
        <v>11513</v>
      </c>
      <c r="AI44" s="70" t="s">
        <v>117</v>
      </c>
      <c r="AJ44" s="70" t="s">
        <v>409</v>
      </c>
      <c r="AK44" s="314">
        <f t="shared" si="10"/>
        <v>4.8750386065026134</v>
      </c>
      <c r="AL44" s="314">
        <f t="shared" si="0"/>
        <v>4.7046219199361028</v>
      </c>
      <c r="AM44" s="314">
        <f t="shared" si="1"/>
        <v>4.7512802913375287</v>
      </c>
      <c r="AN44" s="314">
        <f t="shared" si="2"/>
        <v>4.5800851585039721</v>
      </c>
      <c r="AO44" s="314">
        <f t="shared" si="3"/>
        <v>4.4226591119758281</v>
      </c>
      <c r="AP44" s="314">
        <f t="shared" si="4"/>
        <v>4.5301177720684409</v>
      </c>
      <c r="AQ44" s="314">
        <f t="shared" si="5"/>
        <v>4.4540093749074581</v>
      </c>
      <c r="AR44" s="314">
        <f t="shared" si="6"/>
        <v>4.3854136207099543</v>
      </c>
      <c r="AS44" s="314">
        <f t="shared" si="7"/>
        <v>4.1439397293136171</v>
      </c>
      <c r="AT44" s="314">
        <f t="shared" si="8"/>
        <v>4.1288776188914786</v>
      </c>
      <c r="AU44" s="314">
        <f t="shared" si="9"/>
        <v>3.770467786229323</v>
      </c>
      <c r="AV44" s="314">
        <f t="shared" si="11"/>
        <v>3.7371645436850947</v>
      </c>
      <c r="AW44" s="314">
        <f t="shared" si="12"/>
        <v>3.6602883239189477</v>
      </c>
      <c r="AX44" s="314">
        <f t="shared" si="12"/>
        <v>3.6535733047181274</v>
      </c>
    </row>
    <row r="45" spans="1:50" x14ac:dyDescent="0.2">
      <c r="A45" s="70" t="s">
        <v>118</v>
      </c>
      <c r="B45" s="70" t="s">
        <v>410</v>
      </c>
      <c r="C45" s="300">
        <v>248.67935196344499</v>
      </c>
      <c r="D45" s="300">
        <v>240.46809772909199</v>
      </c>
      <c r="E45" s="300">
        <v>232.81652366497801</v>
      </c>
      <c r="F45" s="300">
        <v>227.19163117170899</v>
      </c>
      <c r="G45" s="300">
        <v>218.14222810736601</v>
      </c>
      <c r="H45" s="300">
        <v>209.52877205519201</v>
      </c>
      <c r="I45" s="300">
        <v>205.18943942573901</v>
      </c>
      <c r="J45" s="300">
        <v>204.81003822128901</v>
      </c>
      <c r="K45" s="300">
        <v>197.044312632566</v>
      </c>
      <c r="L45" s="300">
        <v>194.243993824629</v>
      </c>
      <c r="M45" s="300">
        <v>190.36109421996699</v>
      </c>
      <c r="N45" s="300">
        <v>189.62135307108301</v>
      </c>
      <c r="O45" s="300">
        <v>182.99807654794901</v>
      </c>
      <c r="P45" s="300">
        <v>180.551164840811</v>
      </c>
      <c r="Q45" s="306"/>
      <c r="R45" s="70" t="s">
        <v>118</v>
      </c>
      <c r="S45" s="70" t="s">
        <v>410</v>
      </c>
      <c r="T45" s="300">
        <v>50973</v>
      </c>
      <c r="U45" s="300">
        <v>51209</v>
      </c>
      <c r="V45" s="300">
        <v>51644</v>
      </c>
      <c r="W45" s="300">
        <v>51896</v>
      </c>
      <c r="X45" s="300">
        <v>52336</v>
      </c>
      <c r="Y45" s="300">
        <v>53038</v>
      </c>
      <c r="Z45" s="300">
        <v>53508</v>
      </c>
      <c r="AA45" s="300">
        <v>54262</v>
      </c>
      <c r="AB45" s="300">
        <v>54924</v>
      </c>
      <c r="AC45" s="300">
        <v>55467</v>
      </c>
      <c r="AD45" s="300">
        <v>56011</v>
      </c>
      <c r="AE45" s="300">
        <v>56591</v>
      </c>
      <c r="AF45" s="300">
        <v>57071</v>
      </c>
      <c r="AG45" s="300">
        <v>57633</v>
      </c>
      <c r="AI45" s="70" t="s">
        <v>118</v>
      </c>
      <c r="AJ45" s="70" t="s">
        <v>410</v>
      </c>
      <c r="AK45" s="314">
        <f t="shared" si="10"/>
        <v>4.8786485387056873</v>
      </c>
      <c r="AL45" s="314">
        <f t="shared" si="0"/>
        <v>4.695817097172216</v>
      </c>
      <c r="AM45" s="314">
        <f t="shared" si="1"/>
        <v>4.5081040133409109</v>
      </c>
      <c r="AN45" s="314">
        <f t="shared" si="2"/>
        <v>4.3778254811875481</v>
      </c>
      <c r="AO45" s="314">
        <f t="shared" si="3"/>
        <v>4.1681104422838198</v>
      </c>
      <c r="AP45" s="314">
        <f t="shared" si="4"/>
        <v>3.9505405945773222</v>
      </c>
      <c r="AQ45" s="314">
        <f t="shared" si="5"/>
        <v>3.8347432052354606</v>
      </c>
      <c r="AR45" s="314">
        <f t="shared" si="6"/>
        <v>3.7744653389349638</v>
      </c>
      <c r="AS45" s="314">
        <f t="shared" si="7"/>
        <v>3.5875812510481029</v>
      </c>
      <c r="AT45" s="314">
        <f t="shared" si="8"/>
        <v>3.5019740354558384</v>
      </c>
      <c r="AU45" s="314">
        <f t="shared" si="9"/>
        <v>3.3986376643867633</v>
      </c>
      <c r="AV45" s="314">
        <f t="shared" si="11"/>
        <v>3.350733386423336</v>
      </c>
      <c r="AW45" s="314">
        <f t="shared" si="12"/>
        <v>3.2064985114672782</v>
      </c>
      <c r="AX45" s="314">
        <f t="shared" si="12"/>
        <v>3.1327740155954227</v>
      </c>
    </row>
    <row r="46" spans="1:50" x14ac:dyDescent="0.2">
      <c r="A46" s="70" t="s">
        <v>119</v>
      </c>
      <c r="B46" s="70" t="s">
        <v>411</v>
      </c>
      <c r="C46" s="300">
        <v>2297.39875934578</v>
      </c>
      <c r="D46" s="300">
        <v>1021.3830470545601</v>
      </c>
      <c r="E46" s="300">
        <v>1990.15403497958</v>
      </c>
      <c r="F46" s="300">
        <v>1819.3545796137601</v>
      </c>
      <c r="G46" s="300">
        <v>1345.0355074076799</v>
      </c>
      <c r="H46" s="300">
        <v>1442.2474543562701</v>
      </c>
      <c r="I46" s="300">
        <v>1569.37900536184</v>
      </c>
      <c r="J46" s="300">
        <v>2262.62296784725</v>
      </c>
      <c r="K46" s="300">
        <v>1526.3015555443401</v>
      </c>
      <c r="L46" s="300">
        <v>1585.1095444949101</v>
      </c>
      <c r="M46" s="300">
        <v>1513.0566949899201</v>
      </c>
      <c r="N46" s="300">
        <v>2169.8706248179901</v>
      </c>
      <c r="O46" s="300">
        <v>1582.50824531377</v>
      </c>
      <c r="P46" s="300">
        <v>1695.27213776146</v>
      </c>
      <c r="Q46" s="306"/>
      <c r="R46" s="70" t="s">
        <v>119</v>
      </c>
      <c r="S46" s="70" t="s">
        <v>411</v>
      </c>
      <c r="T46" s="300">
        <v>11170</v>
      </c>
      <c r="U46" s="300">
        <v>11126</v>
      </c>
      <c r="V46" s="300">
        <v>11193</v>
      </c>
      <c r="W46" s="300">
        <v>11250</v>
      </c>
      <c r="X46" s="300">
        <v>11236</v>
      </c>
      <c r="Y46" s="300">
        <v>11403</v>
      </c>
      <c r="Z46" s="300">
        <v>11551</v>
      </c>
      <c r="AA46" s="300">
        <v>11701</v>
      </c>
      <c r="AB46" s="300">
        <v>11921</v>
      </c>
      <c r="AC46" s="300">
        <v>12008</v>
      </c>
      <c r="AD46" s="300">
        <v>12062</v>
      </c>
      <c r="AE46" s="300">
        <v>11983</v>
      </c>
      <c r="AF46" s="300">
        <v>11995</v>
      </c>
      <c r="AG46" s="300">
        <v>12132</v>
      </c>
      <c r="AI46" s="70" t="s">
        <v>119</v>
      </c>
      <c r="AJ46" s="70" t="s">
        <v>411</v>
      </c>
      <c r="AK46" s="314">
        <f>(C46*1000)/T46</f>
        <v>205.67580656631873</v>
      </c>
      <c r="AL46" s="314">
        <f t="shared" si="0"/>
        <v>91.801460278137696</v>
      </c>
      <c r="AM46" s="314">
        <f t="shared" si="1"/>
        <v>177.80345170906637</v>
      </c>
      <c r="AN46" s="314">
        <f t="shared" si="2"/>
        <v>161.72040707677868</v>
      </c>
      <c r="AO46" s="314">
        <f t="shared" si="3"/>
        <v>119.70768132855819</v>
      </c>
      <c r="AP46" s="314">
        <f t="shared" si="4"/>
        <v>126.47965047410946</v>
      </c>
      <c r="AQ46" s="314">
        <f t="shared" si="5"/>
        <v>135.86520693981819</v>
      </c>
      <c r="AR46" s="314">
        <f t="shared" si="6"/>
        <v>193.37005109368857</v>
      </c>
      <c r="AS46" s="314">
        <f t="shared" si="7"/>
        <v>128.03469134672764</v>
      </c>
      <c r="AT46" s="314">
        <f t="shared" si="8"/>
        <v>132.00445906853017</v>
      </c>
      <c r="AU46" s="314">
        <f t="shared" si="9"/>
        <v>125.43995149974467</v>
      </c>
      <c r="AV46" s="314">
        <f>(N46*1000)/AE46</f>
        <v>181.07908076591758</v>
      </c>
      <c r="AW46" s="314">
        <f>(O46*1000)/AF46</f>
        <v>131.93065821707128</v>
      </c>
      <c r="AX46" s="314">
        <f t="shared" si="12"/>
        <v>139.73558669316355</v>
      </c>
    </row>
    <row r="47" spans="1:50" x14ac:dyDescent="0.2">
      <c r="A47" s="70" t="s">
        <v>120</v>
      </c>
      <c r="B47" s="70" t="s">
        <v>412</v>
      </c>
      <c r="C47" s="300">
        <v>94.150599239771694</v>
      </c>
      <c r="D47" s="300">
        <v>91.359777066224297</v>
      </c>
      <c r="E47" s="300">
        <v>93.542320075433196</v>
      </c>
      <c r="F47" s="300">
        <v>90.784360604495006</v>
      </c>
      <c r="G47" s="300">
        <v>88.312107698360904</v>
      </c>
      <c r="H47" s="300">
        <v>90.593535555622594</v>
      </c>
      <c r="I47" s="300">
        <v>90.280012853994606</v>
      </c>
      <c r="J47" s="300">
        <v>91.512282077243498</v>
      </c>
      <c r="K47" s="300">
        <v>87.914554469522599</v>
      </c>
      <c r="L47" s="300">
        <v>88.142622611833602</v>
      </c>
      <c r="M47" s="300">
        <v>83.247984995575607</v>
      </c>
      <c r="N47" s="300">
        <v>81.4012842602597</v>
      </c>
      <c r="O47" s="300">
        <v>80.038362921679607</v>
      </c>
      <c r="P47" s="300">
        <v>81.121089826880805</v>
      </c>
      <c r="Q47" s="306"/>
      <c r="R47" s="70" t="s">
        <v>120</v>
      </c>
      <c r="S47" s="70" t="s">
        <v>412</v>
      </c>
      <c r="T47" s="300">
        <v>16133</v>
      </c>
      <c r="U47" s="300">
        <v>16139</v>
      </c>
      <c r="V47" s="300">
        <v>16028</v>
      </c>
      <c r="W47" s="300">
        <v>16063</v>
      </c>
      <c r="X47" s="300">
        <v>16019</v>
      </c>
      <c r="Y47" s="300">
        <v>16156</v>
      </c>
      <c r="Z47" s="300">
        <v>16242</v>
      </c>
      <c r="AA47" s="300">
        <v>16440</v>
      </c>
      <c r="AB47" s="300">
        <v>16830</v>
      </c>
      <c r="AC47" s="300">
        <v>16864</v>
      </c>
      <c r="AD47" s="300">
        <v>16705</v>
      </c>
      <c r="AE47" s="300">
        <v>16585</v>
      </c>
      <c r="AF47" s="300">
        <v>16431</v>
      </c>
      <c r="AG47" s="300">
        <v>16316</v>
      </c>
      <c r="AI47" s="70" t="s">
        <v>120</v>
      </c>
      <c r="AJ47" s="70" t="s">
        <v>412</v>
      </c>
      <c r="AK47" s="314">
        <f t="shared" si="10"/>
        <v>5.8359015210916567</v>
      </c>
      <c r="AL47" s="314">
        <f t="shared" si="0"/>
        <v>5.6608077988861947</v>
      </c>
      <c r="AM47" s="314">
        <f t="shared" si="1"/>
        <v>5.8361816867627399</v>
      </c>
      <c r="AN47" s="314">
        <f t="shared" si="2"/>
        <v>5.651768698530474</v>
      </c>
      <c r="AO47" s="314">
        <f t="shared" si="3"/>
        <v>5.5129600910394476</v>
      </c>
      <c r="AP47" s="314">
        <f t="shared" si="4"/>
        <v>5.6074235922024389</v>
      </c>
      <c r="AQ47" s="314">
        <f t="shared" si="5"/>
        <v>5.5584295563350947</v>
      </c>
      <c r="AR47" s="314">
        <f t="shared" si="6"/>
        <v>5.5664405156474146</v>
      </c>
      <c r="AS47" s="314">
        <f t="shared" si="7"/>
        <v>5.2236811924850031</v>
      </c>
      <c r="AT47" s="314">
        <f t="shared" si="8"/>
        <v>5.2266735419730557</v>
      </c>
      <c r="AU47" s="314">
        <f t="shared" si="9"/>
        <v>4.9834172400823471</v>
      </c>
      <c r="AV47" s="314">
        <f t="shared" si="11"/>
        <v>4.9081268773144222</v>
      </c>
      <c r="AW47" s="314">
        <f t="shared" si="12"/>
        <v>4.8711802642370889</v>
      </c>
      <c r="AX47" s="314">
        <f t="shared" si="12"/>
        <v>4.9718736103751411</v>
      </c>
    </row>
    <row r="48" spans="1:50" x14ac:dyDescent="0.2">
      <c r="A48" s="70" t="s">
        <v>121</v>
      </c>
      <c r="B48" s="70" t="s">
        <v>413</v>
      </c>
      <c r="C48" s="300">
        <v>151.17415031288499</v>
      </c>
      <c r="D48" s="300">
        <v>144.851082991976</v>
      </c>
      <c r="E48" s="300">
        <v>149.18938702636399</v>
      </c>
      <c r="F48" s="300">
        <v>147.404083353072</v>
      </c>
      <c r="G48" s="300">
        <v>140.84666187879</v>
      </c>
      <c r="H48" s="300">
        <v>138.99823898348001</v>
      </c>
      <c r="I48" s="300">
        <v>137.70313322232599</v>
      </c>
      <c r="J48" s="300">
        <v>135.09641513256</v>
      </c>
      <c r="K48" s="300">
        <v>127.414116679426</v>
      </c>
      <c r="L48" s="300">
        <v>127.889126858136</v>
      </c>
      <c r="M48" s="300">
        <v>117.755795316153</v>
      </c>
      <c r="N48" s="300">
        <v>114.563543007121</v>
      </c>
      <c r="O48" s="300">
        <v>107.571168588885</v>
      </c>
      <c r="P48" s="300">
        <v>108.086010514355</v>
      </c>
      <c r="Q48" s="306"/>
      <c r="R48" s="70" t="s">
        <v>121</v>
      </c>
      <c r="S48" s="70" t="s">
        <v>413</v>
      </c>
      <c r="T48" s="300">
        <v>32207</v>
      </c>
      <c r="U48" s="300">
        <v>32303</v>
      </c>
      <c r="V48" s="300">
        <v>32428</v>
      </c>
      <c r="W48" s="300">
        <v>32409</v>
      </c>
      <c r="X48" s="300">
        <v>32549</v>
      </c>
      <c r="Y48" s="300">
        <v>32930</v>
      </c>
      <c r="Z48" s="300">
        <v>33268</v>
      </c>
      <c r="AA48" s="300">
        <v>33462</v>
      </c>
      <c r="AB48" s="300">
        <v>33722</v>
      </c>
      <c r="AC48" s="300">
        <v>34133</v>
      </c>
      <c r="AD48" s="300">
        <v>34550</v>
      </c>
      <c r="AE48" s="300">
        <v>34755</v>
      </c>
      <c r="AF48" s="300">
        <v>34765</v>
      </c>
      <c r="AG48" s="300">
        <v>34764</v>
      </c>
      <c r="AI48" s="70" t="s">
        <v>121</v>
      </c>
      <c r="AJ48" s="70" t="s">
        <v>413</v>
      </c>
      <c r="AK48" s="314">
        <f t="shared" si="10"/>
        <v>4.6938289909921753</v>
      </c>
      <c r="AL48" s="314">
        <f t="shared" si="0"/>
        <v>4.4841371696739003</v>
      </c>
      <c r="AM48" s="314">
        <f t="shared" si="1"/>
        <v>4.6006348534095221</v>
      </c>
      <c r="AN48" s="314">
        <f t="shared" si="2"/>
        <v>4.5482453439807458</v>
      </c>
      <c r="AO48" s="314">
        <f t="shared" si="3"/>
        <v>4.327219327131095</v>
      </c>
      <c r="AP48" s="314">
        <f t="shared" si="4"/>
        <v>4.2210215300176133</v>
      </c>
      <c r="AQ48" s="314">
        <f t="shared" si="5"/>
        <v>4.1392068420802568</v>
      </c>
      <c r="AR48" s="314">
        <f t="shared" si="6"/>
        <v>4.0373084433853332</v>
      </c>
      <c r="AS48" s="314">
        <f t="shared" si="7"/>
        <v>3.7783677326204259</v>
      </c>
      <c r="AT48" s="314">
        <f t="shared" si="8"/>
        <v>3.7467883531519641</v>
      </c>
      <c r="AU48" s="314">
        <f t="shared" si="9"/>
        <v>3.4082719338973373</v>
      </c>
      <c r="AV48" s="314">
        <f t="shared" si="11"/>
        <v>3.2963183141165588</v>
      </c>
      <c r="AW48" s="314">
        <f t="shared" si="12"/>
        <v>3.0942375546925072</v>
      </c>
      <c r="AX48" s="314">
        <f t="shared" si="12"/>
        <v>3.1091361901494361</v>
      </c>
    </row>
    <row r="49" spans="1:50" x14ac:dyDescent="0.2">
      <c r="A49" s="70" t="s">
        <v>122</v>
      </c>
      <c r="B49" s="70" t="s">
        <v>414</v>
      </c>
      <c r="C49" s="300">
        <v>347.69207993912801</v>
      </c>
      <c r="D49" s="300">
        <v>329.325191120667</v>
      </c>
      <c r="E49" s="300">
        <v>364.14707907313601</v>
      </c>
      <c r="F49" s="300">
        <v>340.503596570507</v>
      </c>
      <c r="G49" s="300">
        <v>313.54867469633302</v>
      </c>
      <c r="H49" s="300">
        <v>307.031687020861</v>
      </c>
      <c r="I49" s="300">
        <v>300.40454479050698</v>
      </c>
      <c r="J49" s="300">
        <v>299.444005241806</v>
      </c>
      <c r="K49" s="300">
        <v>294.16107490480698</v>
      </c>
      <c r="L49" s="300">
        <v>286.708706616938</v>
      </c>
      <c r="M49" s="300">
        <v>285.19339284098299</v>
      </c>
      <c r="N49" s="300">
        <v>277.68240071413697</v>
      </c>
      <c r="O49" s="300">
        <v>261.901962567753</v>
      </c>
      <c r="P49" s="300">
        <v>268.50437485500697</v>
      </c>
      <c r="Q49" s="306"/>
      <c r="R49" s="70" t="s">
        <v>122</v>
      </c>
      <c r="S49" s="70" t="s">
        <v>414</v>
      </c>
      <c r="T49" s="300">
        <v>94785</v>
      </c>
      <c r="U49" s="300">
        <v>95577</v>
      </c>
      <c r="V49" s="300">
        <v>96311</v>
      </c>
      <c r="W49" s="300">
        <v>97596</v>
      </c>
      <c r="X49" s="300">
        <v>98765</v>
      </c>
      <c r="Y49" s="300">
        <v>99729</v>
      </c>
      <c r="Z49" s="300">
        <v>100923</v>
      </c>
      <c r="AA49" s="300">
        <v>102065</v>
      </c>
      <c r="AB49" s="300">
        <v>103684</v>
      </c>
      <c r="AC49" s="300">
        <v>104709</v>
      </c>
      <c r="AD49" s="300">
        <v>105924</v>
      </c>
      <c r="AE49" s="300">
        <v>106859</v>
      </c>
      <c r="AF49" s="300">
        <v>106975</v>
      </c>
      <c r="AG49" s="300">
        <v>107593</v>
      </c>
      <c r="AI49" s="70" t="s">
        <v>122</v>
      </c>
      <c r="AJ49" s="70" t="s">
        <v>414</v>
      </c>
      <c r="AK49" s="314">
        <f t="shared" si="10"/>
        <v>3.6682183883433876</v>
      </c>
      <c r="AL49" s="314">
        <f t="shared" si="0"/>
        <v>3.4456531500326122</v>
      </c>
      <c r="AM49" s="314">
        <f t="shared" si="1"/>
        <v>3.7809500376191298</v>
      </c>
      <c r="AN49" s="314">
        <f t="shared" si="2"/>
        <v>3.4889093463923415</v>
      </c>
      <c r="AO49" s="314">
        <f t="shared" si="3"/>
        <v>3.174694220587587</v>
      </c>
      <c r="AP49" s="314">
        <f t="shared" si="4"/>
        <v>3.0786600389140673</v>
      </c>
      <c r="AQ49" s="314">
        <f t="shared" si="5"/>
        <v>2.9765716911953373</v>
      </c>
      <c r="AR49" s="314">
        <f t="shared" si="6"/>
        <v>2.9338559275148777</v>
      </c>
      <c r="AS49" s="314">
        <f t="shared" si="7"/>
        <v>2.83709226982762</v>
      </c>
      <c r="AT49" s="314">
        <f t="shared" si="8"/>
        <v>2.7381476913821925</v>
      </c>
      <c r="AU49" s="314">
        <f t="shared" si="9"/>
        <v>2.6924341305179467</v>
      </c>
      <c r="AV49" s="314">
        <f t="shared" si="11"/>
        <v>2.5985869296375315</v>
      </c>
      <c r="AW49" s="314">
        <f t="shared" si="12"/>
        <v>2.4482539150993503</v>
      </c>
      <c r="AX49" s="314">
        <f t="shared" si="12"/>
        <v>2.495556168663454</v>
      </c>
    </row>
    <row r="50" spans="1:50" x14ac:dyDescent="0.2">
      <c r="A50" s="70" t="s">
        <v>123</v>
      </c>
      <c r="B50" s="70" t="s">
        <v>415</v>
      </c>
      <c r="C50" s="300">
        <v>130.220808546596</v>
      </c>
      <c r="D50" s="300">
        <v>120.02683686887499</v>
      </c>
      <c r="E50" s="300">
        <v>117.864656308741</v>
      </c>
      <c r="F50" s="300">
        <v>112.79749038221399</v>
      </c>
      <c r="G50" s="300">
        <v>118.751610465149</v>
      </c>
      <c r="H50" s="300">
        <v>115.05021513133001</v>
      </c>
      <c r="I50" s="300">
        <v>117.77452298404801</v>
      </c>
      <c r="J50" s="300">
        <v>107.687302404942</v>
      </c>
      <c r="K50" s="300">
        <v>104.911559134962</v>
      </c>
      <c r="L50" s="300">
        <v>107.496974757773</v>
      </c>
      <c r="M50" s="300">
        <v>135.68258373500001</v>
      </c>
      <c r="N50" s="300">
        <v>121.18639479148101</v>
      </c>
      <c r="O50" s="300">
        <v>94.153445174976</v>
      </c>
      <c r="P50" s="300">
        <v>94.184282642414402</v>
      </c>
      <c r="Q50" s="306"/>
      <c r="R50" s="70" t="s">
        <v>123</v>
      </c>
      <c r="S50" s="70" t="s">
        <v>415</v>
      </c>
      <c r="T50" s="300">
        <v>31715</v>
      </c>
      <c r="U50" s="300">
        <v>32024</v>
      </c>
      <c r="V50" s="300">
        <v>32419</v>
      </c>
      <c r="W50" s="300">
        <v>32687</v>
      </c>
      <c r="X50" s="300">
        <v>33072</v>
      </c>
      <c r="Y50" s="300">
        <v>33389</v>
      </c>
      <c r="Z50" s="300">
        <v>33878</v>
      </c>
      <c r="AA50" s="300">
        <v>34102</v>
      </c>
      <c r="AB50" s="300">
        <v>34609</v>
      </c>
      <c r="AC50" s="300">
        <v>35045</v>
      </c>
      <c r="AD50" s="300">
        <v>35761</v>
      </c>
      <c r="AE50" s="300">
        <v>36544</v>
      </c>
      <c r="AF50" s="300">
        <v>37290</v>
      </c>
      <c r="AG50" s="300">
        <v>38129</v>
      </c>
      <c r="AI50" s="70" t="s">
        <v>123</v>
      </c>
      <c r="AJ50" s="70" t="s">
        <v>415</v>
      </c>
      <c r="AK50" s="314">
        <f t="shared" si="10"/>
        <v>4.1059690539680282</v>
      </c>
      <c r="AL50" s="314">
        <f t="shared" si="0"/>
        <v>3.7480276314287719</v>
      </c>
      <c r="AM50" s="314">
        <f t="shared" si="1"/>
        <v>3.6356660078577687</v>
      </c>
      <c r="AN50" s="314">
        <f t="shared" si="2"/>
        <v>3.4508364298410372</v>
      </c>
      <c r="AO50" s="314">
        <f t="shared" si="3"/>
        <v>3.5906993972287435</v>
      </c>
      <c r="AP50" s="314">
        <f t="shared" si="4"/>
        <v>3.4457520480197075</v>
      </c>
      <c r="AQ50" s="314">
        <f t="shared" si="5"/>
        <v>3.4764308100846568</v>
      </c>
      <c r="AR50" s="314">
        <f t="shared" si="6"/>
        <v>3.1578001995467129</v>
      </c>
      <c r="AS50" s="314">
        <f t="shared" si="7"/>
        <v>3.0313374883689792</v>
      </c>
      <c r="AT50" s="314">
        <f t="shared" si="8"/>
        <v>3.0673983380731347</v>
      </c>
      <c r="AU50" s="314">
        <f t="shared" si="9"/>
        <v>3.7941495969072458</v>
      </c>
      <c r="AV50" s="314">
        <f t="shared" si="11"/>
        <v>3.3161776157914025</v>
      </c>
      <c r="AW50" s="314">
        <f t="shared" si="12"/>
        <v>2.5248979666123894</v>
      </c>
      <c r="AX50" s="314">
        <f t="shared" si="12"/>
        <v>2.4701482504763934</v>
      </c>
    </row>
    <row r="51" spans="1:50" x14ac:dyDescent="0.2">
      <c r="A51" s="70" t="s">
        <v>124</v>
      </c>
      <c r="B51" s="70" t="s">
        <v>416</v>
      </c>
      <c r="C51" s="300">
        <v>47.665110241827897</v>
      </c>
      <c r="D51" s="300">
        <v>46.776564920609601</v>
      </c>
      <c r="E51" s="300">
        <v>46.823764619595501</v>
      </c>
      <c r="F51" s="300">
        <v>45.614029371668302</v>
      </c>
      <c r="G51" s="300">
        <v>42.4351496428853</v>
      </c>
      <c r="H51" s="300">
        <v>41.117462775380197</v>
      </c>
      <c r="I51" s="300">
        <v>39.844259430409799</v>
      </c>
      <c r="J51" s="300">
        <v>39.503106837268</v>
      </c>
      <c r="K51" s="300">
        <v>37.763767599945702</v>
      </c>
      <c r="L51" s="300">
        <v>37.758750972028103</v>
      </c>
      <c r="M51" s="300">
        <v>35.646655113250702</v>
      </c>
      <c r="N51" s="300">
        <v>35.557242920913801</v>
      </c>
      <c r="O51" s="300">
        <v>34.139249325690798</v>
      </c>
      <c r="P51" s="300">
        <v>34.6948541961887</v>
      </c>
      <c r="Q51" s="306"/>
      <c r="R51" s="70" t="s">
        <v>124</v>
      </c>
      <c r="S51" s="70" t="s">
        <v>416</v>
      </c>
      <c r="T51" s="300">
        <v>11362</v>
      </c>
      <c r="U51" s="300">
        <v>11446</v>
      </c>
      <c r="V51" s="300">
        <v>11462</v>
      </c>
      <c r="W51" s="300">
        <v>11493</v>
      </c>
      <c r="X51" s="300">
        <v>11529</v>
      </c>
      <c r="Y51" s="300">
        <v>11680</v>
      </c>
      <c r="Z51" s="300">
        <v>11864</v>
      </c>
      <c r="AA51" s="300">
        <v>12078</v>
      </c>
      <c r="AB51" s="300">
        <v>12447</v>
      </c>
      <c r="AC51" s="300">
        <v>12916</v>
      </c>
      <c r="AD51" s="300">
        <v>13309</v>
      </c>
      <c r="AE51" s="300">
        <v>13747</v>
      </c>
      <c r="AF51" s="300">
        <v>14309</v>
      </c>
      <c r="AG51" s="300">
        <v>14658</v>
      </c>
      <c r="AI51" s="70" t="s">
        <v>124</v>
      </c>
      <c r="AJ51" s="70" t="s">
        <v>416</v>
      </c>
      <c r="AK51" s="314">
        <f t="shared" si="10"/>
        <v>4.1951338005481338</v>
      </c>
      <c r="AL51" s="314">
        <f t="shared" si="0"/>
        <v>4.086717186843404</v>
      </c>
      <c r="AM51" s="314">
        <f t="shared" si="1"/>
        <v>4.0851303978010387</v>
      </c>
      <c r="AN51" s="314">
        <f t="shared" si="2"/>
        <v>3.9688531603296182</v>
      </c>
      <c r="AO51" s="314">
        <f t="shared" si="3"/>
        <v>3.6807311686083182</v>
      </c>
      <c r="AP51" s="314">
        <f t="shared" si="4"/>
        <v>3.5203307170702223</v>
      </c>
      <c r="AQ51" s="314">
        <f t="shared" si="5"/>
        <v>3.3584170120035233</v>
      </c>
      <c r="AR51" s="314">
        <f t="shared" si="6"/>
        <v>3.2706662392174204</v>
      </c>
      <c r="AS51" s="314">
        <f t="shared" si="7"/>
        <v>3.0339654213823168</v>
      </c>
      <c r="AT51" s="314">
        <f t="shared" si="8"/>
        <v>2.9234090253970346</v>
      </c>
      <c r="AU51" s="314">
        <f t="shared" si="9"/>
        <v>2.6783871901157639</v>
      </c>
      <c r="AV51" s="314">
        <f t="shared" si="11"/>
        <v>2.586545640569855</v>
      </c>
      <c r="AW51" s="314">
        <f t="shared" si="12"/>
        <v>2.3858585034377522</v>
      </c>
      <c r="AX51" s="314">
        <f t="shared" si="12"/>
        <v>2.3669568969974555</v>
      </c>
    </row>
    <row r="52" spans="1:50" x14ac:dyDescent="0.2">
      <c r="A52" s="70" t="s">
        <v>125</v>
      </c>
      <c r="B52" s="70" t="s">
        <v>417</v>
      </c>
      <c r="C52" s="300">
        <v>48.061203331949599</v>
      </c>
      <c r="D52" s="300">
        <v>46.528053375144196</v>
      </c>
      <c r="E52" s="300">
        <v>46.937359412918802</v>
      </c>
      <c r="F52" s="300">
        <v>45.879168537109898</v>
      </c>
      <c r="G52" s="300">
        <v>43.532467665005001</v>
      </c>
      <c r="H52" s="300">
        <v>44.164000976936201</v>
      </c>
      <c r="I52" s="300">
        <v>43.374522786003297</v>
      </c>
      <c r="J52" s="300">
        <v>43.504188070684499</v>
      </c>
      <c r="K52" s="300">
        <v>42.518889316012903</v>
      </c>
      <c r="L52" s="300">
        <v>42.951567852352902</v>
      </c>
      <c r="M52" s="300">
        <v>41.2989739332724</v>
      </c>
      <c r="N52" s="300">
        <v>40.233799990982597</v>
      </c>
      <c r="O52" s="300">
        <v>39.6745173629497</v>
      </c>
      <c r="P52" s="300">
        <v>38.469892172254802</v>
      </c>
      <c r="Q52" s="306"/>
      <c r="R52" s="70" t="s">
        <v>125</v>
      </c>
      <c r="S52" s="70" t="s">
        <v>417</v>
      </c>
      <c r="T52" s="300">
        <v>5350</v>
      </c>
      <c r="U52" s="300">
        <v>5314</v>
      </c>
      <c r="V52" s="300">
        <v>5284</v>
      </c>
      <c r="W52" s="300">
        <v>5245</v>
      </c>
      <c r="X52" s="300">
        <v>5200</v>
      </c>
      <c r="Y52" s="300">
        <v>5174</v>
      </c>
      <c r="Z52" s="300">
        <v>5240</v>
      </c>
      <c r="AA52" s="300">
        <v>5236</v>
      </c>
      <c r="AB52" s="300">
        <v>5335</v>
      </c>
      <c r="AC52" s="300">
        <v>5343</v>
      </c>
      <c r="AD52" s="300">
        <v>5323</v>
      </c>
      <c r="AE52" s="300">
        <v>5337</v>
      </c>
      <c r="AF52" s="300">
        <v>5338</v>
      </c>
      <c r="AG52" s="300">
        <v>5309</v>
      </c>
      <c r="AI52" s="70" t="s">
        <v>125</v>
      </c>
      <c r="AJ52" s="70" t="s">
        <v>417</v>
      </c>
      <c r="AK52" s="314">
        <f t="shared" si="10"/>
        <v>8.9834024919531963</v>
      </c>
      <c r="AL52" s="314">
        <f t="shared" si="0"/>
        <v>8.7557496001400441</v>
      </c>
      <c r="AM52" s="314">
        <f t="shared" si="1"/>
        <v>8.8829219176606351</v>
      </c>
      <c r="AN52" s="314">
        <f t="shared" si="2"/>
        <v>8.7472199308121841</v>
      </c>
      <c r="AO52" s="314">
        <f t="shared" si="3"/>
        <v>8.3716283971163463</v>
      </c>
      <c r="AP52" s="314">
        <f t="shared" si="4"/>
        <v>8.5357558904012762</v>
      </c>
      <c r="AQ52" s="314">
        <f t="shared" si="5"/>
        <v>8.2775806843517739</v>
      </c>
      <c r="AR52" s="314">
        <f t="shared" si="6"/>
        <v>8.3086684626975735</v>
      </c>
      <c r="AS52" s="314">
        <f t="shared" si="7"/>
        <v>7.9698011838824554</v>
      </c>
      <c r="AT52" s="314">
        <f t="shared" si="8"/>
        <v>8.0388485593024335</v>
      </c>
      <c r="AU52" s="314">
        <f t="shared" si="9"/>
        <v>7.7585898803818143</v>
      </c>
      <c r="AV52" s="314">
        <f t="shared" si="11"/>
        <v>7.538654673221397</v>
      </c>
      <c r="AW52" s="314">
        <f t="shared" si="12"/>
        <v>7.4324685955319785</v>
      </c>
      <c r="AX52" s="314">
        <f t="shared" si="12"/>
        <v>7.2461654119899803</v>
      </c>
    </row>
    <row r="53" spans="1:50" x14ac:dyDescent="0.2">
      <c r="A53" s="70" t="s">
        <v>126</v>
      </c>
      <c r="B53" s="70" t="s">
        <v>418</v>
      </c>
      <c r="C53" s="300">
        <v>43.466456351011701</v>
      </c>
      <c r="D53" s="300">
        <v>41.754058404469397</v>
      </c>
      <c r="E53" s="300">
        <v>42.770785053724097</v>
      </c>
      <c r="F53" s="300">
        <v>41.7471468703406</v>
      </c>
      <c r="G53" s="300">
        <v>40.315360577395602</v>
      </c>
      <c r="H53" s="300">
        <v>39.562801864195002</v>
      </c>
      <c r="I53" s="300">
        <v>39.291039164270302</v>
      </c>
      <c r="J53" s="300">
        <v>38.344704436266397</v>
      </c>
      <c r="K53" s="300">
        <v>38.159557043009002</v>
      </c>
      <c r="L53" s="300">
        <v>38.202152081403398</v>
      </c>
      <c r="M53" s="300">
        <v>36.927035131193598</v>
      </c>
      <c r="N53" s="300">
        <v>36.131559407301602</v>
      </c>
      <c r="O53" s="300">
        <v>35.374258227214099</v>
      </c>
      <c r="P53" s="300">
        <v>35.7355175128612</v>
      </c>
      <c r="Q53" s="306"/>
      <c r="R53" s="70" t="s">
        <v>126</v>
      </c>
      <c r="S53" s="70" t="s">
        <v>418</v>
      </c>
      <c r="T53" s="300">
        <v>3726</v>
      </c>
      <c r="U53" s="300">
        <v>3672</v>
      </c>
      <c r="V53" s="300">
        <v>3672</v>
      </c>
      <c r="W53" s="300">
        <v>3666</v>
      </c>
      <c r="X53" s="300">
        <v>3612</v>
      </c>
      <c r="Y53" s="300">
        <v>3617</v>
      </c>
      <c r="Z53" s="300">
        <v>3660</v>
      </c>
      <c r="AA53" s="300">
        <v>3658</v>
      </c>
      <c r="AB53" s="300">
        <v>3675</v>
      </c>
      <c r="AC53" s="300">
        <v>3733</v>
      </c>
      <c r="AD53" s="300">
        <v>3743</v>
      </c>
      <c r="AE53" s="300">
        <v>3747</v>
      </c>
      <c r="AF53" s="300">
        <v>3726</v>
      </c>
      <c r="AG53" s="300">
        <v>3695</v>
      </c>
      <c r="AI53" s="70" t="s">
        <v>126</v>
      </c>
      <c r="AJ53" s="70" t="s">
        <v>418</v>
      </c>
      <c r="AK53" s="314">
        <f t="shared" si="10"/>
        <v>11.665715606820102</v>
      </c>
      <c r="AL53" s="314">
        <f t="shared" si="0"/>
        <v>11.370930938036327</v>
      </c>
      <c r="AM53" s="314">
        <f t="shared" si="1"/>
        <v>11.647817280425953</v>
      </c>
      <c r="AN53" s="314">
        <f t="shared" si="2"/>
        <v>11.38765599300071</v>
      </c>
      <c r="AO53" s="314">
        <f t="shared" si="3"/>
        <v>11.161506250663233</v>
      </c>
      <c r="AP53" s="314">
        <f t="shared" si="4"/>
        <v>10.938015444897706</v>
      </c>
      <c r="AQ53" s="314">
        <f t="shared" si="5"/>
        <v>10.735256602259646</v>
      </c>
      <c r="AR53" s="314">
        <f t="shared" si="6"/>
        <v>10.482423301330343</v>
      </c>
      <c r="AS53" s="314">
        <f t="shared" si="7"/>
        <v>10.383552936873198</v>
      </c>
      <c r="AT53" s="314">
        <f t="shared" si="8"/>
        <v>10.233633024753122</v>
      </c>
      <c r="AU53" s="314">
        <f t="shared" si="9"/>
        <v>9.8656252020287454</v>
      </c>
      <c r="AV53" s="314">
        <f t="shared" si="11"/>
        <v>9.6427967460105695</v>
      </c>
      <c r="AW53" s="314">
        <f t="shared" si="12"/>
        <v>9.4938964646307298</v>
      </c>
      <c r="AX53" s="314">
        <f t="shared" si="12"/>
        <v>9.6713173241843577</v>
      </c>
    </row>
    <row r="54" spans="1:50" x14ac:dyDescent="0.2">
      <c r="A54" s="70" t="s">
        <v>127</v>
      </c>
      <c r="B54" s="70" t="s">
        <v>419</v>
      </c>
      <c r="C54" s="300">
        <v>94.412875619291697</v>
      </c>
      <c r="D54" s="300">
        <v>92.075012247879897</v>
      </c>
      <c r="E54" s="300">
        <v>93.574873271453598</v>
      </c>
      <c r="F54" s="300">
        <v>91.361512802903604</v>
      </c>
      <c r="G54" s="300">
        <v>88.295060006358796</v>
      </c>
      <c r="H54" s="300">
        <v>90.718719985605802</v>
      </c>
      <c r="I54" s="300">
        <v>91.947806869083394</v>
      </c>
      <c r="J54" s="300">
        <v>90.92938100888</v>
      </c>
      <c r="K54" s="300">
        <v>89.231360605121907</v>
      </c>
      <c r="L54" s="300">
        <v>90.658563811511797</v>
      </c>
      <c r="M54" s="300">
        <v>86.436557910477305</v>
      </c>
      <c r="N54" s="300">
        <v>85.825188278109195</v>
      </c>
      <c r="O54" s="300">
        <v>82.501203987528498</v>
      </c>
      <c r="P54" s="300">
        <v>82.275781525728704</v>
      </c>
      <c r="Q54" s="306"/>
      <c r="R54" s="70" t="s">
        <v>127</v>
      </c>
      <c r="S54" s="70" t="s">
        <v>419</v>
      </c>
      <c r="T54" s="300">
        <v>9885</v>
      </c>
      <c r="U54" s="300">
        <v>9811</v>
      </c>
      <c r="V54" s="300">
        <v>9762</v>
      </c>
      <c r="W54" s="300">
        <v>9799</v>
      </c>
      <c r="X54" s="300">
        <v>9744</v>
      </c>
      <c r="Y54" s="300">
        <v>9802</v>
      </c>
      <c r="Z54" s="300">
        <v>9795</v>
      </c>
      <c r="AA54" s="300">
        <v>9795</v>
      </c>
      <c r="AB54" s="300">
        <v>9874</v>
      </c>
      <c r="AC54" s="300">
        <v>9882</v>
      </c>
      <c r="AD54" s="300">
        <v>9915</v>
      </c>
      <c r="AE54" s="300">
        <v>9940</v>
      </c>
      <c r="AF54" s="300">
        <v>9991</v>
      </c>
      <c r="AG54" s="300">
        <v>10048</v>
      </c>
      <c r="AI54" s="70" t="s">
        <v>127</v>
      </c>
      <c r="AJ54" s="70" t="s">
        <v>419</v>
      </c>
      <c r="AK54" s="314">
        <f t="shared" si="10"/>
        <v>9.5511255052394226</v>
      </c>
      <c r="AL54" s="314">
        <f t="shared" si="0"/>
        <v>9.3848753692671387</v>
      </c>
      <c r="AM54" s="314">
        <f t="shared" si="1"/>
        <v>9.5856252070737149</v>
      </c>
      <c r="AN54" s="314">
        <f t="shared" si="2"/>
        <v>9.3235547303708124</v>
      </c>
      <c r="AO54" s="314">
        <f t="shared" si="3"/>
        <v>9.0614798857100567</v>
      </c>
      <c r="AP54" s="314">
        <f t="shared" si="4"/>
        <v>9.2551234427265658</v>
      </c>
      <c r="AQ54" s="314">
        <f t="shared" si="5"/>
        <v>9.3872186696358746</v>
      </c>
      <c r="AR54" s="314">
        <f t="shared" si="6"/>
        <v>9.2832446155058701</v>
      </c>
      <c r="AS54" s="314">
        <f t="shared" si="7"/>
        <v>9.037002289358103</v>
      </c>
      <c r="AT54" s="314">
        <f t="shared" si="8"/>
        <v>9.1741108896490378</v>
      </c>
      <c r="AU54" s="314">
        <f t="shared" si="9"/>
        <v>8.7177567231948867</v>
      </c>
      <c r="AV54" s="314">
        <f t="shared" si="11"/>
        <v>8.6343247764697377</v>
      </c>
      <c r="AW54" s="314">
        <f t="shared" si="12"/>
        <v>8.257552195729005</v>
      </c>
      <c r="AX54" s="314">
        <f t="shared" si="12"/>
        <v>8.1882744352835086</v>
      </c>
    </row>
    <row r="55" spans="1:50" x14ac:dyDescent="0.2">
      <c r="A55" s="70" t="s">
        <v>128</v>
      </c>
      <c r="B55" s="70" t="s">
        <v>420</v>
      </c>
      <c r="C55" s="300">
        <v>69.909206687749901</v>
      </c>
      <c r="D55" s="300">
        <v>53.016744109237102</v>
      </c>
      <c r="E55" s="300">
        <v>63.700879042467797</v>
      </c>
      <c r="F55" s="300">
        <v>62.942787087816001</v>
      </c>
      <c r="G55" s="300">
        <v>58.070431656774197</v>
      </c>
      <c r="H55" s="300">
        <v>59.317490511379802</v>
      </c>
      <c r="I55" s="300">
        <v>59.005553195527</v>
      </c>
      <c r="J55" s="300">
        <v>57.984441139167302</v>
      </c>
      <c r="K55" s="300">
        <v>60.745066284245297</v>
      </c>
      <c r="L55" s="300">
        <v>60.222136029436903</v>
      </c>
      <c r="M55" s="300">
        <v>55.937610841569501</v>
      </c>
      <c r="N55" s="300">
        <v>52.079194101035696</v>
      </c>
      <c r="O55" s="300">
        <v>46.4860416397701</v>
      </c>
      <c r="P55" s="300">
        <v>53.526448628592398</v>
      </c>
      <c r="Q55" s="306"/>
      <c r="R55" s="70" t="s">
        <v>128</v>
      </c>
      <c r="S55" s="70" t="s">
        <v>420</v>
      </c>
      <c r="T55" s="300">
        <v>5260</v>
      </c>
      <c r="U55" s="300">
        <v>5248</v>
      </c>
      <c r="V55" s="300">
        <v>5221</v>
      </c>
      <c r="W55" s="300">
        <v>5205</v>
      </c>
      <c r="X55" s="300">
        <v>5206</v>
      </c>
      <c r="Y55" s="300">
        <v>5278</v>
      </c>
      <c r="Z55" s="300">
        <v>5322</v>
      </c>
      <c r="AA55" s="300">
        <v>5328</v>
      </c>
      <c r="AB55" s="300">
        <v>5373</v>
      </c>
      <c r="AC55" s="300">
        <v>5453</v>
      </c>
      <c r="AD55" s="300">
        <v>5449</v>
      </c>
      <c r="AE55" s="300">
        <v>5476</v>
      </c>
      <c r="AF55" s="300">
        <v>5441</v>
      </c>
      <c r="AG55" s="300">
        <v>5512</v>
      </c>
      <c r="AI55" s="70" t="s">
        <v>128</v>
      </c>
      <c r="AJ55" s="70" t="s">
        <v>420</v>
      </c>
      <c r="AK55" s="314">
        <f t="shared" si="10"/>
        <v>13.290723704895418</v>
      </c>
      <c r="AL55" s="314">
        <f t="shared" si="0"/>
        <v>10.102275935449143</v>
      </c>
      <c r="AM55" s="314">
        <f t="shared" si="1"/>
        <v>12.200896196603676</v>
      </c>
      <c r="AN55" s="314">
        <f t="shared" si="2"/>
        <v>12.092754483730261</v>
      </c>
      <c r="AO55" s="314">
        <f t="shared" si="3"/>
        <v>11.154520103106838</v>
      </c>
      <c r="AP55" s="314">
        <f t="shared" si="4"/>
        <v>11.238630259829444</v>
      </c>
      <c r="AQ55" s="314">
        <f t="shared" si="5"/>
        <v>11.087101314454529</v>
      </c>
      <c r="AR55" s="314">
        <f t="shared" si="6"/>
        <v>10.882965679273143</v>
      </c>
      <c r="AS55" s="314">
        <f t="shared" si="7"/>
        <v>11.305614421039511</v>
      </c>
      <c r="AT55" s="314">
        <f t="shared" si="8"/>
        <v>11.043854030705464</v>
      </c>
      <c r="AU55" s="314">
        <f t="shared" si="9"/>
        <v>10.265665414125435</v>
      </c>
      <c r="AV55" s="314">
        <f t="shared" si="11"/>
        <v>9.5104445034762044</v>
      </c>
      <c r="AW55" s="314">
        <f t="shared" si="12"/>
        <v>8.5436577172891184</v>
      </c>
      <c r="AX55" s="314">
        <f t="shared" si="12"/>
        <v>9.7108941633875911</v>
      </c>
    </row>
    <row r="56" spans="1:50" x14ac:dyDescent="0.2">
      <c r="A56" s="70" t="s">
        <v>129</v>
      </c>
      <c r="B56" s="70" t="s">
        <v>421</v>
      </c>
      <c r="C56" s="300">
        <v>64.037885816106098</v>
      </c>
      <c r="D56" s="300">
        <v>61.634820773250297</v>
      </c>
      <c r="E56" s="300">
        <v>63.7450849146773</v>
      </c>
      <c r="F56" s="300">
        <v>61.800875859710899</v>
      </c>
      <c r="G56" s="300">
        <v>60.341204920576999</v>
      </c>
      <c r="H56" s="300">
        <v>56.2883012540753</v>
      </c>
      <c r="I56" s="300">
        <v>54.888913868483201</v>
      </c>
      <c r="J56" s="300">
        <v>54.761272356396702</v>
      </c>
      <c r="K56" s="300">
        <v>53.968356091837698</v>
      </c>
      <c r="L56" s="300">
        <v>53.166441110512302</v>
      </c>
      <c r="M56" s="300">
        <v>50.1122958805948</v>
      </c>
      <c r="N56" s="300">
        <v>49.516930981527899</v>
      </c>
      <c r="O56" s="300">
        <v>47.1252571264083</v>
      </c>
      <c r="P56" s="300">
        <v>48.095086752350298</v>
      </c>
      <c r="Q56" s="306"/>
      <c r="R56" s="70" t="s">
        <v>129</v>
      </c>
      <c r="S56" s="70" t="s">
        <v>421</v>
      </c>
      <c r="T56" s="300">
        <v>11543</v>
      </c>
      <c r="U56" s="300">
        <v>11498</v>
      </c>
      <c r="V56" s="300">
        <v>11504</v>
      </c>
      <c r="W56" s="300">
        <v>11517</v>
      </c>
      <c r="X56" s="300">
        <v>11446</v>
      </c>
      <c r="Y56" s="300">
        <v>11460</v>
      </c>
      <c r="Z56" s="300">
        <v>11472</v>
      </c>
      <c r="AA56" s="300">
        <v>11545</v>
      </c>
      <c r="AB56" s="300">
        <v>11617</v>
      </c>
      <c r="AC56" s="300">
        <v>11631</v>
      </c>
      <c r="AD56" s="300">
        <v>11537</v>
      </c>
      <c r="AE56" s="300">
        <v>11503</v>
      </c>
      <c r="AF56" s="300">
        <v>11427</v>
      </c>
      <c r="AG56" s="300">
        <v>11462</v>
      </c>
      <c r="AI56" s="70" t="s">
        <v>129</v>
      </c>
      <c r="AJ56" s="70" t="s">
        <v>421</v>
      </c>
      <c r="AK56" s="314">
        <f t="shared" si="10"/>
        <v>5.5477679819896126</v>
      </c>
      <c r="AL56" s="314">
        <f t="shared" si="0"/>
        <v>5.3604818901765787</v>
      </c>
      <c r="AM56" s="314">
        <f t="shared" si="1"/>
        <v>5.5411235148363431</v>
      </c>
      <c r="AN56" s="314">
        <f t="shared" si="2"/>
        <v>5.36605677344021</v>
      </c>
      <c r="AO56" s="314">
        <f t="shared" si="3"/>
        <v>5.2718159112857768</v>
      </c>
      <c r="AP56" s="314">
        <f t="shared" si="4"/>
        <v>4.9117191321182636</v>
      </c>
      <c r="AQ56" s="314">
        <f t="shared" si="5"/>
        <v>4.7845984892331934</v>
      </c>
      <c r="AR56" s="314">
        <f t="shared" si="6"/>
        <v>4.7432890737459248</v>
      </c>
      <c r="AS56" s="314">
        <f t="shared" si="7"/>
        <v>4.6456362306824222</v>
      </c>
      <c r="AT56" s="314">
        <f t="shared" si="8"/>
        <v>4.5710980234298253</v>
      </c>
      <c r="AU56" s="314">
        <f t="shared" si="9"/>
        <v>4.3436158343238969</v>
      </c>
      <c r="AV56" s="314">
        <f t="shared" si="11"/>
        <v>4.304697120883934</v>
      </c>
      <c r="AW56" s="314">
        <f t="shared" si="12"/>
        <v>4.1240270522804146</v>
      </c>
      <c r="AX56" s="314">
        <f t="shared" si="12"/>
        <v>4.1960466543666284</v>
      </c>
    </row>
    <row r="57" spans="1:50" x14ac:dyDescent="0.2">
      <c r="A57" s="70" t="s">
        <v>130</v>
      </c>
      <c r="B57" s="70" t="s">
        <v>422</v>
      </c>
      <c r="C57" s="300">
        <v>121.96599475967599</v>
      </c>
      <c r="D57" s="300">
        <v>122.303002940784</v>
      </c>
      <c r="E57" s="300">
        <v>133.04282462617201</v>
      </c>
      <c r="F57" s="300">
        <v>119.24718125803901</v>
      </c>
      <c r="G57" s="300">
        <v>118.408171275778</v>
      </c>
      <c r="H57" s="300">
        <v>117.704354902642</v>
      </c>
      <c r="I57" s="300">
        <v>111.46870381940801</v>
      </c>
      <c r="J57" s="300">
        <v>118.942395840865</v>
      </c>
      <c r="K57" s="300">
        <v>118.94747755963</v>
      </c>
      <c r="L57" s="300">
        <v>115.20761269758199</v>
      </c>
      <c r="M57" s="300">
        <v>107.65002124911599</v>
      </c>
      <c r="N57" s="300">
        <v>102.96316076712</v>
      </c>
      <c r="O57" s="300">
        <v>100.489049519563</v>
      </c>
      <c r="P57" s="300">
        <v>105.79170783933201</v>
      </c>
      <c r="Q57" s="306"/>
      <c r="R57" s="70" t="s">
        <v>130</v>
      </c>
      <c r="S57" s="70" t="s">
        <v>422</v>
      </c>
      <c r="T57" s="300">
        <v>20589</v>
      </c>
      <c r="U57" s="300">
        <v>20733</v>
      </c>
      <c r="V57" s="300">
        <v>20747</v>
      </c>
      <c r="W57" s="300">
        <v>20763</v>
      </c>
      <c r="X57" s="300">
        <v>20791</v>
      </c>
      <c r="Y57" s="300">
        <v>20903</v>
      </c>
      <c r="Z57" s="300">
        <v>21150</v>
      </c>
      <c r="AA57" s="300">
        <v>21199</v>
      </c>
      <c r="AB57" s="300">
        <v>21526</v>
      </c>
      <c r="AC57" s="300">
        <v>21577</v>
      </c>
      <c r="AD57" s="300">
        <v>21758</v>
      </c>
      <c r="AE57" s="300">
        <v>21912</v>
      </c>
      <c r="AF57" s="300">
        <v>21765</v>
      </c>
      <c r="AG57" s="300">
        <v>21889</v>
      </c>
      <c r="AI57" s="70" t="s">
        <v>130</v>
      </c>
      <c r="AJ57" s="70" t="s">
        <v>422</v>
      </c>
      <c r="AK57" s="314">
        <f t="shared" si="10"/>
        <v>5.9238425741743646</v>
      </c>
      <c r="AL57" s="314">
        <f t="shared" si="0"/>
        <v>5.8989535012195056</v>
      </c>
      <c r="AM57" s="314">
        <f t="shared" si="1"/>
        <v>6.4126295187820901</v>
      </c>
      <c r="AN57" s="314">
        <f t="shared" si="2"/>
        <v>5.7432539256388289</v>
      </c>
      <c r="AO57" s="314">
        <f t="shared" si="3"/>
        <v>5.6951647961030254</v>
      </c>
      <c r="AP57" s="314">
        <f t="shared" si="4"/>
        <v>5.6309790414123331</v>
      </c>
      <c r="AQ57" s="314">
        <f t="shared" si="5"/>
        <v>5.2703878874424595</v>
      </c>
      <c r="AR57" s="314">
        <f t="shared" si="6"/>
        <v>5.6107550281081657</v>
      </c>
      <c r="AS57" s="314">
        <f t="shared" si="7"/>
        <v>5.5257585041173467</v>
      </c>
      <c r="AT57" s="314">
        <f t="shared" si="8"/>
        <v>5.3393712146073131</v>
      </c>
      <c r="AU57" s="314">
        <f t="shared" si="9"/>
        <v>4.9476064550563468</v>
      </c>
      <c r="AV57" s="314">
        <f t="shared" si="11"/>
        <v>4.6989394289485213</v>
      </c>
      <c r="AW57" s="314">
        <f t="shared" si="12"/>
        <v>4.6170020454657932</v>
      </c>
      <c r="AX57" s="314">
        <f t="shared" si="12"/>
        <v>4.8330991748975292</v>
      </c>
    </row>
    <row r="58" spans="1:50" x14ac:dyDescent="0.2">
      <c r="A58" s="70" t="s">
        <v>131</v>
      </c>
      <c r="B58" s="70" t="s">
        <v>423</v>
      </c>
      <c r="C58" s="300">
        <v>69.470939581749903</v>
      </c>
      <c r="D58" s="300">
        <v>67.615258219876296</v>
      </c>
      <c r="E58" s="300">
        <v>67.747479322407699</v>
      </c>
      <c r="F58" s="300">
        <v>64.091569787328794</v>
      </c>
      <c r="G58" s="300">
        <v>61.946666954027101</v>
      </c>
      <c r="H58" s="300">
        <v>58.576034266495498</v>
      </c>
      <c r="I58" s="300">
        <v>56.478314325893699</v>
      </c>
      <c r="J58" s="300">
        <v>56.861512145709298</v>
      </c>
      <c r="K58" s="300">
        <v>54.835460710512898</v>
      </c>
      <c r="L58" s="300">
        <v>54.352860121562998</v>
      </c>
      <c r="M58" s="300">
        <v>52.321787851595801</v>
      </c>
      <c r="N58" s="300">
        <v>50.795402620845103</v>
      </c>
      <c r="O58" s="300">
        <v>48.026656222793498</v>
      </c>
      <c r="P58" s="300">
        <v>47.853082856179299</v>
      </c>
      <c r="Q58" s="306"/>
      <c r="R58" s="70" t="s">
        <v>131</v>
      </c>
      <c r="S58" s="70" t="s">
        <v>423</v>
      </c>
      <c r="T58" s="300">
        <v>7852</v>
      </c>
      <c r="U58" s="300">
        <v>7811</v>
      </c>
      <c r="V58" s="300">
        <v>7760</v>
      </c>
      <c r="W58" s="300">
        <v>7662</v>
      </c>
      <c r="X58" s="300">
        <v>7597</v>
      </c>
      <c r="Y58" s="300">
        <v>7585</v>
      </c>
      <c r="Z58" s="300">
        <v>7657</v>
      </c>
      <c r="AA58" s="300">
        <v>7747</v>
      </c>
      <c r="AB58" s="300">
        <v>7809</v>
      </c>
      <c r="AC58" s="300">
        <v>7920</v>
      </c>
      <c r="AD58" s="300">
        <v>7956</v>
      </c>
      <c r="AE58" s="300">
        <v>7873</v>
      </c>
      <c r="AF58" s="300">
        <v>7737</v>
      </c>
      <c r="AG58" s="300">
        <v>7660</v>
      </c>
      <c r="AI58" s="70" t="s">
        <v>131</v>
      </c>
      <c r="AJ58" s="70" t="s">
        <v>423</v>
      </c>
      <c r="AK58" s="314">
        <f t="shared" si="10"/>
        <v>8.8475470684857243</v>
      </c>
      <c r="AL58" s="314">
        <f t="shared" si="0"/>
        <v>8.6564150838402636</v>
      </c>
      <c r="AM58" s="314">
        <f t="shared" si="1"/>
        <v>8.7303452735061473</v>
      </c>
      <c r="AN58" s="314">
        <f t="shared" si="2"/>
        <v>8.3648616271637692</v>
      </c>
      <c r="AO58" s="314">
        <f t="shared" si="3"/>
        <v>8.1540959528797021</v>
      </c>
      <c r="AP58" s="314">
        <f t="shared" si="4"/>
        <v>7.7226149329591953</v>
      </c>
      <c r="AQ58" s="314">
        <f t="shared" si="5"/>
        <v>7.3760368716068561</v>
      </c>
      <c r="AR58" s="314">
        <f t="shared" si="6"/>
        <v>7.3398105261016262</v>
      </c>
      <c r="AS58" s="314">
        <f t="shared" si="7"/>
        <v>7.022084864965155</v>
      </c>
      <c r="AT58" s="314">
        <f t="shared" si="8"/>
        <v>6.8627348638337118</v>
      </c>
      <c r="AU58" s="314">
        <f t="shared" si="9"/>
        <v>6.5763936465052542</v>
      </c>
      <c r="AV58" s="314">
        <f t="shared" si="11"/>
        <v>6.4518484212936746</v>
      </c>
      <c r="AW58" s="314">
        <f t="shared" si="12"/>
        <v>6.2074003131437898</v>
      </c>
      <c r="AX58" s="314">
        <f t="shared" si="12"/>
        <v>6.2471387540704049</v>
      </c>
    </row>
    <row r="59" spans="1:50" x14ac:dyDescent="0.2">
      <c r="A59" s="70" t="s">
        <v>132</v>
      </c>
      <c r="B59" s="70" t="s">
        <v>424</v>
      </c>
      <c r="C59" s="300">
        <v>685.14953248612198</v>
      </c>
      <c r="D59" s="300">
        <v>740.42931790958903</v>
      </c>
      <c r="E59" s="300">
        <v>791.81730370716696</v>
      </c>
      <c r="F59" s="300">
        <v>700.10045169521698</v>
      </c>
      <c r="G59" s="300">
        <v>733.09193877988002</v>
      </c>
      <c r="H59" s="300">
        <v>731.75601948512303</v>
      </c>
      <c r="I59" s="300">
        <v>643.58177823204801</v>
      </c>
      <c r="J59" s="300">
        <v>661.66119171570494</v>
      </c>
      <c r="K59" s="300">
        <v>717.45323194005698</v>
      </c>
      <c r="L59" s="300">
        <v>670.96565622559694</v>
      </c>
      <c r="M59" s="300">
        <v>672.25709114929305</v>
      </c>
      <c r="N59" s="300">
        <v>665.74188250095199</v>
      </c>
      <c r="O59" s="300">
        <v>633.07841640903598</v>
      </c>
      <c r="P59" s="300">
        <v>640.80824547948703</v>
      </c>
      <c r="Q59" s="306"/>
      <c r="R59" s="70" t="s">
        <v>132</v>
      </c>
      <c r="S59" s="70" t="s">
        <v>424</v>
      </c>
      <c r="T59" s="300">
        <v>141863</v>
      </c>
      <c r="U59" s="300">
        <v>144690</v>
      </c>
      <c r="V59" s="300">
        <v>146416</v>
      </c>
      <c r="W59" s="300">
        <v>147334</v>
      </c>
      <c r="X59" s="300">
        <v>148521</v>
      </c>
      <c r="Y59" s="300">
        <v>150202</v>
      </c>
      <c r="Z59" s="300">
        <v>151881</v>
      </c>
      <c r="AA59" s="300">
        <v>152966</v>
      </c>
      <c r="AB59" s="300">
        <v>155817</v>
      </c>
      <c r="AC59" s="300">
        <v>158520</v>
      </c>
      <c r="AD59" s="300">
        <v>161034</v>
      </c>
      <c r="AE59" s="300">
        <v>163051</v>
      </c>
      <c r="AF59" s="300">
        <v>164616</v>
      </c>
      <c r="AG59" s="300">
        <v>165527</v>
      </c>
      <c r="AI59" s="70" t="s">
        <v>132</v>
      </c>
      <c r="AJ59" s="70" t="s">
        <v>424</v>
      </c>
      <c r="AK59" s="314">
        <f t="shared" si="10"/>
        <v>4.8296563056337591</v>
      </c>
      <c r="AL59" s="314">
        <f t="shared" si="0"/>
        <v>5.1173496296191097</v>
      </c>
      <c r="AM59" s="314">
        <f t="shared" si="1"/>
        <v>5.4079971021416169</v>
      </c>
      <c r="AN59" s="314">
        <f t="shared" si="2"/>
        <v>4.7517915192366793</v>
      </c>
      <c r="AO59" s="314">
        <f t="shared" si="3"/>
        <v>4.9359480395356892</v>
      </c>
      <c r="AP59" s="314">
        <f t="shared" si="4"/>
        <v>4.871812755390228</v>
      </c>
      <c r="AQ59" s="314">
        <f t="shared" si="5"/>
        <v>4.2374080907555784</v>
      </c>
      <c r="AR59" s="314">
        <f t="shared" si="6"/>
        <v>4.3255441844312132</v>
      </c>
      <c r="AS59" s="314">
        <f t="shared" si="7"/>
        <v>4.604460565535577</v>
      </c>
      <c r="AT59" s="314">
        <f t="shared" si="8"/>
        <v>4.232687712752945</v>
      </c>
      <c r="AU59" s="314">
        <f t="shared" si="9"/>
        <v>4.1746282843951779</v>
      </c>
      <c r="AV59" s="314">
        <f t="shared" si="11"/>
        <v>4.0830285156236519</v>
      </c>
      <c r="AW59" s="314">
        <f t="shared" si="12"/>
        <v>3.8457890873854064</v>
      </c>
      <c r="AX59" s="314">
        <f t="shared" si="12"/>
        <v>3.8713215697710162</v>
      </c>
    </row>
    <row r="60" spans="1:50" x14ac:dyDescent="0.2">
      <c r="A60" s="70" t="s">
        <v>133</v>
      </c>
      <c r="B60" s="70" t="s">
        <v>425</v>
      </c>
      <c r="C60" s="300">
        <v>699.42486027057498</v>
      </c>
      <c r="D60" s="300">
        <v>639.56753642450406</v>
      </c>
      <c r="E60" s="300">
        <v>638.69724964694296</v>
      </c>
      <c r="F60" s="300">
        <v>579.35821324501705</v>
      </c>
      <c r="G60" s="300">
        <v>567.820760789828</v>
      </c>
      <c r="H60" s="300">
        <v>493.20775486928801</v>
      </c>
      <c r="I60" s="300">
        <v>456.690348183357</v>
      </c>
      <c r="J60" s="300">
        <v>463.62934974739397</v>
      </c>
      <c r="K60" s="300">
        <v>462.551023164892</v>
      </c>
      <c r="L60" s="300">
        <v>454.52656813871801</v>
      </c>
      <c r="M60" s="300">
        <v>453.28488322226701</v>
      </c>
      <c r="N60" s="300">
        <v>460.38080721098601</v>
      </c>
      <c r="O60" s="300">
        <v>489.02949671167801</v>
      </c>
      <c r="P60" s="300">
        <v>565.43139555827304</v>
      </c>
      <c r="Q60" s="306"/>
      <c r="R60" s="70" t="s">
        <v>133</v>
      </c>
      <c r="S60" s="70" t="s">
        <v>425</v>
      </c>
      <c r="T60" s="300">
        <v>128060</v>
      </c>
      <c r="U60" s="300">
        <v>129254</v>
      </c>
      <c r="V60" s="300">
        <v>130050</v>
      </c>
      <c r="W60" s="300">
        <v>130623</v>
      </c>
      <c r="X60" s="300">
        <v>132124</v>
      </c>
      <c r="Y60" s="300">
        <v>133749</v>
      </c>
      <c r="Z60" s="300">
        <v>135283</v>
      </c>
      <c r="AA60" s="300">
        <v>137035</v>
      </c>
      <c r="AB60" s="300">
        <v>139363</v>
      </c>
      <c r="AC60" s="300">
        <v>140927</v>
      </c>
      <c r="AD60" s="300">
        <v>141676</v>
      </c>
      <c r="AE60" s="300">
        <v>143171</v>
      </c>
      <c r="AF60" s="300">
        <v>143478</v>
      </c>
      <c r="AG60" s="300">
        <v>144458</v>
      </c>
      <c r="AI60" s="70" t="s">
        <v>133</v>
      </c>
      <c r="AJ60" s="70" t="s">
        <v>425</v>
      </c>
      <c r="AK60" s="314">
        <f t="shared" si="10"/>
        <v>5.4616965506057706</v>
      </c>
      <c r="AL60" s="314">
        <f t="shared" si="0"/>
        <v>4.9481450200729107</v>
      </c>
      <c r="AM60" s="314">
        <f t="shared" si="1"/>
        <v>4.9111668561856439</v>
      </c>
      <c r="AN60" s="314">
        <f t="shared" si="2"/>
        <v>4.4353460971269767</v>
      </c>
      <c r="AO60" s="314">
        <f t="shared" si="3"/>
        <v>4.2976352577111507</v>
      </c>
      <c r="AP60" s="314">
        <f t="shared" si="4"/>
        <v>3.687562186403547</v>
      </c>
      <c r="AQ60" s="314">
        <f t="shared" si="5"/>
        <v>3.3758147600463988</v>
      </c>
      <c r="AR60" s="314">
        <f t="shared" si="6"/>
        <v>3.3832914930302036</v>
      </c>
      <c r="AS60" s="314">
        <f t="shared" si="7"/>
        <v>3.3190375003759391</v>
      </c>
      <c r="AT60" s="314">
        <f t="shared" si="8"/>
        <v>3.2252624985894687</v>
      </c>
      <c r="AU60" s="314">
        <f t="shared" si="9"/>
        <v>3.1994472121055582</v>
      </c>
      <c r="AV60" s="314">
        <f t="shared" si="11"/>
        <v>3.2156009751345311</v>
      </c>
      <c r="AW60" s="314">
        <f t="shared" si="12"/>
        <v>3.408393598403086</v>
      </c>
      <c r="AX60" s="314">
        <f t="shared" si="12"/>
        <v>3.9141577175253226</v>
      </c>
    </row>
    <row r="61" spans="1:50" x14ac:dyDescent="0.2">
      <c r="A61" s="70" t="s">
        <v>134</v>
      </c>
      <c r="B61" s="70" t="s">
        <v>426</v>
      </c>
      <c r="C61" s="300">
        <v>78.146839559404697</v>
      </c>
      <c r="D61" s="300">
        <v>75.979429139204797</v>
      </c>
      <c r="E61" s="300">
        <v>75.921715020894894</v>
      </c>
      <c r="F61" s="300">
        <v>71.838757752838404</v>
      </c>
      <c r="G61" s="300">
        <v>68.664432965958596</v>
      </c>
      <c r="H61" s="300">
        <v>68.812950923692696</v>
      </c>
      <c r="I61" s="300">
        <v>68.296292501631498</v>
      </c>
      <c r="J61" s="300">
        <v>68.121595299697901</v>
      </c>
      <c r="K61" s="300">
        <v>66.701121743619197</v>
      </c>
      <c r="L61" s="300">
        <v>66.554799128310407</v>
      </c>
      <c r="M61" s="300">
        <v>64.095268793343607</v>
      </c>
      <c r="N61" s="300">
        <v>61.082738944957697</v>
      </c>
      <c r="O61" s="300">
        <v>60.086857965173799</v>
      </c>
      <c r="P61" s="300">
        <v>59.453849544252201</v>
      </c>
      <c r="Q61" s="306"/>
      <c r="R61" s="70" t="s">
        <v>134</v>
      </c>
      <c r="S61" s="70" t="s">
        <v>426</v>
      </c>
      <c r="T61" s="300">
        <v>13959</v>
      </c>
      <c r="U61" s="300">
        <v>14042</v>
      </c>
      <c r="V61" s="300">
        <v>14024</v>
      </c>
      <c r="W61" s="300">
        <v>14043</v>
      </c>
      <c r="X61" s="300">
        <v>14143</v>
      </c>
      <c r="Y61" s="300">
        <v>14195</v>
      </c>
      <c r="Z61" s="300">
        <v>14268</v>
      </c>
      <c r="AA61" s="300">
        <v>14240</v>
      </c>
      <c r="AB61" s="300">
        <v>14402</v>
      </c>
      <c r="AC61" s="300">
        <v>14521</v>
      </c>
      <c r="AD61" s="300">
        <v>14618</v>
      </c>
      <c r="AE61" s="300">
        <v>14626</v>
      </c>
      <c r="AF61" s="300">
        <v>14616</v>
      </c>
      <c r="AG61" s="300">
        <v>14673</v>
      </c>
      <c r="AI61" s="70" t="s">
        <v>134</v>
      </c>
      <c r="AJ61" s="70" t="s">
        <v>426</v>
      </c>
      <c r="AK61" s="314">
        <f t="shared" si="10"/>
        <v>5.598312168450799</v>
      </c>
      <c r="AL61" s="314">
        <f t="shared" si="0"/>
        <v>5.4108694729529132</v>
      </c>
      <c r="AM61" s="314">
        <f t="shared" si="1"/>
        <v>5.4136990174625561</v>
      </c>
      <c r="AN61" s="314">
        <f t="shared" si="2"/>
        <v>5.1156275548556858</v>
      </c>
      <c r="AO61" s="314">
        <f t="shared" si="3"/>
        <v>4.8550118762609484</v>
      </c>
      <c r="AP61" s="314">
        <f t="shared" si="4"/>
        <v>4.8476893922995909</v>
      </c>
      <c r="AQ61" s="314">
        <f t="shared" si="5"/>
        <v>4.7866759532962924</v>
      </c>
      <c r="AR61" s="314">
        <f t="shared" si="6"/>
        <v>4.7838198946417068</v>
      </c>
      <c r="AS61" s="314">
        <f t="shared" si="7"/>
        <v>4.6313790962101926</v>
      </c>
      <c r="AT61" s="314">
        <f t="shared" si="8"/>
        <v>4.5833481942228778</v>
      </c>
      <c r="AU61" s="314">
        <f t="shared" si="9"/>
        <v>4.3846811323945554</v>
      </c>
      <c r="AV61" s="314">
        <f t="shared" si="11"/>
        <v>4.1763119749048059</v>
      </c>
      <c r="AW61" s="314">
        <f t="shared" si="12"/>
        <v>4.1110329751760943</v>
      </c>
      <c r="AX61" s="314">
        <f t="shared" si="12"/>
        <v>4.0519218663022016</v>
      </c>
    </row>
    <row r="62" spans="1:50" x14ac:dyDescent="0.2">
      <c r="A62" s="70" t="s">
        <v>135</v>
      </c>
      <c r="B62" s="70" t="s">
        <v>427</v>
      </c>
      <c r="C62" s="300">
        <v>172.940628679296</v>
      </c>
      <c r="D62" s="300">
        <v>172.748879964747</v>
      </c>
      <c r="E62" s="300">
        <v>167.693850356289</v>
      </c>
      <c r="F62" s="300">
        <v>158.814775443542</v>
      </c>
      <c r="G62" s="300">
        <v>147.67541298716799</v>
      </c>
      <c r="H62" s="300">
        <v>142.53169911862301</v>
      </c>
      <c r="I62" s="300">
        <v>139.21750402976701</v>
      </c>
      <c r="J62" s="300">
        <v>139.32311479081301</v>
      </c>
      <c r="K62" s="300">
        <v>133.58283542796499</v>
      </c>
      <c r="L62" s="300">
        <v>132.71221324238701</v>
      </c>
      <c r="M62" s="300">
        <v>125.758596532414</v>
      </c>
      <c r="N62" s="300">
        <v>124.387482279704</v>
      </c>
      <c r="O62" s="300">
        <v>123.037550843974</v>
      </c>
      <c r="P62" s="300">
        <v>120.569227649661</v>
      </c>
      <c r="Q62" s="306"/>
      <c r="R62" s="70" t="s">
        <v>135</v>
      </c>
      <c r="S62" s="70" t="s">
        <v>427</v>
      </c>
      <c r="T62" s="300">
        <v>41953</v>
      </c>
      <c r="U62" s="300">
        <v>41843</v>
      </c>
      <c r="V62" s="300">
        <v>41955</v>
      </c>
      <c r="W62" s="300">
        <v>41828</v>
      </c>
      <c r="X62" s="300">
        <v>41867</v>
      </c>
      <c r="Y62" s="300">
        <v>42187</v>
      </c>
      <c r="Z62" s="300">
        <v>42556</v>
      </c>
      <c r="AA62" s="300">
        <v>42903</v>
      </c>
      <c r="AB62" s="300">
        <v>43258</v>
      </c>
      <c r="AC62" s="300">
        <v>43549</v>
      </c>
      <c r="AD62" s="300">
        <v>43687</v>
      </c>
      <c r="AE62" s="300">
        <v>43673</v>
      </c>
      <c r="AF62" s="300">
        <v>43640</v>
      </c>
      <c r="AG62" s="300">
        <v>43674</v>
      </c>
      <c r="AI62" s="70" t="s">
        <v>135</v>
      </c>
      <c r="AJ62" s="70" t="s">
        <v>427</v>
      </c>
      <c r="AK62" s="314">
        <f t="shared" si="10"/>
        <v>4.1222470068718806</v>
      </c>
      <c r="AL62" s="314">
        <f t="shared" si="0"/>
        <v>4.1285013016453647</v>
      </c>
      <c r="AM62" s="314">
        <f t="shared" si="1"/>
        <v>3.9969932154996783</v>
      </c>
      <c r="AN62" s="314">
        <f t="shared" si="2"/>
        <v>3.7968531950736826</v>
      </c>
      <c r="AO62" s="314">
        <f t="shared" si="3"/>
        <v>3.5272508894157206</v>
      </c>
      <c r="AP62" s="314">
        <f t="shared" si="4"/>
        <v>3.3785692065949942</v>
      </c>
      <c r="AQ62" s="314">
        <f t="shared" si="5"/>
        <v>3.2713954326009729</v>
      </c>
      <c r="AR62" s="314">
        <f t="shared" si="6"/>
        <v>3.2473979626322871</v>
      </c>
      <c r="AS62" s="314">
        <f t="shared" si="7"/>
        <v>3.0880492724574649</v>
      </c>
      <c r="AT62" s="314">
        <f t="shared" si="8"/>
        <v>3.0474227477642888</v>
      </c>
      <c r="AU62" s="314">
        <f t="shared" si="9"/>
        <v>2.8786274299543111</v>
      </c>
      <c r="AV62" s="314">
        <f t="shared" si="11"/>
        <v>2.8481552052687928</v>
      </c>
      <c r="AW62" s="314">
        <f t="shared" si="12"/>
        <v>2.8193755922083872</v>
      </c>
      <c r="AX62" s="314">
        <f t="shared" si="12"/>
        <v>2.7606637278394697</v>
      </c>
    </row>
    <row r="63" spans="1:50" x14ac:dyDescent="0.2">
      <c r="A63" s="70" t="s">
        <v>136</v>
      </c>
      <c r="B63" s="70" t="s">
        <v>428</v>
      </c>
      <c r="C63" s="300">
        <v>44.1171972229753</v>
      </c>
      <c r="D63" s="300">
        <v>42.904202825671199</v>
      </c>
      <c r="E63" s="300">
        <v>44.5067804583054</v>
      </c>
      <c r="F63" s="300">
        <v>41.964675234496703</v>
      </c>
      <c r="G63" s="300">
        <v>41.087859707718103</v>
      </c>
      <c r="H63" s="300">
        <v>41.4423107798236</v>
      </c>
      <c r="I63" s="300">
        <v>40.4515280167996</v>
      </c>
      <c r="J63" s="300">
        <v>40.461478528297299</v>
      </c>
      <c r="K63" s="300">
        <v>39.9482030165628</v>
      </c>
      <c r="L63" s="300">
        <v>39.709583318928097</v>
      </c>
      <c r="M63" s="300">
        <v>38.202215371864902</v>
      </c>
      <c r="N63" s="300">
        <v>34.757841012808797</v>
      </c>
      <c r="O63" s="300">
        <v>37.328296462458198</v>
      </c>
      <c r="P63" s="300">
        <v>36.059124831181997</v>
      </c>
      <c r="Q63" s="306"/>
      <c r="R63" s="70" t="s">
        <v>136</v>
      </c>
      <c r="S63" s="70" t="s">
        <v>428</v>
      </c>
      <c r="T63" s="300">
        <v>7475</v>
      </c>
      <c r="U63" s="300">
        <v>7420</v>
      </c>
      <c r="V63" s="300">
        <v>7391</v>
      </c>
      <c r="W63" s="300">
        <v>7317</v>
      </c>
      <c r="X63" s="300">
        <v>7338</v>
      </c>
      <c r="Y63" s="300">
        <v>7383</v>
      </c>
      <c r="Z63" s="300">
        <v>7393</v>
      </c>
      <c r="AA63" s="300">
        <v>7407</v>
      </c>
      <c r="AB63" s="300">
        <v>7348</v>
      </c>
      <c r="AC63" s="300">
        <v>7421</v>
      </c>
      <c r="AD63" s="300">
        <v>7514</v>
      </c>
      <c r="AE63" s="300">
        <v>7428</v>
      </c>
      <c r="AF63" s="300">
        <v>7423</v>
      </c>
      <c r="AG63" s="300">
        <v>7528</v>
      </c>
      <c r="AI63" s="70" t="s">
        <v>136</v>
      </c>
      <c r="AJ63" s="70" t="s">
        <v>428</v>
      </c>
      <c r="AK63" s="314">
        <f t="shared" si="10"/>
        <v>5.9019661836756256</v>
      </c>
      <c r="AL63" s="314">
        <f t="shared" si="0"/>
        <v>5.7822375775837198</v>
      </c>
      <c r="AM63" s="314">
        <f t="shared" si="1"/>
        <v>6.0217535459755656</v>
      </c>
      <c r="AN63" s="314">
        <f t="shared" si="2"/>
        <v>5.7352296343442264</v>
      </c>
      <c r="AO63" s="314">
        <f t="shared" si="3"/>
        <v>5.5993267522101533</v>
      </c>
      <c r="AP63" s="314">
        <f t="shared" si="4"/>
        <v>5.6132074739026958</v>
      </c>
      <c r="AQ63" s="314">
        <f t="shared" si="5"/>
        <v>5.47159854143103</v>
      </c>
      <c r="AR63" s="314">
        <f t="shared" si="6"/>
        <v>5.4626000443225724</v>
      </c>
      <c r="AS63" s="314">
        <f t="shared" si="7"/>
        <v>5.436609011508275</v>
      </c>
      <c r="AT63" s="314">
        <f t="shared" si="8"/>
        <v>5.3509747094634275</v>
      </c>
      <c r="AU63" s="314">
        <f t="shared" si="9"/>
        <v>5.0841383247091958</v>
      </c>
      <c r="AV63" s="314">
        <f t="shared" si="11"/>
        <v>4.6793000824998385</v>
      </c>
      <c r="AW63" s="314">
        <f t="shared" si="12"/>
        <v>5.0287345362330855</v>
      </c>
      <c r="AX63" s="314">
        <f t="shared" si="12"/>
        <v>4.7900006417616892</v>
      </c>
    </row>
    <row r="64" spans="1:50" x14ac:dyDescent="0.2">
      <c r="A64" s="70" t="s">
        <v>137</v>
      </c>
      <c r="B64" s="70" t="s">
        <v>429</v>
      </c>
      <c r="C64" s="300">
        <v>124.597092094187</v>
      </c>
      <c r="D64" s="300">
        <v>118.352577437291</v>
      </c>
      <c r="E64" s="300">
        <v>129.945886587643</v>
      </c>
      <c r="F64" s="300">
        <v>122.64074801951899</v>
      </c>
      <c r="G64" s="300">
        <v>122.061929473283</v>
      </c>
      <c r="H64" s="300">
        <v>122.303947870974</v>
      </c>
      <c r="I64" s="300">
        <v>118.445228553346</v>
      </c>
      <c r="J64" s="300">
        <v>119.720521550961</v>
      </c>
      <c r="K64" s="300">
        <v>112.58760003223099</v>
      </c>
      <c r="L64" s="300">
        <v>110.57196396811401</v>
      </c>
      <c r="M64" s="300">
        <v>106.937452565854</v>
      </c>
      <c r="N64" s="300">
        <v>103.034243664228</v>
      </c>
      <c r="O64" s="300">
        <v>103.571787774101</v>
      </c>
      <c r="P64" s="300">
        <v>102.711030913857</v>
      </c>
      <c r="Q64" s="306"/>
      <c r="R64" s="70" t="s">
        <v>137</v>
      </c>
      <c r="S64" s="70" t="s">
        <v>429</v>
      </c>
      <c r="T64" s="300">
        <v>25654</v>
      </c>
      <c r="U64" s="300">
        <v>25770</v>
      </c>
      <c r="V64" s="300">
        <v>25856</v>
      </c>
      <c r="W64" s="300">
        <v>26073</v>
      </c>
      <c r="X64" s="300">
        <v>26195</v>
      </c>
      <c r="Y64" s="300">
        <v>26313</v>
      </c>
      <c r="Z64" s="300">
        <v>26428</v>
      </c>
      <c r="AA64" s="300">
        <v>26602</v>
      </c>
      <c r="AB64" s="300">
        <v>26708</v>
      </c>
      <c r="AC64" s="300">
        <v>27019</v>
      </c>
      <c r="AD64" s="300">
        <v>27373</v>
      </c>
      <c r="AE64" s="300">
        <v>27758</v>
      </c>
      <c r="AF64" s="300">
        <v>27960</v>
      </c>
      <c r="AG64" s="300">
        <v>28269</v>
      </c>
      <c r="AI64" s="70" t="s">
        <v>137</v>
      </c>
      <c r="AJ64" s="70" t="s">
        <v>429</v>
      </c>
      <c r="AK64" s="314">
        <f t="shared" si="10"/>
        <v>4.8568290361809856</v>
      </c>
      <c r="AL64" s="314">
        <f t="shared" si="0"/>
        <v>4.5926494931040365</v>
      </c>
      <c r="AM64" s="314">
        <f t="shared" si="1"/>
        <v>5.0257536582473312</v>
      </c>
      <c r="AN64" s="314">
        <f t="shared" si="2"/>
        <v>4.7037451777516592</v>
      </c>
      <c r="AO64" s="314">
        <f t="shared" si="3"/>
        <v>4.6597415336240884</v>
      </c>
      <c r="AP64" s="314">
        <f t="shared" si="4"/>
        <v>4.648042711624444</v>
      </c>
      <c r="AQ64" s="314">
        <f t="shared" si="5"/>
        <v>4.4818082546294082</v>
      </c>
      <c r="AR64" s="314">
        <f t="shared" si="6"/>
        <v>4.5004331084490268</v>
      </c>
      <c r="AS64" s="314">
        <f t="shared" si="7"/>
        <v>4.2155009746978811</v>
      </c>
      <c r="AT64" s="314">
        <f t="shared" si="8"/>
        <v>4.092378103116844</v>
      </c>
      <c r="AU64" s="314">
        <f t="shared" si="9"/>
        <v>3.9066763805886824</v>
      </c>
      <c r="AV64" s="314">
        <f t="shared" si="11"/>
        <v>3.7118756273588871</v>
      </c>
      <c r="AW64" s="314">
        <f t="shared" si="12"/>
        <v>3.7042842551538269</v>
      </c>
      <c r="AX64" s="314">
        <f>(P64*1000)/AG64</f>
        <v>3.6333450392251936</v>
      </c>
    </row>
    <row r="65" spans="1:50" x14ac:dyDescent="0.2">
      <c r="A65" s="70" t="s">
        <v>138</v>
      </c>
      <c r="B65" s="70" t="s">
        <v>430</v>
      </c>
      <c r="C65" s="300">
        <v>58.045603058254201</v>
      </c>
      <c r="D65" s="300">
        <v>56.487048054816398</v>
      </c>
      <c r="E65" s="300">
        <v>58.507908965152502</v>
      </c>
      <c r="F65" s="300">
        <v>56.623226083657499</v>
      </c>
      <c r="G65" s="300">
        <v>54.449442706966302</v>
      </c>
      <c r="H65" s="300">
        <v>52.478919655697297</v>
      </c>
      <c r="I65" s="300">
        <v>51.369099138687801</v>
      </c>
      <c r="J65" s="300">
        <v>50.732632672386998</v>
      </c>
      <c r="K65" s="300">
        <v>50.469935736345199</v>
      </c>
      <c r="L65" s="300">
        <v>50.555277860758103</v>
      </c>
      <c r="M65" s="300">
        <v>48.439426796847798</v>
      </c>
      <c r="N65" s="300">
        <v>48.792240879882897</v>
      </c>
      <c r="O65" s="300">
        <v>47.439806258730698</v>
      </c>
      <c r="P65" s="300">
        <v>48.413761554343601</v>
      </c>
      <c r="Q65" s="306"/>
      <c r="R65" s="70" t="s">
        <v>138</v>
      </c>
      <c r="S65" s="70" t="s">
        <v>430</v>
      </c>
      <c r="T65" s="300">
        <v>6523</v>
      </c>
      <c r="U65" s="300">
        <v>6446</v>
      </c>
      <c r="V65" s="300">
        <v>6393</v>
      </c>
      <c r="W65" s="300">
        <v>6415</v>
      </c>
      <c r="X65" s="300">
        <v>6407</v>
      </c>
      <c r="Y65" s="300">
        <v>6375</v>
      </c>
      <c r="Z65" s="300">
        <v>6426</v>
      </c>
      <c r="AA65" s="300">
        <v>6537</v>
      </c>
      <c r="AB65" s="300">
        <v>6603</v>
      </c>
      <c r="AC65" s="300">
        <v>6776</v>
      </c>
      <c r="AD65" s="300">
        <v>6832</v>
      </c>
      <c r="AE65" s="300">
        <v>6848</v>
      </c>
      <c r="AF65" s="300">
        <v>6821</v>
      </c>
      <c r="AG65" s="300">
        <v>6892</v>
      </c>
      <c r="AI65" s="70" t="s">
        <v>138</v>
      </c>
      <c r="AJ65" s="70" t="s">
        <v>430</v>
      </c>
      <c r="AK65" s="314">
        <f t="shared" si="10"/>
        <v>8.8986054052206356</v>
      </c>
      <c r="AL65" s="314">
        <f t="shared" si="0"/>
        <v>8.7631163597295068</v>
      </c>
      <c r="AM65" s="314">
        <f t="shared" si="1"/>
        <v>9.1518706343113561</v>
      </c>
      <c r="AN65" s="314">
        <f t="shared" si="2"/>
        <v>8.8266915173277471</v>
      </c>
      <c r="AO65" s="314">
        <f t="shared" si="3"/>
        <v>8.4984302648612928</v>
      </c>
      <c r="AP65" s="314">
        <f t="shared" si="4"/>
        <v>8.2319873969721247</v>
      </c>
      <c r="AQ65" s="314">
        <f t="shared" si="5"/>
        <v>7.9939463334403671</v>
      </c>
      <c r="AR65" s="314">
        <f t="shared" si="6"/>
        <v>7.7608433031034112</v>
      </c>
      <c r="AS65" s="314">
        <f t="shared" si="7"/>
        <v>7.6434856483939422</v>
      </c>
      <c r="AT65" s="314">
        <f t="shared" si="8"/>
        <v>7.4609323879513143</v>
      </c>
      <c r="AU65" s="314">
        <f t="shared" si="9"/>
        <v>7.0900800346674169</v>
      </c>
      <c r="AV65" s="314">
        <f t="shared" si="11"/>
        <v>7.1250351752165448</v>
      </c>
      <c r="AW65" s="314">
        <f t="shared" si="12"/>
        <v>6.9549635330201873</v>
      </c>
      <c r="AX65" s="314">
        <f t="shared" si="12"/>
        <v>7.024631682290134</v>
      </c>
    </row>
    <row r="66" spans="1:50" x14ac:dyDescent="0.2">
      <c r="A66" s="70" t="s">
        <v>139</v>
      </c>
      <c r="B66" s="70" t="s">
        <v>431</v>
      </c>
      <c r="C66" s="300">
        <v>48.322205310821701</v>
      </c>
      <c r="D66" s="300">
        <v>46.8209322655375</v>
      </c>
      <c r="E66" s="300">
        <v>47.512688775811299</v>
      </c>
      <c r="F66" s="300">
        <v>43.864676733505497</v>
      </c>
      <c r="G66" s="300">
        <v>44.595273036257304</v>
      </c>
      <c r="H66" s="300">
        <v>44.323909290116902</v>
      </c>
      <c r="I66" s="300">
        <v>45.776180707434001</v>
      </c>
      <c r="J66" s="300">
        <v>44.533621995434601</v>
      </c>
      <c r="K66" s="300">
        <v>42.320265841122698</v>
      </c>
      <c r="L66" s="300">
        <v>42.833225919459402</v>
      </c>
      <c r="M66" s="300">
        <v>37.515586325787197</v>
      </c>
      <c r="N66" s="300">
        <v>32.010346812045903</v>
      </c>
      <c r="O66" s="300">
        <v>28.842374505116499</v>
      </c>
      <c r="P66" s="300">
        <v>29.4146219628756</v>
      </c>
      <c r="Q66" s="306"/>
      <c r="R66" s="70" t="s">
        <v>139</v>
      </c>
      <c r="S66" s="70" t="s">
        <v>431</v>
      </c>
      <c r="T66" s="300">
        <v>9658</v>
      </c>
      <c r="U66" s="300">
        <v>9536</v>
      </c>
      <c r="V66" s="300">
        <v>9546</v>
      </c>
      <c r="W66" s="300">
        <v>9400</v>
      </c>
      <c r="X66" s="300">
        <v>9354</v>
      </c>
      <c r="Y66" s="300">
        <v>9406</v>
      </c>
      <c r="Z66" s="300">
        <v>9509</v>
      </c>
      <c r="AA66" s="300">
        <v>9514</v>
      </c>
      <c r="AB66" s="300">
        <v>9615</v>
      </c>
      <c r="AC66" s="300">
        <v>9733</v>
      </c>
      <c r="AD66" s="300">
        <v>9776</v>
      </c>
      <c r="AE66" s="300">
        <v>9712</v>
      </c>
      <c r="AF66" s="300">
        <v>9614</v>
      </c>
      <c r="AG66" s="300">
        <v>9570</v>
      </c>
      <c r="AI66" s="70" t="s">
        <v>139</v>
      </c>
      <c r="AJ66" s="70" t="s">
        <v>431</v>
      </c>
      <c r="AK66" s="314">
        <f t="shared" si="10"/>
        <v>5.0033345734957235</v>
      </c>
      <c r="AL66" s="314">
        <f t="shared" si="0"/>
        <v>4.9099131989867342</v>
      </c>
      <c r="AM66" s="314">
        <f t="shared" si="1"/>
        <v>4.9772353630642465</v>
      </c>
      <c r="AN66" s="314">
        <f t="shared" si="2"/>
        <v>4.6664549716495207</v>
      </c>
      <c r="AO66" s="314">
        <f t="shared" si="3"/>
        <v>4.7675083425547689</v>
      </c>
      <c r="AP66" s="314">
        <f t="shared" si="4"/>
        <v>4.7123016468336063</v>
      </c>
      <c r="AQ66" s="314">
        <f t="shared" si="5"/>
        <v>4.8139847205209803</v>
      </c>
      <c r="AR66" s="314">
        <f t="shared" si="6"/>
        <v>4.6808515866548879</v>
      </c>
      <c r="AS66" s="314">
        <f t="shared" si="7"/>
        <v>4.401483706825033</v>
      </c>
      <c r="AT66" s="314">
        <f t="shared" si="8"/>
        <v>4.4008246090064116</v>
      </c>
      <c r="AU66" s="314">
        <f t="shared" si="9"/>
        <v>3.8375190595117838</v>
      </c>
      <c r="AV66" s="314">
        <f t="shared" si="11"/>
        <v>3.2959582796587625</v>
      </c>
      <c r="AW66" s="314">
        <f t="shared" si="12"/>
        <v>3.0000389541415124</v>
      </c>
      <c r="AX66" s="314">
        <f t="shared" si="12"/>
        <v>3.0736282092868965</v>
      </c>
    </row>
    <row r="67" spans="1:50" x14ac:dyDescent="0.2">
      <c r="A67" s="70" t="s">
        <v>140</v>
      </c>
      <c r="B67" s="70" t="s">
        <v>432</v>
      </c>
      <c r="C67" s="300">
        <v>29.351558157332299</v>
      </c>
      <c r="D67" s="300">
        <v>28.666785326812899</v>
      </c>
      <c r="E67" s="300">
        <v>29.22353426994</v>
      </c>
      <c r="F67" s="300">
        <v>28.1797742810027</v>
      </c>
      <c r="G67" s="300">
        <v>26.451778779390899</v>
      </c>
      <c r="H67" s="300">
        <v>25.530956237705201</v>
      </c>
      <c r="I67" s="300">
        <v>25.548807436409401</v>
      </c>
      <c r="J67" s="300">
        <v>25.265389079171001</v>
      </c>
      <c r="K67" s="300">
        <v>23.237388477953001</v>
      </c>
      <c r="L67" s="300">
        <v>22.784846890390099</v>
      </c>
      <c r="M67" s="300">
        <v>21.665790609523501</v>
      </c>
      <c r="N67" s="300">
        <v>21.038243940541999</v>
      </c>
      <c r="O67" s="300">
        <v>21.197343690533799</v>
      </c>
      <c r="P67" s="300">
        <v>21.626406629416699</v>
      </c>
      <c r="Q67" s="306"/>
      <c r="R67" s="70" t="s">
        <v>140</v>
      </c>
      <c r="S67" s="70" t="s">
        <v>432</v>
      </c>
      <c r="T67" s="300">
        <v>7086</v>
      </c>
      <c r="U67" s="300">
        <v>7027</v>
      </c>
      <c r="V67" s="300">
        <v>7033</v>
      </c>
      <c r="W67" s="300">
        <v>7034</v>
      </c>
      <c r="X67" s="300">
        <v>7070</v>
      </c>
      <c r="Y67" s="300">
        <v>7039</v>
      </c>
      <c r="Z67" s="300">
        <v>7109</v>
      </c>
      <c r="AA67" s="300">
        <v>7157</v>
      </c>
      <c r="AB67" s="300">
        <v>7226</v>
      </c>
      <c r="AC67" s="300">
        <v>7328</v>
      </c>
      <c r="AD67" s="300">
        <v>7324</v>
      </c>
      <c r="AE67" s="300">
        <v>7290</v>
      </c>
      <c r="AF67" s="300">
        <v>7385</v>
      </c>
      <c r="AG67" s="300">
        <v>7430</v>
      </c>
      <c r="AI67" s="70" t="s">
        <v>140</v>
      </c>
      <c r="AJ67" s="70" t="s">
        <v>432</v>
      </c>
      <c r="AK67" s="314">
        <f t="shared" si="10"/>
        <v>4.1421899742213233</v>
      </c>
      <c r="AL67" s="314">
        <f t="shared" si="0"/>
        <v>4.0795197561993595</v>
      </c>
      <c r="AM67" s="314">
        <f t="shared" si="1"/>
        <v>4.1552018014986487</v>
      </c>
      <c r="AN67" s="314">
        <f t="shared" si="2"/>
        <v>4.0062232415414698</v>
      </c>
      <c r="AO67" s="314">
        <f t="shared" si="3"/>
        <v>3.7414114256564215</v>
      </c>
      <c r="AP67" s="314">
        <f t="shared" si="4"/>
        <v>3.6270714927838048</v>
      </c>
      <c r="AQ67" s="314">
        <f t="shared" si="5"/>
        <v>3.5938679753002396</v>
      </c>
      <c r="AR67" s="314">
        <f t="shared" si="6"/>
        <v>3.5301647448890598</v>
      </c>
      <c r="AS67" s="314">
        <f t="shared" si="7"/>
        <v>3.2158024464368946</v>
      </c>
      <c r="AT67" s="314">
        <f t="shared" si="8"/>
        <v>3.1092858747803085</v>
      </c>
      <c r="AU67" s="314">
        <f t="shared" si="9"/>
        <v>2.9581909625236893</v>
      </c>
      <c r="AV67" s="314">
        <f t="shared" si="11"/>
        <v>2.8859045185928669</v>
      </c>
      <c r="AW67" s="314">
        <f t="shared" si="12"/>
        <v>2.870324128711415</v>
      </c>
      <c r="AX67" s="314">
        <f t="shared" si="12"/>
        <v>2.9106872987101884</v>
      </c>
    </row>
    <row r="68" spans="1:50" x14ac:dyDescent="0.2">
      <c r="A68" s="70" t="s">
        <v>141</v>
      </c>
      <c r="B68" s="70" t="s">
        <v>433</v>
      </c>
      <c r="C68" s="300">
        <v>60.720452748361602</v>
      </c>
      <c r="D68" s="300">
        <v>56.9057415328461</v>
      </c>
      <c r="E68" s="300">
        <v>56.832739087697298</v>
      </c>
      <c r="F68" s="300">
        <v>57.3933824504226</v>
      </c>
      <c r="G68" s="300">
        <v>53.414322263671501</v>
      </c>
      <c r="H68" s="300">
        <v>54.6882485605094</v>
      </c>
      <c r="I68" s="300">
        <v>52.664285134375497</v>
      </c>
      <c r="J68" s="300">
        <v>50.257000940329696</v>
      </c>
      <c r="K68" s="300">
        <v>51.716177759185598</v>
      </c>
      <c r="L68" s="300">
        <v>51.956504870676099</v>
      </c>
      <c r="M68" s="300">
        <v>50.861839799448603</v>
      </c>
      <c r="N68" s="300">
        <v>50.348302910670299</v>
      </c>
      <c r="O68" s="300">
        <v>48.385958693995597</v>
      </c>
      <c r="P68" s="300">
        <v>49.563783288234497</v>
      </c>
      <c r="Q68" s="306"/>
      <c r="R68" s="70" t="s">
        <v>141</v>
      </c>
      <c r="S68" s="70" t="s">
        <v>433</v>
      </c>
      <c r="T68" s="300">
        <v>10526</v>
      </c>
      <c r="U68" s="300">
        <v>10674</v>
      </c>
      <c r="V68" s="300">
        <v>10741</v>
      </c>
      <c r="W68" s="300">
        <v>10828</v>
      </c>
      <c r="X68" s="300">
        <v>10879</v>
      </c>
      <c r="Y68" s="300">
        <v>10975</v>
      </c>
      <c r="Z68" s="300">
        <v>11110</v>
      </c>
      <c r="AA68" s="300">
        <v>11314</v>
      </c>
      <c r="AB68" s="300">
        <v>11586</v>
      </c>
      <c r="AC68" s="300">
        <v>11845</v>
      </c>
      <c r="AD68" s="300">
        <v>12140</v>
      </c>
      <c r="AE68" s="300">
        <v>12433</v>
      </c>
      <c r="AF68" s="300">
        <v>12589</v>
      </c>
      <c r="AG68" s="300">
        <v>12810</v>
      </c>
      <c r="AI68" s="70" t="s">
        <v>141</v>
      </c>
      <c r="AJ68" s="70" t="s">
        <v>433</v>
      </c>
      <c r="AK68" s="314">
        <f t="shared" si="10"/>
        <v>5.7686160695764395</v>
      </c>
      <c r="AL68" s="314">
        <f t="shared" si="0"/>
        <v>5.331248035679792</v>
      </c>
      <c r="AM68" s="314">
        <f t="shared" si="1"/>
        <v>5.2911962654964437</v>
      </c>
      <c r="AN68" s="314">
        <f t="shared" si="2"/>
        <v>5.3004601450334876</v>
      </c>
      <c r="AO68" s="314">
        <f t="shared" si="3"/>
        <v>4.9098558933423568</v>
      </c>
      <c r="AP68" s="314">
        <f t="shared" si="4"/>
        <v>4.9829839235088285</v>
      </c>
      <c r="AQ68" s="314">
        <f t="shared" si="5"/>
        <v>4.7402596880626007</v>
      </c>
      <c r="AR68" s="314">
        <f t="shared" si="6"/>
        <v>4.4420188209589622</v>
      </c>
      <c r="AS68" s="314">
        <f t="shared" si="7"/>
        <v>4.4636783841865704</v>
      </c>
      <c r="AT68" s="314">
        <f t="shared" si="8"/>
        <v>4.3863659662875563</v>
      </c>
      <c r="AU68" s="314">
        <f t="shared" si="9"/>
        <v>4.1896078912231136</v>
      </c>
      <c r="AV68" s="314">
        <f t="shared" si="11"/>
        <v>4.0495699276659129</v>
      </c>
      <c r="AW68" s="314">
        <f t="shared" si="12"/>
        <v>3.8435108979264117</v>
      </c>
      <c r="AX68" s="314">
        <f t="shared" si="12"/>
        <v>3.8691477976763853</v>
      </c>
    </row>
    <row r="69" spans="1:50" x14ac:dyDescent="0.2">
      <c r="A69" s="70" t="s">
        <v>142</v>
      </c>
      <c r="B69" s="70" t="s">
        <v>434</v>
      </c>
      <c r="C69" s="300">
        <v>150.938883681107</v>
      </c>
      <c r="D69" s="300">
        <v>146.945804731268</v>
      </c>
      <c r="E69" s="300">
        <v>146.29517526496301</v>
      </c>
      <c r="F69" s="300">
        <v>141.729888529249</v>
      </c>
      <c r="G69" s="300">
        <v>136.025627258209</v>
      </c>
      <c r="H69" s="300">
        <v>132.606939371485</v>
      </c>
      <c r="I69" s="300">
        <v>132.09279389318101</v>
      </c>
      <c r="J69" s="300">
        <v>128.90016063397701</v>
      </c>
      <c r="K69" s="300">
        <v>126.152822801018</v>
      </c>
      <c r="L69" s="300">
        <v>125.45863828950699</v>
      </c>
      <c r="M69" s="300">
        <v>118.27344856005899</v>
      </c>
      <c r="N69" s="300">
        <v>115.726238011433</v>
      </c>
      <c r="O69" s="300">
        <v>113.408239335388</v>
      </c>
      <c r="P69" s="300">
        <v>117.19702023942401</v>
      </c>
      <c r="Q69" s="306"/>
      <c r="R69" s="70" t="s">
        <v>142</v>
      </c>
      <c r="S69" s="70" t="s">
        <v>434</v>
      </c>
      <c r="T69" s="300">
        <v>29380</v>
      </c>
      <c r="U69" s="300">
        <v>29212</v>
      </c>
      <c r="V69" s="300">
        <v>29111</v>
      </c>
      <c r="W69" s="300">
        <v>28868</v>
      </c>
      <c r="X69" s="300">
        <v>28732</v>
      </c>
      <c r="Y69" s="300">
        <v>28713</v>
      </c>
      <c r="Z69" s="300">
        <v>28737</v>
      </c>
      <c r="AA69" s="300">
        <v>29272</v>
      </c>
      <c r="AB69" s="300">
        <v>29478</v>
      </c>
      <c r="AC69" s="300">
        <v>29629</v>
      </c>
      <c r="AD69" s="300">
        <v>29857</v>
      </c>
      <c r="AE69" s="300">
        <v>29963</v>
      </c>
      <c r="AF69" s="300">
        <v>29635</v>
      </c>
      <c r="AG69" s="300">
        <v>29556</v>
      </c>
      <c r="AI69" s="70" t="s">
        <v>142</v>
      </c>
      <c r="AJ69" s="70" t="s">
        <v>434</v>
      </c>
      <c r="AK69" s="314">
        <f t="shared" si="10"/>
        <v>5.1374705133120147</v>
      </c>
      <c r="AL69" s="314">
        <f t="shared" si="0"/>
        <v>5.0303233168310282</v>
      </c>
      <c r="AM69" s="314">
        <f t="shared" si="1"/>
        <v>5.0254259649260762</v>
      </c>
      <c r="AN69" s="314">
        <f t="shared" si="2"/>
        <v>4.9095846102691212</v>
      </c>
      <c r="AO69" s="314">
        <f t="shared" si="3"/>
        <v>4.7342902428723717</v>
      </c>
      <c r="AP69" s="314">
        <f t="shared" si="4"/>
        <v>4.6183589096048827</v>
      </c>
      <c r="AQ69" s="314">
        <f t="shared" si="5"/>
        <v>4.5966104288262875</v>
      </c>
      <c r="AR69" s="314">
        <f t="shared" si="6"/>
        <v>4.4035310410623465</v>
      </c>
      <c r="AS69" s="314">
        <f t="shared" si="7"/>
        <v>4.2795584096959765</v>
      </c>
      <c r="AT69" s="314">
        <f t="shared" si="8"/>
        <v>4.2343190215500695</v>
      </c>
      <c r="AU69" s="314">
        <f t="shared" si="9"/>
        <v>3.9613306279954115</v>
      </c>
      <c r="AV69" s="314">
        <f t="shared" si="11"/>
        <v>3.8623047762718352</v>
      </c>
      <c r="AW69" s="314">
        <f t="shared" si="12"/>
        <v>3.8268344638227774</v>
      </c>
      <c r="AX69" s="314">
        <f t="shared" si="12"/>
        <v>3.9652530870017597</v>
      </c>
    </row>
    <row r="70" spans="1:50" x14ac:dyDescent="0.2">
      <c r="A70" s="70" t="s">
        <v>143</v>
      </c>
      <c r="B70" s="70" t="s">
        <v>435</v>
      </c>
      <c r="C70" s="300">
        <v>87.669168191272107</v>
      </c>
      <c r="D70" s="300">
        <v>85.732456913320902</v>
      </c>
      <c r="E70" s="300">
        <v>89.480986513358204</v>
      </c>
      <c r="F70" s="300">
        <v>89.149324019633298</v>
      </c>
      <c r="G70" s="300">
        <v>88.358804259424801</v>
      </c>
      <c r="H70" s="300">
        <v>85.946355081337799</v>
      </c>
      <c r="I70" s="300">
        <v>82.485252424907301</v>
      </c>
      <c r="J70" s="300">
        <v>83.335544176855905</v>
      </c>
      <c r="K70" s="300">
        <v>78.179855421136693</v>
      </c>
      <c r="L70" s="300">
        <v>74.229316607960499</v>
      </c>
      <c r="M70" s="300">
        <v>71.389760340862495</v>
      </c>
      <c r="N70" s="300">
        <v>70.450714886396895</v>
      </c>
      <c r="O70" s="300">
        <v>66.136378402999398</v>
      </c>
      <c r="P70" s="300">
        <v>65.451958833705106</v>
      </c>
      <c r="Q70" s="306"/>
      <c r="R70" s="70" t="s">
        <v>143</v>
      </c>
      <c r="S70" s="70" t="s">
        <v>435</v>
      </c>
      <c r="T70" s="300">
        <v>12981</v>
      </c>
      <c r="U70" s="300">
        <v>12959</v>
      </c>
      <c r="V70" s="300">
        <v>12991</v>
      </c>
      <c r="W70" s="300">
        <v>13160</v>
      </c>
      <c r="X70" s="300">
        <v>13148</v>
      </c>
      <c r="Y70" s="300">
        <v>13209</v>
      </c>
      <c r="Z70" s="300">
        <v>13229</v>
      </c>
      <c r="AA70" s="300">
        <v>13372</v>
      </c>
      <c r="AB70" s="300">
        <v>13644</v>
      </c>
      <c r="AC70" s="300">
        <v>13840</v>
      </c>
      <c r="AD70" s="300">
        <v>13980</v>
      </c>
      <c r="AE70" s="300">
        <v>14275</v>
      </c>
      <c r="AF70" s="300">
        <v>14532</v>
      </c>
      <c r="AG70" s="300">
        <v>14746</v>
      </c>
      <c r="AI70" s="70" t="s">
        <v>143</v>
      </c>
      <c r="AJ70" s="70" t="s">
        <v>435</v>
      </c>
      <c r="AK70" s="314">
        <f t="shared" si="10"/>
        <v>6.7536528920169561</v>
      </c>
      <c r="AL70" s="314">
        <f t="shared" si="0"/>
        <v>6.6156691807485837</v>
      </c>
      <c r="AM70" s="314">
        <f t="shared" si="1"/>
        <v>6.8879213696680939</v>
      </c>
      <c r="AN70" s="314">
        <f t="shared" si="2"/>
        <v>6.7742647431332292</v>
      </c>
      <c r="AO70" s="314">
        <f t="shared" si="3"/>
        <v>6.720322806466748</v>
      </c>
      <c r="AP70" s="314">
        <f t="shared" si="4"/>
        <v>6.5066511531030207</v>
      </c>
      <c r="AQ70" s="314">
        <f t="shared" si="5"/>
        <v>6.2351842486134483</v>
      </c>
      <c r="AR70" s="314">
        <f t="shared" si="6"/>
        <v>6.2320927443057066</v>
      </c>
      <c r="AS70" s="314">
        <f t="shared" si="7"/>
        <v>5.7299806084093143</v>
      </c>
      <c r="AT70" s="314">
        <f t="shared" si="8"/>
        <v>5.3633899283208457</v>
      </c>
      <c r="AU70" s="314">
        <f t="shared" si="9"/>
        <v>5.1065636867569744</v>
      </c>
      <c r="AV70" s="314">
        <f t="shared" si="11"/>
        <v>4.9352514806582759</v>
      </c>
      <c r="AW70" s="314">
        <f t="shared" si="12"/>
        <v>4.551085769543036</v>
      </c>
      <c r="AX70" s="314">
        <f t="shared" si="12"/>
        <v>4.4386246326939576</v>
      </c>
    </row>
    <row r="71" spans="1:50" x14ac:dyDescent="0.2">
      <c r="A71" s="70" t="s">
        <v>144</v>
      </c>
      <c r="B71" s="70" t="s">
        <v>436</v>
      </c>
      <c r="C71" s="300">
        <v>596.070979698104</v>
      </c>
      <c r="D71" s="300">
        <v>617.30118439187095</v>
      </c>
      <c r="E71" s="300">
        <v>643.91071336288496</v>
      </c>
      <c r="F71" s="300">
        <v>568.720937521672</v>
      </c>
      <c r="G71" s="300">
        <v>548.654790271568</v>
      </c>
      <c r="H71" s="300">
        <v>544.07925025274096</v>
      </c>
      <c r="I71" s="300">
        <v>523.968311159829</v>
      </c>
      <c r="J71" s="300">
        <v>514.996508453655</v>
      </c>
      <c r="K71" s="300">
        <v>471.62548992172998</v>
      </c>
      <c r="L71" s="300">
        <v>476.96223354581798</v>
      </c>
      <c r="M71" s="300">
        <v>458.15964273475299</v>
      </c>
      <c r="N71" s="300">
        <v>457.89804224907499</v>
      </c>
      <c r="O71" s="300">
        <v>428.41845101007698</v>
      </c>
      <c r="P71" s="300">
        <v>434.88295928600797</v>
      </c>
      <c r="Q71" s="306"/>
      <c r="R71" s="70" t="s">
        <v>144</v>
      </c>
      <c r="S71" s="70" t="s">
        <v>436</v>
      </c>
      <c r="T71" s="300">
        <v>125154</v>
      </c>
      <c r="U71" s="300">
        <v>126331</v>
      </c>
      <c r="V71" s="300">
        <v>127382</v>
      </c>
      <c r="W71" s="300">
        <v>128305</v>
      </c>
      <c r="X71" s="300">
        <v>129478</v>
      </c>
      <c r="Y71" s="300">
        <v>130798</v>
      </c>
      <c r="Z71" s="300">
        <v>132140</v>
      </c>
      <c r="AA71" s="300">
        <v>133310</v>
      </c>
      <c r="AB71" s="300">
        <v>135297</v>
      </c>
      <c r="AC71" s="300">
        <v>137481</v>
      </c>
      <c r="AD71" s="300">
        <v>139222</v>
      </c>
      <c r="AE71" s="300">
        <v>141081</v>
      </c>
      <c r="AF71" s="300">
        <v>142427</v>
      </c>
      <c r="AG71" s="300">
        <v>143579</v>
      </c>
      <c r="AI71" s="70" t="s">
        <v>144</v>
      </c>
      <c r="AJ71" s="70" t="s">
        <v>436</v>
      </c>
      <c r="AK71" s="314">
        <f t="shared" si="10"/>
        <v>4.7627001909495821</v>
      </c>
      <c r="AL71" s="314">
        <f t="shared" si="0"/>
        <v>4.8863793082606088</v>
      </c>
      <c r="AM71" s="314">
        <f t="shared" si="1"/>
        <v>5.0549584192655548</v>
      </c>
      <c r="AN71" s="314">
        <f t="shared" si="2"/>
        <v>4.4325703403738901</v>
      </c>
      <c r="AO71" s="314">
        <f t="shared" si="3"/>
        <v>4.2374364005589209</v>
      </c>
      <c r="AP71" s="314">
        <f t="shared" si="4"/>
        <v>4.1596908993466331</v>
      </c>
      <c r="AQ71" s="314">
        <f t="shared" si="5"/>
        <v>3.9652513331302335</v>
      </c>
      <c r="AR71" s="314">
        <f t="shared" si="6"/>
        <v>3.8631498646287223</v>
      </c>
      <c r="AS71" s="314">
        <f t="shared" si="7"/>
        <v>3.4858532703735481</v>
      </c>
      <c r="AT71" s="314">
        <f t="shared" si="8"/>
        <v>3.4692956375485919</v>
      </c>
      <c r="AU71" s="314">
        <f t="shared" si="9"/>
        <v>3.2908566371317245</v>
      </c>
      <c r="AV71" s="314">
        <f t="shared" si="11"/>
        <v>3.2456393295275405</v>
      </c>
      <c r="AW71" s="314">
        <f t="shared" si="12"/>
        <v>3.0079862035293656</v>
      </c>
      <c r="AX71" s="314">
        <f t="shared" si="12"/>
        <v>3.0288758055565785</v>
      </c>
    </row>
    <row r="72" spans="1:50" x14ac:dyDescent="0.2">
      <c r="A72" s="70" t="s">
        <v>145</v>
      </c>
      <c r="B72" s="70" t="s">
        <v>437</v>
      </c>
      <c r="C72" s="300">
        <v>151.29221636367299</v>
      </c>
      <c r="D72" s="300">
        <v>140.288340416723</v>
      </c>
      <c r="E72" s="300">
        <v>140.86069162104599</v>
      </c>
      <c r="F72" s="300">
        <v>135.22916644406001</v>
      </c>
      <c r="G72" s="300">
        <v>132.24293288632401</v>
      </c>
      <c r="H72" s="300">
        <v>126.02185171526401</v>
      </c>
      <c r="I72" s="300">
        <v>124.257133521245</v>
      </c>
      <c r="J72" s="300">
        <v>122.985319181349</v>
      </c>
      <c r="K72" s="300">
        <v>119.882073484392</v>
      </c>
      <c r="L72" s="300">
        <v>118.469379340695</v>
      </c>
      <c r="M72" s="300">
        <v>115.10338962448</v>
      </c>
      <c r="N72" s="300">
        <v>116.064699207609</v>
      </c>
      <c r="O72" s="300">
        <v>108.85224442217999</v>
      </c>
      <c r="P72" s="300">
        <v>110.633600588652</v>
      </c>
      <c r="Q72" s="306"/>
      <c r="R72" s="70" t="s">
        <v>145</v>
      </c>
      <c r="S72" s="70" t="s">
        <v>437</v>
      </c>
      <c r="T72" s="300">
        <v>29511</v>
      </c>
      <c r="U72" s="300">
        <v>29489</v>
      </c>
      <c r="V72" s="300">
        <v>29339</v>
      </c>
      <c r="W72" s="300">
        <v>29367</v>
      </c>
      <c r="X72" s="300">
        <v>29382</v>
      </c>
      <c r="Y72" s="300">
        <v>29516</v>
      </c>
      <c r="Z72" s="300">
        <v>29907</v>
      </c>
      <c r="AA72" s="300">
        <v>30451</v>
      </c>
      <c r="AB72" s="300">
        <v>30820</v>
      </c>
      <c r="AC72" s="300">
        <v>31178</v>
      </c>
      <c r="AD72" s="300">
        <v>31477</v>
      </c>
      <c r="AE72" s="300">
        <v>31538</v>
      </c>
      <c r="AF72" s="300">
        <v>31563</v>
      </c>
      <c r="AG72" s="300">
        <v>31782</v>
      </c>
      <c r="AI72" s="70" t="s">
        <v>145</v>
      </c>
      <c r="AJ72" s="70" t="s">
        <v>437</v>
      </c>
      <c r="AK72" s="314">
        <f t="shared" si="10"/>
        <v>5.1266380794847004</v>
      </c>
      <c r="AL72" s="314">
        <f t="shared" si="0"/>
        <v>4.7573108758087077</v>
      </c>
      <c r="AM72" s="314">
        <f t="shared" si="1"/>
        <v>4.8011415392837513</v>
      </c>
      <c r="AN72" s="314">
        <f t="shared" si="2"/>
        <v>4.6048001649490926</v>
      </c>
      <c r="AO72" s="314">
        <f t="shared" si="3"/>
        <v>4.5008145424519777</v>
      </c>
      <c r="AP72" s="314">
        <f t="shared" si="4"/>
        <v>4.2696114553213178</v>
      </c>
      <c r="AQ72" s="314">
        <f t="shared" si="5"/>
        <v>4.1547842819823115</v>
      </c>
      <c r="AR72" s="314">
        <f t="shared" si="6"/>
        <v>4.0387941013874418</v>
      </c>
      <c r="AS72" s="314">
        <f t="shared" si="7"/>
        <v>3.8897493018946134</v>
      </c>
      <c r="AT72" s="314">
        <f t="shared" si="8"/>
        <v>3.7997748200877219</v>
      </c>
      <c r="AU72" s="314">
        <f t="shared" si="9"/>
        <v>3.6567458660126442</v>
      </c>
      <c r="AV72" s="314">
        <f t="shared" si="11"/>
        <v>3.6801540746911345</v>
      </c>
      <c r="AW72" s="314">
        <f t="shared" si="12"/>
        <v>3.4487293483566202</v>
      </c>
      <c r="AX72" s="314">
        <f t="shared" si="12"/>
        <v>3.4810144291942611</v>
      </c>
    </row>
    <row r="73" spans="1:50" x14ac:dyDescent="0.2">
      <c r="A73" s="70" t="s">
        <v>146</v>
      </c>
      <c r="B73" s="70" t="s">
        <v>438</v>
      </c>
      <c r="C73" s="300">
        <v>168.94542387719699</v>
      </c>
      <c r="D73" s="300">
        <v>165.240321675888</v>
      </c>
      <c r="E73" s="300">
        <v>173.692365794946</v>
      </c>
      <c r="F73" s="300">
        <v>169.88012044955201</v>
      </c>
      <c r="G73" s="300">
        <v>156.736531363073</v>
      </c>
      <c r="H73" s="300">
        <v>153.50895073393701</v>
      </c>
      <c r="I73" s="300">
        <v>149.55476427610799</v>
      </c>
      <c r="J73" s="300">
        <v>148.29406065376301</v>
      </c>
      <c r="K73" s="300">
        <v>144.74210446046601</v>
      </c>
      <c r="L73" s="300">
        <v>142.43772028351901</v>
      </c>
      <c r="M73" s="300">
        <v>140.423895864381</v>
      </c>
      <c r="N73" s="300">
        <v>136.15312418950001</v>
      </c>
      <c r="O73" s="300">
        <v>132.29133200601501</v>
      </c>
      <c r="P73" s="300">
        <v>136.39668943242401</v>
      </c>
      <c r="Q73" s="306"/>
      <c r="R73" s="70" t="s">
        <v>146</v>
      </c>
      <c r="S73" s="70" t="s">
        <v>438</v>
      </c>
      <c r="T73" s="300">
        <v>32823</v>
      </c>
      <c r="U73" s="300">
        <v>32753</v>
      </c>
      <c r="V73" s="300">
        <v>32833</v>
      </c>
      <c r="W73" s="300">
        <v>32934</v>
      </c>
      <c r="X73" s="300">
        <v>33012</v>
      </c>
      <c r="Y73" s="300">
        <v>33155</v>
      </c>
      <c r="Z73" s="300">
        <v>33334</v>
      </c>
      <c r="AA73" s="300">
        <v>33473</v>
      </c>
      <c r="AB73" s="300">
        <v>33906</v>
      </c>
      <c r="AC73" s="300">
        <v>34206</v>
      </c>
      <c r="AD73" s="300">
        <v>34428</v>
      </c>
      <c r="AE73" s="300">
        <v>34560</v>
      </c>
      <c r="AF73" s="300">
        <v>34530</v>
      </c>
      <c r="AG73" s="300">
        <v>34661</v>
      </c>
      <c r="AI73" s="70" t="s">
        <v>146</v>
      </c>
      <c r="AJ73" s="70" t="s">
        <v>438</v>
      </c>
      <c r="AK73" s="314">
        <f t="shared" ref="AK73:AK136" si="13">(C73*1000)/T73</f>
        <v>5.1471658250981625</v>
      </c>
      <c r="AL73" s="314">
        <f t="shared" ref="AL73:AL136" si="14">(D73*1000)/U73</f>
        <v>5.0450438639479742</v>
      </c>
      <c r="AM73" s="314">
        <f t="shared" ref="AM73:AM136" si="15">(E73*1000)/V73</f>
        <v>5.2901765234655986</v>
      </c>
      <c r="AN73" s="314">
        <f t="shared" ref="AN73:AN136" si="16">(F73*1000)/W73</f>
        <v>5.1581988355362851</v>
      </c>
      <c r="AO73" s="314">
        <f t="shared" ref="AO73:AO136" si="17">(G73*1000)/X73</f>
        <v>4.747865362991428</v>
      </c>
      <c r="AP73" s="314">
        <f t="shared" ref="AP73:AP136" si="18">(H73*1000)/Y73</f>
        <v>4.6300392319088219</v>
      </c>
      <c r="AQ73" s="314">
        <f t="shared" ref="AQ73:AQ136" si="19">(I73*1000)/Z73</f>
        <v>4.4865531972192949</v>
      </c>
      <c r="AR73" s="314">
        <f t="shared" ref="AR73:AR136" si="20">(J73*1000)/AA73</f>
        <v>4.4302590342593433</v>
      </c>
      <c r="AS73" s="314">
        <f t="shared" ref="AS73:AS136" si="21">(K73*1000)/AB73</f>
        <v>4.2689230360545629</v>
      </c>
      <c r="AT73" s="314">
        <f t="shared" ref="AT73:AT136" si="22">(L73*1000)/AC73</f>
        <v>4.1641150758205869</v>
      </c>
      <c r="AU73" s="314">
        <f t="shared" ref="AU73:AU136" si="23">(M73*1000)/AD73</f>
        <v>4.0787700669333384</v>
      </c>
      <c r="AV73" s="314">
        <f t="shared" ref="AV73:AV136" si="24">(N73*1000)/AE73</f>
        <v>3.939615861964699</v>
      </c>
      <c r="AW73" s="314">
        <f t="shared" si="12"/>
        <v>3.8311998843328987</v>
      </c>
      <c r="AX73" s="314">
        <f t="shared" si="12"/>
        <v>3.9351631352939616</v>
      </c>
    </row>
    <row r="74" spans="1:50" x14ac:dyDescent="0.2">
      <c r="A74" s="70" t="s">
        <v>147</v>
      </c>
      <c r="B74" s="70" t="s">
        <v>439</v>
      </c>
      <c r="C74" s="300">
        <v>79.400368196767602</v>
      </c>
      <c r="D74" s="300">
        <v>76.708541564749794</v>
      </c>
      <c r="E74" s="300">
        <v>74.564836882205697</v>
      </c>
      <c r="F74" s="300">
        <v>74.289714321683903</v>
      </c>
      <c r="G74" s="300">
        <v>73.265142831131399</v>
      </c>
      <c r="H74" s="300">
        <v>75.701414624805295</v>
      </c>
      <c r="I74" s="300">
        <v>74.821250902498804</v>
      </c>
      <c r="J74" s="300">
        <v>74.311246225801099</v>
      </c>
      <c r="K74" s="300">
        <v>73.477344863526099</v>
      </c>
      <c r="L74" s="300">
        <v>74.053509832991296</v>
      </c>
      <c r="M74" s="300">
        <v>71.023169506498107</v>
      </c>
      <c r="N74" s="300">
        <v>68.879108578449404</v>
      </c>
      <c r="O74" s="300">
        <v>61.726629563218097</v>
      </c>
      <c r="P74" s="300">
        <v>62.551865788990099</v>
      </c>
      <c r="Q74" s="306"/>
      <c r="R74" s="70" t="s">
        <v>147</v>
      </c>
      <c r="S74" s="70" t="s">
        <v>439</v>
      </c>
      <c r="T74" s="300">
        <v>10883</v>
      </c>
      <c r="U74" s="300">
        <v>10871</v>
      </c>
      <c r="V74" s="300">
        <v>10830</v>
      </c>
      <c r="W74" s="300">
        <v>10871</v>
      </c>
      <c r="X74" s="300">
        <v>10844</v>
      </c>
      <c r="Y74" s="300">
        <v>10969</v>
      </c>
      <c r="Z74" s="300">
        <v>11100</v>
      </c>
      <c r="AA74" s="300">
        <v>11228</v>
      </c>
      <c r="AB74" s="300">
        <v>11396</v>
      </c>
      <c r="AC74" s="300">
        <v>11496</v>
      </c>
      <c r="AD74" s="300">
        <v>11631</v>
      </c>
      <c r="AE74" s="300">
        <v>11677</v>
      </c>
      <c r="AF74" s="300">
        <v>11721</v>
      </c>
      <c r="AG74" s="300">
        <v>11709</v>
      </c>
      <c r="AI74" s="70" t="s">
        <v>147</v>
      </c>
      <c r="AJ74" s="70" t="s">
        <v>439</v>
      </c>
      <c r="AK74" s="314">
        <f t="shared" si="13"/>
        <v>7.2958162452235227</v>
      </c>
      <c r="AL74" s="314">
        <f t="shared" si="14"/>
        <v>7.056254398376395</v>
      </c>
      <c r="AM74" s="314">
        <f t="shared" si="15"/>
        <v>6.8850264895850133</v>
      </c>
      <c r="AN74" s="314">
        <f t="shared" si="16"/>
        <v>6.8337516623754855</v>
      </c>
      <c r="AO74" s="314">
        <f t="shared" si="17"/>
        <v>6.7562839202445035</v>
      </c>
      <c r="AP74" s="314">
        <f t="shared" si="18"/>
        <v>6.9013961732888411</v>
      </c>
      <c r="AQ74" s="314">
        <f t="shared" si="19"/>
        <v>6.7406532344593524</v>
      </c>
      <c r="AR74" s="314">
        <f t="shared" si="20"/>
        <v>6.6183867319024845</v>
      </c>
      <c r="AS74" s="314">
        <f t="shared" si="21"/>
        <v>6.4476434594178746</v>
      </c>
      <c r="AT74" s="314">
        <f t="shared" si="22"/>
        <v>6.4416762206846991</v>
      </c>
      <c r="AU74" s="314">
        <f t="shared" si="23"/>
        <v>6.1063682835954003</v>
      </c>
      <c r="AV74" s="314">
        <f t="shared" si="24"/>
        <v>5.898699030440131</v>
      </c>
      <c r="AW74" s="314">
        <f t="shared" ref="AW74:AX137" si="25">(O74*1000)/AF74</f>
        <v>5.2663279211004266</v>
      </c>
      <c r="AX74" s="314">
        <f t="shared" si="25"/>
        <v>5.342203927661636</v>
      </c>
    </row>
    <row r="75" spans="1:50" x14ac:dyDescent="0.2">
      <c r="A75" s="70" t="s">
        <v>148</v>
      </c>
      <c r="B75" s="70" t="s">
        <v>440</v>
      </c>
      <c r="C75" s="300">
        <v>194.28863381721999</v>
      </c>
      <c r="D75" s="300">
        <v>191.05383471502401</v>
      </c>
      <c r="E75" s="300">
        <v>199.63618726418699</v>
      </c>
      <c r="F75" s="300">
        <v>187.05579218224099</v>
      </c>
      <c r="G75" s="300">
        <v>183.23537257967001</v>
      </c>
      <c r="H75" s="300">
        <v>190.92604049689299</v>
      </c>
      <c r="I75" s="300">
        <v>182.900332708516</v>
      </c>
      <c r="J75" s="300">
        <v>175.39503924819201</v>
      </c>
      <c r="K75" s="300">
        <v>170.58506795525099</v>
      </c>
      <c r="L75" s="300">
        <v>178.67644976529101</v>
      </c>
      <c r="M75" s="300">
        <v>166.12162105902701</v>
      </c>
      <c r="N75" s="300">
        <v>166.62082452202301</v>
      </c>
      <c r="O75" s="300">
        <v>154.548191377439</v>
      </c>
      <c r="P75" s="300">
        <v>161.08339830797101</v>
      </c>
      <c r="Q75" s="306"/>
      <c r="R75" s="70" t="s">
        <v>148</v>
      </c>
      <c r="S75" s="70" t="s">
        <v>440</v>
      </c>
      <c r="T75" s="300">
        <v>26343</v>
      </c>
      <c r="U75" s="300">
        <v>26350</v>
      </c>
      <c r="V75" s="300">
        <v>26304</v>
      </c>
      <c r="W75" s="300">
        <v>26302</v>
      </c>
      <c r="X75" s="300">
        <v>26297</v>
      </c>
      <c r="Y75" s="300">
        <v>26419</v>
      </c>
      <c r="Z75" s="300">
        <v>26647</v>
      </c>
      <c r="AA75" s="300">
        <v>26873</v>
      </c>
      <c r="AB75" s="300">
        <v>27241</v>
      </c>
      <c r="AC75" s="300">
        <v>27415</v>
      </c>
      <c r="AD75" s="300">
        <v>27504</v>
      </c>
      <c r="AE75" s="300">
        <v>27466</v>
      </c>
      <c r="AF75" s="300">
        <v>27502</v>
      </c>
      <c r="AG75" s="300">
        <v>27621</v>
      </c>
      <c r="AI75" s="70" t="s">
        <v>148</v>
      </c>
      <c r="AJ75" s="70" t="s">
        <v>440</v>
      </c>
      <c r="AK75" s="314">
        <f t="shared" si="13"/>
        <v>7.375341981445545</v>
      </c>
      <c r="AL75" s="314">
        <f t="shared" si="14"/>
        <v>7.2506199132836437</v>
      </c>
      <c r="AM75" s="314">
        <f t="shared" si="15"/>
        <v>7.5895752457492014</v>
      </c>
      <c r="AN75" s="314">
        <f t="shared" si="16"/>
        <v>7.1118467106015126</v>
      </c>
      <c r="AO75" s="314">
        <f t="shared" si="17"/>
        <v>6.9679192523736555</v>
      </c>
      <c r="AP75" s="314">
        <f t="shared" si="18"/>
        <v>7.22684584946035</v>
      </c>
      <c r="AQ75" s="314">
        <f t="shared" si="19"/>
        <v>6.8638245471728903</v>
      </c>
      <c r="AR75" s="314">
        <f t="shared" si="20"/>
        <v>6.5268127580914674</v>
      </c>
      <c r="AS75" s="314">
        <f t="shared" si="21"/>
        <v>6.2620707006075769</v>
      </c>
      <c r="AT75" s="314">
        <f t="shared" si="22"/>
        <v>6.5174703543786618</v>
      </c>
      <c r="AU75" s="314">
        <f t="shared" si="23"/>
        <v>6.0399076883008656</v>
      </c>
      <c r="AV75" s="314">
        <f t="shared" si="24"/>
        <v>6.0664393986027454</v>
      </c>
      <c r="AW75" s="314">
        <f t="shared" si="25"/>
        <v>5.6195255391403895</v>
      </c>
      <c r="AX75" s="314">
        <f t="shared" si="25"/>
        <v>5.831917682486913</v>
      </c>
    </row>
    <row r="76" spans="1:50" x14ac:dyDescent="0.2">
      <c r="A76" s="70" t="s">
        <v>149</v>
      </c>
      <c r="B76" s="70" t="s">
        <v>441</v>
      </c>
      <c r="C76" s="300">
        <v>120.35713000429899</v>
      </c>
      <c r="D76" s="300">
        <v>116.128143818035</v>
      </c>
      <c r="E76" s="300">
        <v>119.36437801021999</v>
      </c>
      <c r="F76" s="300">
        <v>113.66361661559699</v>
      </c>
      <c r="G76" s="300">
        <v>113.278960768654</v>
      </c>
      <c r="H76" s="300">
        <v>109.97987118239401</v>
      </c>
      <c r="I76" s="300">
        <v>108.29682539797599</v>
      </c>
      <c r="J76" s="300">
        <v>111.349071782721</v>
      </c>
      <c r="K76" s="300">
        <v>112.84667509396699</v>
      </c>
      <c r="L76" s="300">
        <v>115.83924449094501</v>
      </c>
      <c r="M76" s="300">
        <v>110.078629078733</v>
      </c>
      <c r="N76" s="300">
        <v>108.27859798370299</v>
      </c>
      <c r="O76" s="300">
        <v>107.282846332986</v>
      </c>
      <c r="P76" s="300">
        <v>110.592381672513</v>
      </c>
      <c r="Q76" s="306"/>
      <c r="R76" s="70" t="s">
        <v>149</v>
      </c>
      <c r="S76" s="70" t="s">
        <v>441</v>
      </c>
      <c r="T76" s="300">
        <v>16312</v>
      </c>
      <c r="U76" s="300">
        <v>16353</v>
      </c>
      <c r="V76" s="300">
        <v>16244</v>
      </c>
      <c r="W76" s="300">
        <v>16304</v>
      </c>
      <c r="X76" s="300">
        <v>16368</v>
      </c>
      <c r="Y76" s="300">
        <v>16464</v>
      </c>
      <c r="Z76" s="300">
        <v>16598</v>
      </c>
      <c r="AA76" s="300">
        <v>16790</v>
      </c>
      <c r="AB76" s="300">
        <v>17129</v>
      </c>
      <c r="AC76" s="300">
        <v>17416</v>
      </c>
      <c r="AD76" s="300">
        <v>17667</v>
      </c>
      <c r="AE76" s="300">
        <v>17753</v>
      </c>
      <c r="AF76" s="300">
        <v>17788</v>
      </c>
      <c r="AG76" s="300">
        <v>17834</v>
      </c>
      <c r="AI76" s="70" t="s">
        <v>149</v>
      </c>
      <c r="AJ76" s="70" t="s">
        <v>441</v>
      </c>
      <c r="AK76" s="314">
        <f t="shared" si="13"/>
        <v>7.3784410252758086</v>
      </c>
      <c r="AL76" s="314">
        <f t="shared" si="14"/>
        <v>7.1013357682403839</v>
      </c>
      <c r="AM76" s="314">
        <f t="shared" si="15"/>
        <v>7.3482133717200195</v>
      </c>
      <c r="AN76" s="314">
        <f t="shared" si="16"/>
        <v>6.9715172114571269</v>
      </c>
      <c r="AO76" s="314">
        <f t="shared" si="17"/>
        <v>6.9207576227183525</v>
      </c>
      <c r="AP76" s="314">
        <f t="shared" si="18"/>
        <v>6.6800213303203355</v>
      </c>
      <c r="AQ76" s="314">
        <f t="shared" si="19"/>
        <v>6.5246912518361242</v>
      </c>
      <c r="AR76" s="314">
        <f t="shared" si="20"/>
        <v>6.6318684802097083</v>
      </c>
      <c r="AS76" s="314">
        <f t="shared" si="21"/>
        <v>6.5880480526573058</v>
      </c>
      <c r="AT76" s="314">
        <f t="shared" si="22"/>
        <v>6.6513116956215557</v>
      </c>
      <c r="AU76" s="314">
        <f t="shared" si="23"/>
        <v>6.2307482356219506</v>
      </c>
      <c r="AV76" s="314">
        <f t="shared" si="24"/>
        <v>6.0991718573594875</v>
      </c>
      <c r="AW76" s="314">
        <f t="shared" si="25"/>
        <v>6.0311921707322913</v>
      </c>
      <c r="AX76" s="314">
        <f t="shared" si="25"/>
        <v>6.2012101420047667</v>
      </c>
    </row>
    <row r="77" spans="1:50" x14ac:dyDescent="0.2">
      <c r="A77" s="70" t="s">
        <v>150</v>
      </c>
      <c r="B77" s="70" t="s">
        <v>442</v>
      </c>
      <c r="C77" s="300">
        <v>89.378779713068198</v>
      </c>
      <c r="D77" s="300">
        <v>87.288769466226498</v>
      </c>
      <c r="E77" s="300">
        <v>92.329213668340202</v>
      </c>
      <c r="F77" s="300">
        <v>83.937299192725902</v>
      </c>
      <c r="G77" s="300">
        <v>80.980096384556603</v>
      </c>
      <c r="H77" s="300">
        <v>78.968797587042801</v>
      </c>
      <c r="I77" s="300">
        <v>77.084529913016496</v>
      </c>
      <c r="J77" s="300">
        <v>75.711172217314697</v>
      </c>
      <c r="K77" s="300">
        <v>74.337885007606602</v>
      </c>
      <c r="L77" s="300">
        <v>74.233865419547698</v>
      </c>
      <c r="M77" s="300">
        <v>71.611292547825599</v>
      </c>
      <c r="N77" s="300">
        <v>71.020056246610594</v>
      </c>
      <c r="O77" s="300">
        <v>67.032375389919594</v>
      </c>
      <c r="P77" s="300">
        <v>67.010832477882502</v>
      </c>
      <c r="Q77" s="306"/>
      <c r="R77" s="70" t="s">
        <v>150</v>
      </c>
      <c r="S77" s="70" t="s">
        <v>442</v>
      </c>
      <c r="T77" s="300">
        <v>18066</v>
      </c>
      <c r="U77" s="300">
        <v>18043</v>
      </c>
      <c r="V77" s="300">
        <v>18119</v>
      </c>
      <c r="W77" s="300">
        <v>18108</v>
      </c>
      <c r="X77" s="300">
        <v>18145</v>
      </c>
      <c r="Y77" s="300">
        <v>18197</v>
      </c>
      <c r="Z77" s="300">
        <v>18416</v>
      </c>
      <c r="AA77" s="300">
        <v>18546</v>
      </c>
      <c r="AB77" s="300">
        <v>18794</v>
      </c>
      <c r="AC77" s="300">
        <v>18894</v>
      </c>
      <c r="AD77" s="300">
        <v>18987</v>
      </c>
      <c r="AE77" s="300">
        <v>19003</v>
      </c>
      <c r="AF77" s="300">
        <v>18903</v>
      </c>
      <c r="AG77" s="300">
        <v>18874</v>
      </c>
      <c r="AI77" s="70" t="s">
        <v>150</v>
      </c>
      <c r="AJ77" s="70" t="s">
        <v>442</v>
      </c>
      <c r="AK77" s="314">
        <f t="shared" si="13"/>
        <v>4.9473474877154988</v>
      </c>
      <c r="AL77" s="314">
        <f t="shared" si="14"/>
        <v>4.8378190692360752</v>
      </c>
      <c r="AM77" s="314">
        <f t="shared" si="15"/>
        <v>5.0957124382328054</v>
      </c>
      <c r="AN77" s="314">
        <f t="shared" si="16"/>
        <v>4.6353710621120996</v>
      </c>
      <c r="AO77" s="314">
        <f t="shared" si="17"/>
        <v>4.4629427602400993</v>
      </c>
      <c r="AP77" s="314">
        <f t="shared" si="18"/>
        <v>4.3396602509777882</v>
      </c>
      <c r="AQ77" s="314">
        <f t="shared" si="19"/>
        <v>4.1857368545295666</v>
      </c>
      <c r="AR77" s="314">
        <f t="shared" si="20"/>
        <v>4.0823450996071768</v>
      </c>
      <c r="AS77" s="314">
        <f t="shared" si="21"/>
        <v>3.9554051829097903</v>
      </c>
      <c r="AT77" s="314">
        <f t="shared" si="22"/>
        <v>3.9289650375541281</v>
      </c>
      <c r="AU77" s="314">
        <f t="shared" si="23"/>
        <v>3.7715959629128135</v>
      </c>
      <c r="AV77" s="314">
        <f t="shared" si="24"/>
        <v>3.7373075959906643</v>
      </c>
      <c r="AW77" s="314">
        <f t="shared" si="25"/>
        <v>3.5461236517970476</v>
      </c>
      <c r="AX77" s="314">
        <f t="shared" si="25"/>
        <v>3.5504308825835809</v>
      </c>
    </row>
    <row r="78" spans="1:50" x14ac:dyDescent="0.2">
      <c r="A78" s="70" t="s">
        <v>151</v>
      </c>
      <c r="B78" s="70" t="s">
        <v>443</v>
      </c>
      <c r="C78" s="300">
        <v>61.021140078545599</v>
      </c>
      <c r="D78" s="300">
        <v>59.335960871785602</v>
      </c>
      <c r="E78" s="300">
        <v>59.9640186287128</v>
      </c>
      <c r="F78" s="300">
        <v>55.583535730377001</v>
      </c>
      <c r="G78" s="300">
        <v>53.722590798565697</v>
      </c>
      <c r="H78" s="300">
        <v>50.1714260774651</v>
      </c>
      <c r="I78" s="300">
        <v>48.845215367847501</v>
      </c>
      <c r="J78" s="300">
        <v>48.291797336218004</v>
      </c>
      <c r="K78" s="300">
        <v>47.694085542847702</v>
      </c>
      <c r="L78" s="300">
        <v>46.895216295149503</v>
      </c>
      <c r="M78" s="300">
        <v>46.138405442455401</v>
      </c>
      <c r="N78" s="300">
        <v>45.459816706375101</v>
      </c>
      <c r="O78" s="300">
        <v>40.380500815566101</v>
      </c>
      <c r="P78" s="300">
        <v>41.010414779828302</v>
      </c>
      <c r="Q78" s="306"/>
      <c r="R78" s="70" t="s">
        <v>151</v>
      </c>
      <c r="S78" s="70" t="s">
        <v>443</v>
      </c>
      <c r="T78" s="300">
        <v>9347</v>
      </c>
      <c r="U78" s="300">
        <v>9320</v>
      </c>
      <c r="V78" s="300">
        <v>9244</v>
      </c>
      <c r="W78" s="300">
        <v>9216</v>
      </c>
      <c r="X78" s="300">
        <v>9276</v>
      </c>
      <c r="Y78" s="300">
        <v>9288</v>
      </c>
      <c r="Z78" s="300">
        <v>9222</v>
      </c>
      <c r="AA78" s="300">
        <v>9319</v>
      </c>
      <c r="AB78" s="300">
        <v>9508</v>
      </c>
      <c r="AC78" s="300">
        <v>9561</v>
      </c>
      <c r="AD78" s="300">
        <v>9581</v>
      </c>
      <c r="AE78" s="300">
        <v>9588</v>
      </c>
      <c r="AF78" s="300">
        <v>9498</v>
      </c>
      <c r="AG78" s="300">
        <v>9449</v>
      </c>
      <c r="AI78" s="70" t="s">
        <v>151</v>
      </c>
      <c r="AJ78" s="70" t="s">
        <v>443</v>
      </c>
      <c r="AK78" s="314">
        <f t="shared" si="13"/>
        <v>6.5284198222473089</v>
      </c>
      <c r="AL78" s="314">
        <f t="shared" si="14"/>
        <v>6.366519406843949</v>
      </c>
      <c r="AM78" s="314">
        <f t="shared" si="15"/>
        <v>6.4868042653302469</v>
      </c>
      <c r="AN78" s="314">
        <f t="shared" si="16"/>
        <v>6.0311996235218102</v>
      </c>
      <c r="AO78" s="314">
        <f t="shared" si="17"/>
        <v>5.7915686501256678</v>
      </c>
      <c r="AP78" s="314">
        <f t="shared" si="18"/>
        <v>5.4017469936977927</v>
      </c>
      <c r="AQ78" s="314">
        <f t="shared" si="19"/>
        <v>5.2965967651103343</v>
      </c>
      <c r="AR78" s="314">
        <f t="shared" si="20"/>
        <v>5.1820793364328797</v>
      </c>
      <c r="AS78" s="314">
        <f t="shared" si="21"/>
        <v>5.0162058837660606</v>
      </c>
      <c r="AT78" s="314">
        <f t="shared" si="22"/>
        <v>4.9048442940225403</v>
      </c>
      <c r="AU78" s="314">
        <f t="shared" si="23"/>
        <v>4.8156148045564553</v>
      </c>
      <c r="AV78" s="314">
        <f t="shared" si="24"/>
        <v>4.7413242288668238</v>
      </c>
      <c r="AW78" s="314">
        <f t="shared" si="25"/>
        <v>4.2514740803923035</v>
      </c>
      <c r="AX78" s="314">
        <f t="shared" si="25"/>
        <v>4.3401857106390409</v>
      </c>
    </row>
    <row r="79" spans="1:50" x14ac:dyDescent="0.2">
      <c r="A79" s="70" t="s">
        <v>152</v>
      </c>
      <c r="B79" s="70" t="s">
        <v>444</v>
      </c>
      <c r="C79" s="300">
        <v>44.282650879182903</v>
      </c>
      <c r="D79" s="300">
        <v>40.351531966726597</v>
      </c>
      <c r="E79" s="300">
        <v>39.730759481050598</v>
      </c>
      <c r="F79" s="300">
        <v>37.815023227432697</v>
      </c>
      <c r="G79" s="300">
        <v>35.475318294984902</v>
      </c>
      <c r="H79" s="300">
        <v>32.845408040452597</v>
      </c>
      <c r="I79" s="300">
        <v>31.8572685798507</v>
      </c>
      <c r="J79" s="300">
        <v>30.490050351620098</v>
      </c>
      <c r="K79" s="300">
        <v>29.297457547773199</v>
      </c>
      <c r="L79" s="300">
        <v>28.8594583792962</v>
      </c>
      <c r="M79" s="300">
        <v>28.042030233366699</v>
      </c>
      <c r="N79" s="300">
        <v>28.150722646987699</v>
      </c>
      <c r="O79" s="300">
        <v>26.811825004503699</v>
      </c>
      <c r="P79" s="300">
        <v>25.795151849315701</v>
      </c>
      <c r="Q79" s="306"/>
      <c r="R79" s="70" t="s">
        <v>152</v>
      </c>
      <c r="S79" s="70" t="s">
        <v>444</v>
      </c>
      <c r="T79" s="300">
        <v>8085</v>
      </c>
      <c r="U79" s="300">
        <v>8165</v>
      </c>
      <c r="V79" s="300">
        <v>8139</v>
      </c>
      <c r="W79" s="300">
        <v>8077</v>
      </c>
      <c r="X79" s="300">
        <v>8012</v>
      </c>
      <c r="Y79" s="300">
        <v>8059</v>
      </c>
      <c r="Z79" s="300">
        <v>8256</v>
      </c>
      <c r="AA79" s="300">
        <v>8516</v>
      </c>
      <c r="AB79" s="300">
        <v>8760</v>
      </c>
      <c r="AC79" s="300">
        <v>8806</v>
      </c>
      <c r="AD79" s="300">
        <v>8780</v>
      </c>
      <c r="AE79" s="300">
        <v>8733</v>
      </c>
      <c r="AF79" s="300">
        <v>8655</v>
      </c>
      <c r="AG79" s="300">
        <v>8574</v>
      </c>
      <c r="AI79" s="70" t="s">
        <v>152</v>
      </c>
      <c r="AJ79" s="70" t="s">
        <v>444</v>
      </c>
      <c r="AK79" s="314">
        <f t="shared" si="13"/>
        <v>5.4771367815934324</v>
      </c>
      <c r="AL79" s="314">
        <f t="shared" si="14"/>
        <v>4.9420124882702501</v>
      </c>
      <c r="AM79" s="314">
        <f t="shared" si="15"/>
        <v>4.8815283795368716</v>
      </c>
      <c r="AN79" s="314">
        <f t="shared" si="16"/>
        <v>4.6818154299161447</v>
      </c>
      <c r="AO79" s="314">
        <f t="shared" si="17"/>
        <v>4.4277731271823386</v>
      </c>
      <c r="AP79" s="314">
        <f t="shared" si="18"/>
        <v>4.0756183199469653</v>
      </c>
      <c r="AQ79" s="314">
        <f t="shared" si="19"/>
        <v>3.8586807872881179</v>
      </c>
      <c r="AR79" s="314">
        <f t="shared" si="20"/>
        <v>3.5803253113691991</v>
      </c>
      <c r="AS79" s="314">
        <f t="shared" si="21"/>
        <v>3.3444586241750227</v>
      </c>
      <c r="AT79" s="314">
        <f t="shared" si="22"/>
        <v>3.2772494184983194</v>
      </c>
      <c r="AU79" s="314">
        <f t="shared" si="23"/>
        <v>3.1938531017501934</v>
      </c>
      <c r="AV79" s="314">
        <f t="shared" si="24"/>
        <v>3.2234882224879993</v>
      </c>
      <c r="AW79" s="314">
        <f t="shared" si="25"/>
        <v>3.097842288215332</v>
      </c>
      <c r="AX79" s="314">
        <f t="shared" si="25"/>
        <v>3.0085318228733033</v>
      </c>
    </row>
    <row r="80" spans="1:50" x14ac:dyDescent="0.2">
      <c r="A80" s="70" t="s">
        <v>153</v>
      </c>
      <c r="B80" s="70" t="s">
        <v>445</v>
      </c>
      <c r="C80" s="300">
        <v>89.600952338924003</v>
      </c>
      <c r="D80" s="300">
        <v>86.907324185709697</v>
      </c>
      <c r="E80" s="300">
        <v>88.898011317641505</v>
      </c>
      <c r="F80" s="300">
        <v>85.184830513298607</v>
      </c>
      <c r="G80" s="300">
        <v>79.705508023675307</v>
      </c>
      <c r="H80" s="300">
        <v>76.321664846411807</v>
      </c>
      <c r="I80" s="300">
        <v>71.432673725741296</v>
      </c>
      <c r="J80" s="300">
        <v>70.454463341281695</v>
      </c>
      <c r="K80" s="300">
        <v>69.068791817022998</v>
      </c>
      <c r="L80" s="300">
        <v>66.957339933260002</v>
      </c>
      <c r="M80" s="300">
        <v>64.608540068559805</v>
      </c>
      <c r="N80" s="300">
        <v>63.630408509239601</v>
      </c>
      <c r="O80" s="300">
        <v>62.150789469326298</v>
      </c>
      <c r="P80" s="300">
        <v>63.199115121523697</v>
      </c>
      <c r="Q80" s="306"/>
      <c r="R80" s="70" t="s">
        <v>153</v>
      </c>
      <c r="S80" s="70" t="s">
        <v>445</v>
      </c>
      <c r="T80" s="300">
        <v>12502</v>
      </c>
      <c r="U80" s="300">
        <v>12358</v>
      </c>
      <c r="V80" s="300">
        <v>12231</v>
      </c>
      <c r="W80" s="300">
        <v>12235</v>
      </c>
      <c r="X80" s="300">
        <v>12141</v>
      </c>
      <c r="Y80" s="300">
        <v>12156</v>
      </c>
      <c r="Z80" s="300">
        <v>12198</v>
      </c>
      <c r="AA80" s="300">
        <v>12260</v>
      </c>
      <c r="AB80" s="300">
        <v>12393</v>
      </c>
      <c r="AC80" s="300">
        <v>12451</v>
      </c>
      <c r="AD80" s="300">
        <v>12407</v>
      </c>
      <c r="AE80" s="300">
        <v>12393</v>
      </c>
      <c r="AF80" s="300">
        <v>12369</v>
      </c>
      <c r="AG80" s="300">
        <v>12319</v>
      </c>
      <c r="AI80" s="70" t="s">
        <v>153</v>
      </c>
      <c r="AJ80" s="70" t="s">
        <v>445</v>
      </c>
      <c r="AK80" s="314">
        <f t="shared" si="13"/>
        <v>7.1669294783973765</v>
      </c>
      <c r="AL80" s="314">
        <f t="shared" si="14"/>
        <v>7.0324748491430409</v>
      </c>
      <c r="AM80" s="314">
        <f t="shared" si="15"/>
        <v>7.2682537255859296</v>
      </c>
      <c r="AN80" s="314">
        <f t="shared" si="16"/>
        <v>6.9623890897669485</v>
      </c>
      <c r="AO80" s="314">
        <f t="shared" si="17"/>
        <v>6.5649870705605231</v>
      </c>
      <c r="AP80" s="314">
        <f t="shared" si="18"/>
        <v>6.2785180031599053</v>
      </c>
      <c r="AQ80" s="314">
        <f t="shared" si="19"/>
        <v>5.856097206570035</v>
      </c>
      <c r="AR80" s="314">
        <f t="shared" si="20"/>
        <v>5.746693584117593</v>
      </c>
      <c r="AS80" s="314">
        <f t="shared" si="21"/>
        <v>5.5732100231600903</v>
      </c>
      <c r="AT80" s="314">
        <f t="shared" si="22"/>
        <v>5.3776676518560755</v>
      </c>
      <c r="AU80" s="314">
        <f t="shared" si="23"/>
        <v>5.2074264583347958</v>
      </c>
      <c r="AV80" s="314">
        <f t="shared" si="24"/>
        <v>5.1343829992124261</v>
      </c>
      <c r="AW80" s="314">
        <f t="shared" si="25"/>
        <v>5.0247222466914305</v>
      </c>
      <c r="AX80" s="314">
        <f t="shared" si="25"/>
        <v>5.1302147188508558</v>
      </c>
    </row>
    <row r="81" spans="1:50" x14ac:dyDescent="0.2">
      <c r="A81" s="70" t="s">
        <v>154</v>
      </c>
      <c r="B81" s="70" t="s">
        <v>446</v>
      </c>
      <c r="C81" s="300">
        <v>130.79875935865101</v>
      </c>
      <c r="D81" s="300">
        <v>125.71022395221399</v>
      </c>
      <c r="E81" s="300">
        <v>127.44602779538801</v>
      </c>
      <c r="F81" s="300">
        <v>122.061284881267</v>
      </c>
      <c r="G81" s="300">
        <v>118.727971619537</v>
      </c>
      <c r="H81" s="300">
        <v>116.956982582232</v>
      </c>
      <c r="I81" s="300">
        <v>116.791135549571</v>
      </c>
      <c r="J81" s="300">
        <v>115.61360531216199</v>
      </c>
      <c r="K81" s="300">
        <v>115.13745370347</v>
      </c>
      <c r="L81" s="300">
        <v>114.53464658135699</v>
      </c>
      <c r="M81" s="300">
        <v>111.533566508902</v>
      </c>
      <c r="N81" s="300">
        <v>111.254798206949</v>
      </c>
      <c r="O81" s="300">
        <v>103.65065038243399</v>
      </c>
      <c r="P81" s="300">
        <v>104.023721657953</v>
      </c>
      <c r="Q81" s="306"/>
      <c r="R81" s="70" t="s">
        <v>154</v>
      </c>
      <c r="S81" s="70" t="s">
        <v>446</v>
      </c>
      <c r="T81" s="300">
        <v>18775</v>
      </c>
      <c r="U81" s="300">
        <v>18757</v>
      </c>
      <c r="V81" s="300">
        <v>18802</v>
      </c>
      <c r="W81" s="300">
        <v>18917</v>
      </c>
      <c r="X81" s="300">
        <v>19034</v>
      </c>
      <c r="Y81" s="300">
        <v>19280</v>
      </c>
      <c r="Z81" s="300">
        <v>19503</v>
      </c>
      <c r="AA81" s="300">
        <v>19581</v>
      </c>
      <c r="AB81" s="300">
        <v>19850</v>
      </c>
      <c r="AC81" s="300">
        <v>20026</v>
      </c>
      <c r="AD81" s="300">
        <v>20150</v>
      </c>
      <c r="AE81" s="300">
        <v>20134</v>
      </c>
      <c r="AF81" s="300">
        <v>20224</v>
      </c>
      <c r="AG81" s="300">
        <v>20287</v>
      </c>
      <c r="AI81" s="70" t="s">
        <v>154</v>
      </c>
      <c r="AJ81" s="70" t="s">
        <v>446</v>
      </c>
      <c r="AK81" s="314">
        <f t="shared" si="13"/>
        <v>6.9666449724980559</v>
      </c>
      <c r="AL81" s="314">
        <f t="shared" si="14"/>
        <v>6.7020431813303833</v>
      </c>
      <c r="AM81" s="314">
        <f t="shared" si="15"/>
        <v>6.7783229334851614</v>
      </c>
      <c r="AN81" s="314">
        <f t="shared" si="16"/>
        <v>6.4524652366266846</v>
      </c>
      <c r="AO81" s="314">
        <f t="shared" si="17"/>
        <v>6.2376784501175262</v>
      </c>
      <c r="AP81" s="314">
        <f t="shared" si="18"/>
        <v>6.0662335364228213</v>
      </c>
      <c r="AQ81" s="314">
        <f t="shared" si="19"/>
        <v>5.9883677152013028</v>
      </c>
      <c r="AR81" s="314">
        <f t="shared" si="20"/>
        <v>5.9043769629825844</v>
      </c>
      <c r="AS81" s="314">
        <f t="shared" si="21"/>
        <v>5.8003755014342575</v>
      </c>
      <c r="AT81" s="314">
        <f t="shared" si="22"/>
        <v>5.7192972426524014</v>
      </c>
      <c r="AU81" s="314">
        <f t="shared" si="23"/>
        <v>5.5351645910125065</v>
      </c>
      <c r="AV81" s="314">
        <f t="shared" si="24"/>
        <v>5.5257176024112944</v>
      </c>
      <c r="AW81" s="314">
        <f t="shared" si="25"/>
        <v>5.1251310513466173</v>
      </c>
      <c r="AX81" s="314">
        <f t="shared" si="25"/>
        <v>5.1276049518387641</v>
      </c>
    </row>
    <row r="82" spans="1:50" x14ac:dyDescent="0.2">
      <c r="A82" s="70" t="s">
        <v>155</v>
      </c>
      <c r="B82" s="70" t="s">
        <v>447</v>
      </c>
      <c r="C82" s="300">
        <v>97.227456475698503</v>
      </c>
      <c r="D82" s="300">
        <v>91.909628405937298</v>
      </c>
      <c r="E82" s="300">
        <v>99.119670928382902</v>
      </c>
      <c r="F82" s="300">
        <v>90.522785861511693</v>
      </c>
      <c r="G82" s="300">
        <v>87.292768069802193</v>
      </c>
      <c r="H82" s="300">
        <v>82.538756753122698</v>
      </c>
      <c r="I82" s="300">
        <v>81.846261335988302</v>
      </c>
      <c r="J82" s="300">
        <v>80.599525855451006</v>
      </c>
      <c r="K82" s="300">
        <v>77.571936720305104</v>
      </c>
      <c r="L82" s="300">
        <v>77.950358227249794</v>
      </c>
      <c r="M82" s="300">
        <v>75.010366449389096</v>
      </c>
      <c r="N82" s="300">
        <v>72.778082806781001</v>
      </c>
      <c r="O82" s="300">
        <v>66.958602918010897</v>
      </c>
      <c r="P82" s="300">
        <v>68.959393870993296</v>
      </c>
      <c r="Q82" s="306"/>
      <c r="R82" s="70" t="s">
        <v>155</v>
      </c>
      <c r="S82" s="70" t="s">
        <v>447</v>
      </c>
      <c r="T82" s="300">
        <v>15411</v>
      </c>
      <c r="U82" s="300">
        <v>15570</v>
      </c>
      <c r="V82" s="300">
        <v>15603</v>
      </c>
      <c r="W82" s="300">
        <v>15629</v>
      </c>
      <c r="X82" s="300">
        <v>15724</v>
      </c>
      <c r="Y82" s="300">
        <v>15759</v>
      </c>
      <c r="Z82" s="300">
        <v>15908</v>
      </c>
      <c r="AA82" s="300">
        <v>16168</v>
      </c>
      <c r="AB82" s="300">
        <v>16618</v>
      </c>
      <c r="AC82" s="300">
        <v>17148</v>
      </c>
      <c r="AD82" s="300">
        <v>17568</v>
      </c>
      <c r="AE82" s="300">
        <v>17651</v>
      </c>
      <c r="AF82" s="300">
        <v>17884</v>
      </c>
      <c r="AG82" s="300">
        <v>17963</v>
      </c>
      <c r="AI82" s="70" t="s">
        <v>155</v>
      </c>
      <c r="AJ82" s="70" t="s">
        <v>447</v>
      </c>
      <c r="AK82" s="314">
        <f t="shared" si="13"/>
        <v>6.3089647962947577</v>
      </c>
      <c r="AL82" s="314">
        <f t="shared" si="14"/>
        <v>5.902994759533545</v>
      </c>
      <c r="AM82" s="314">
        <f t="shared" si="15"/>
        <v>6.3526034050107603</v>
      </c>
      <c r="AN82" s="314">
        <f t="shared" si="16"/>
        <v>5.7919755493961027</v>
      </c>
      <c r="AO82" s="314">
        <f t="shared" si="17"/>
        <v>5.5515624567414266</v>
      </c>
      <c r="AP82" s="314">
        <f t="shared" si="18"/>
        <v>5.237563091130319</v>
      </c>
      <c r="AQ82" s="314">
        <f t="shared" si="19"/>
        <v>5.1449749394008233</v>
      </c>
      <c r="AR82" s="314">
        <f t="shared" si="20"/>
        <v>4.9851265373237883</v>
      </c>
      <c r="AS82" s="314">
        <f t="shared" si="21"/>
        <v>4.6679466073116567</v>
      </c>
      <c r="AT82" s="314">
        <f t="shared" si="22"/>
        <v>4.5457405077705735</v>
      </c>
      <c r="AU82" s="314">
        <f t="shared" si="23"/>
        <v>4.2697157587311647</v>
      </c>
      <c r="AV82" s="314">
        <f t="shared" si="24"/>
        <v>4.1231705176353186</v>
      </c>
      <c r="AW82" s="314">
        <f t="shared" si="25"/>
        <v>3.7440507111390575</v>
      </c>
      <c r="AX82" s="314">
        <f t="shared" si="25"/>
        <v>3.8389686506147802</v>
      </c>
    </row>
    <row r="83" spans="1:50" x14ac:dyDescent="0.2">
      <c r="A83" s="70" t="s">
        <v>156</v>
      </c>
      <c r="B83" s="70" t="s">
        <v>448</v>
      </c>
      <c r="C83" s="300">
        <v>60.734026432779402</v>
      </c>
      <c r="D83" s="300">
        <v>56.669475759507797</v>
      </c>
      <c r="E83" s="300">
        <v>59.7636210772651</v>
      </c>
      <c r="F83" s="300">
        <v>55.494278258414901</v>
      </c>
      <c r="G83" s="300">
        <v>52.766972281262298</v>
      </c>
      <c r="H83" s="300">
        <v>50.041322475367799</v>
      </c>
      <c r="I83" s="300">
        <v>49.983541416738497</v>
      </c>
      <c r="J83" s="300">
        <v>47.185867240591001</v>
      </c>
      <c r="K83" s="300">
        <v>46.567468706772701</v>
      </c>
      <c r="L83" s="300">
        <v>46.254920793179799</v>
      </c>
      <c r="M83" s="300">
        <v>45.082987742911399</v>
      </c>
      <c r="N83" s="300">
        <v>42.2881357149991</v>
      </c>
      <c r="O83" s="300">
        <v>38.171947194974599</v>
      </c>
      <c r="P83" s="300">
        <v>38.732289137998102</v>
      </c>
      <c r="Q83" s="306"/>
      <c r="R83" s="70" t="s">
        <v>156</v>
      </c>
      <c r="S83" s="70" t="s">
        <v>448</v>
      </c>
      <c r="T83" s="300">
        <v>9600</v>
      </c>
      <c r="U83" s="300">
        <v>9559</v>
      </c>
      <c r="V83" s="300">
        <v>9619</v>
      </c>
      <c r="W83" s="300">
        <v>9513</v>
      </c>
      <c r="X83" s="300">
        <v>9477</v>
      </c>
      <c r="Y83" s="300">
        <v>9515</v>
      </c>
      <c r="Z83" s="300">
        <v>9549</v>
      </c>
      <c r="AA83" s="300">
        <v>9779</v>
      </c>
      <c r="AB83" s="300">
        <v>9991</v>
      </c>
      <c r="AC83" s="300">
        <v>10170</v>
      </c>
      <c r="AD83" s="300">
        <v>10260</v>
      </c>
      <c r="AE83" s="300">
        <v>10320</v>
      </c>
      <c r="AF83" s="300">
        <v>10373</v>
      </c>
      <c r="AG83" s="300">
        <v>10320</v>
      </c>
      <c r="AI83" s="70" t="s">
        <v>156</v>
      </c>
      <c r="AJ83" s="70" t="s">
        <v>448</v>
      </c>
      <c r="AK83" s="314">
        <f t="shared" si="13"/>
        <v>6.3264610867478543</v>
      </c>
      <c r="AL83" s="314">
        <f t="shared" si="14"/>
        <v>5.9283895553413322</v>
      </c>
      <c r="AM83" s="314">
        <f t="shared" si="15"/>
        <v>6.2130804737774303</v>
      </c>
      <c r="AN83" s="314">
        <f t="shared" si="16"/>
        <v>5.8335202626316516</v>
      </c>
      <c r="AO83" s="314">
        <f t="shared" si="17"/>
        <v>5.5678983097248391</v>
      </c>
      <c r="AP83" s="314">
        <f t="shared" si="18"/>
        <v>5.2592036232651393</v>
      </c>
      <c r="AQ83" s="314">
        <f t="shared" si="19"/>
        <v>5.2344267898982615</v>
      </c>
      <c r="AR83" s="314">
        <f t="shared" si="20"/>
        <v>4.82522417840178</v>
      </c>
      <c r="AS83" s="314">
        <f t="shared" si="21"/>
        <v>4.660941718223671</v>
      </c>
      <c r="AT83" s="314">
        <f t="shared" si="22"/>
        <v>4.5481731360058797</v>
      </c>
      <c r="AU83" s="314">
        <f t="shared" si="23"/>
        <v>4.3940533862486744</v>
      </c>
      <c r="AV83" s="314">
        <f t="shared" si="24"/>
        <v>4.0976875692828587</v>
      </c>
      <c r="AW83" s="314">
        <f t="shared" si="25"/>
        <v>3.6799332107369711</v>
      </c>
      <c r="AX83" s="314">
        <f t="shared" si="25"/>
        <v>3.7531287924416765</v>
      </c>
    </row>
    <row r="84" spans="1:50" x14ac:dyDescent="0.2">
      <c r="A84" s="70" t="s">
        <v>157</v>
      </c>
      <c r="B84" s="70" t="s">
        <v>449</v>
      </c>
      <c r="C84" s="300">
        <v>366.79007399295199</v>
      </c>
      <c r="D84" s="300">
        <v>352.19095210469601</v>
      </c>
      <c r="E84" s="300">
        <v>368.95228270060102</v>
      </c>
      <c r="F84" s="300">
        <v>342.62045595157701</v>
      </c>
      <c r="G84" s="300">
        <v>335.072146213096</v>
      </c>
      <c r="H84" s="300">
        <v>309.44581749303597</v>
      </c>
      <c r="I84" s="300">
        <v>300.88195281674598</v>
      </c>
      <c r="J84" s="300">
        <v>290.45014086135598</v>
      </c>
      <c r="K84" s="300">
        <v>284.21236001207399</v>
      </c>
      <c r="L84" s="300">
        <v>281.29754054104001</v>
      </c>
      <c r="M84" s="300">
        <v>277.84250104372001</v>
      </c>
      <c r="N84" s="300">
        <v>272.084482721136</v>
      </c>
      <c r="O84" s="300">
        <v>243.86933740121299</v>
      </c>
      <c r="P84" s="300">
        <v>244.55519293851199</v>
      </c>
      <c r="Q84" s="306"/>
      <c r="R84" s="70" t="s">
        <v>157</v>
      </c>
      <c r="S84" s="70" t="s">
        <v>449</v>
      </c>
      <c r="T84" s="300">
        <v>81074</v>
      </c>
      <c r="U84" s="300">
        <v>82023</v>
      </c>
      <c r="V84" s="300">
        <v>83005</v>
      </c>
      <c r="W84" s="300">
        <v>83710</v>
      </c>
      <c r="X84" s="300">
        <v>84800</v>
      </c>
      <c r="Y84" s="300">
        <v>85822</v>
      </c>
      <c r="Z84" s="300">
        <v>86970</v>
      </c>
      <c r="AA84" s="300">
        <v>88108</v>
      </c>
      <c r="AB84" s="300">
        <v>89500</v>
      </c>
      <c r="AC84" s="300">
        <v>91060</v>
      </c>
      <c r="AD84" s="300">
        <v>92567</v>
      </c>
      <c r="AE84" s="300">
        <v>94129</v>
      </c>
      <c r="AF84" s="300">
        <v>94859</v>
      </c>
      <c r="AG84" s="300">
        <v>95995</v>
      </c>
      <c r="AI84" s="70" t="s">
        <v>157</v>
      </c>
      <c r="AJ84" s="70" t="s">
        <v>449</v>
      </c>
      <c r="AK84" s="314">
        <f t="shared" si="13"/>
        <v>4.5241393540833315</v>
      </c>
      <c r="AL84" s="314">
        <f t="shared" si="14"/>
        <v>4.2938072504626268</v>
      </c>
      <c r="AM84" s="314">
        <f t="shared" si="15"/>
        <v>4.4449404578109881</v>
      </c>
      <c r="AN84" s="314">
        <f t="shared" si="16"/>
        <v>4.0929453583989606</v>
      </c>
      <c r="AO84" s="314">
        <f t="shared" si="17"/>
        <v>3.9513224789280188</v>
      </c>
      <c r="AP84" s="314">
        <f t="shared" si="18"/>
        <v>3.6056700786865372</v>
      </c>
      <c r="AQ84" s="314">
        <f t="shared" si="19"/>
        <v>3.4596062184287222</v>
      </c>
      <c r="AR84" s="314">
        <f t="shared" si="20"/>
        <v>3.2965240484559404</v>
      </c>
      <c r="AS84" s="314">
        <f t="shared" si="21"/>
        <v>3.175557095106972</v>
      </c>
      <c r="AT84" s="314">
        <f t="shared" si="22"/>
        <v>3.089144965309027</v>
      </c>
      <c r="AU84" s="314">
        <f t="shared" si="23"/>
        <v>3.0015286337865548</v>
      </c>
      <c r="AV84" s="314">
        <f t="shared" si="24"/>
        <v>2.8905489564441988</v>
      </c>
      <c r="AW84" s="314">
        <f t="shared" si="25"/>
        <v>2.5708613563416542</v>
      </c>
      <c r="AX84" s="314">
        <f t="shared" si="25"/>
        <v>2.5475826130372621</v>
      </c>
    </row>
    <row r="85" spans="1:50" x14ac:dyDescent="0.2">
      <c r="A85" s="70" t="s">
        <v>158</v>
      </c>
      <c r="B85" s="70" t="s">
        <v>450</v>
      </c>
      <c r="C85" s="300">
        <v>182.194196578061</v>
      </c>
      <c r="D85" s="300">
        <v>198.37725658831201</v>
      </c>
      <c r="E85" s="300">
        <v>198.630938487007</v>
      </c>
      <c r="F85" s="300">
        <v>186.226495298533</v>
      </c>
      <c r="G85" s="300">
        <v>179.521903224271</v>
      </c>
      <c r="H85" s="300">
        <v>168.51720215552101</v>
      </c>
      <c r="I85" s="300">
        <v>164.12826967675301</v>
      </c>
      <c r="J85" s="300">
        <v>168.121552650295</v>
      </c>
      <c r="K85" s="300">
        <v>169.103035800562</v>
      </c>
      <c r="L85" s="300">
        <v>163.46097320228</v>
      </c>
      <c r="M85" s="300">
        <v>151.779976155882</v>
      </c>
      <c r="N85" s="300">
        <v>148.12865021131</v>
      </c>
      <c r="O85" s="300">
        <v>142.23529005001899</v>
      </c>
      <c r="P85" s="300">
        <v>142.62631884290599</v>
      </c>
      <c r="Q85" s="306"/>
      <c r="R85" s="70" t="s">
        <v>158</v>
      </c>
      <c r="S85" s="70" t="s">
        <v>450</v>
      </c>
      <c r="T85" s="300">
        <v>27430</v>
      </c>
      <c r="U85" s="300">
        <v>27410</v>
      </c>
      <c r="V85" s="300">
        <v>27297</v>
      </c>
      <c r="W85" s="300">
        <v>27357</v>
      </c>
      <c r="X85" s="300">
        <v>27423</v>
      </c>
      <c r="Y85" s="300">
        <v>27277</v>
      </c>
      <c r="Z85" s="300">
        <v>27522</v>
      </c>
      <c r="AA85" s="300">
        <v>27638</v>
      </c>
      <c r="AB85" s="300">
        <v>28008</v>
      </c>
      <c r="AC85" s="300">
        <v>28297</v>
      </c>
      <c r="AD85" s="300">
        <v>28573</v>
      </c>
      <c r="AE85" s="300">
        <v>28521</v>
      </c>
      <c r="AF85" s="300">
        <v>28401</v>
      </c>
      <c r="AG85" s="300">
        <v>28433</v>
      </c>
      <c r="AI85" s="70" t="s">
        <v>158</v>
      </c>
      <c r="AJ85" s="70" t="s">
        <v>450</v>
      </c>
      <c r="AK85" s="314">
        <f t="shared" si="13"/>
        <v>6.6421508048873861</v>
      </c>
      <c r="AL85" s="314">
        <f t="shared" si="14"/>
        <v>7.2374044723937256</v>
      </c>
      <c r="AM85" s="314">
        <f t="shared" si="15"/>
        <v>7.2766581854052461</v>
      </c>
      <c r="AN85" s="314">
        <f t="shared" si="16"/>
        <v>6.8072703621936981</v>
      </c>
      <c r="AO85" s="314">
        <f t="shared" si="17"/>
        <v>6.5463991257072891</v>
      </c>
      <c r="AP85" s="314">
        <f t="shared" si="18"/>
        <v>6.1779961929655389</v>
      </c>
      <c r="AQ85" s="314">
        <f t="shared" si="19"/>
        <v>5.963529891605007</v>
      </c>
      <c r="AR85" s="314">
        <f t="shared" si="20"/>
        <v>6.0829854783376147</v>
      </c>
      <c r="AS85" s="314">
        <f t="shared" si="21"/>
        <v>6.0376690874236649</v>
      </c>
      <c r="AT85" s="314">
        <f t="shared" si="22"/>
        <v>5.7766184826052234</v>
      </c>
      <c r="AU85" s="314">
        <f t="shared" si="23"/>
        <v>5.3120070050705914</v>
      </c>
      <c r="AV85" s="314">
        <f t="shared" si="24"/>
        <v>5.1936695842119844</v>
      </c>
      <c r="AW85" s="314">
        <f t="shared" si="25"/>
        <v>5.0081085190668988</v>
      </c>
      <c r="AX85" s="314">
        <f t="shared" si="25"/>
        <v>5.0162247685051167</v>
      </c>
    </row>
    <row r="86" spans="1:50" x14ac:dyDescent="0.2">
      <c r="A86" s="70" t="s">
        <v>159</v>
      </c>
      <c r="B86" s="70" t="s">
        <v>451</v>
      </c>
      <c r="C86" s="300">
        <v>48.644539879686</v>
      </c>
      <c r="D86" s="300">
        <v>47.720084245177397</v>
      </c>
      <c r="E86" s="300">
        <v>48.2484220962398</v>
      </c>
      <c r="F86" s="300">
        <v>46.610654878196101</v>
      </c>
      <c r="G86" s="300">
        <v>44.803773403262603</v>
      </c>
      <c r="H86" s="300">
        <v>44.155521319263997</v>
      </c>
      <c r="I86" s="300">
        <v>44.0239888708549</v>
      </c>
      <c r="J86" s="300">
        <v>43.790493732085601</v>
      </c>
      <c r="K86" s="300">
        <v>43.179084664416699</v>
      </c>
      <c r="L86" s="300">
        <v>43.527452286625802</v>
      </c>
      <c r="M86" s="300">
        <v>41.031901277529997</v>
      </c>
      <c r="N86" s="300">
        <v>41.094333968782699</v>
      </c>
      <c r="O86" s="300">
        <v>39.068256837463899</v>
      </c>
      <c r="P86" s="300">
        <v>40.0474151118827</v>
      </c>
      <c r="Q86" s="306"/>
      <c r="R86" s="70" t="s">
        <v>159</v>
      </c>
      <c r="S86" s="70" t="s">
        <v>451</v>
      </c>
      <c r="T86" s="300">
        <v>5930</v>
      </c>
      <c r="U86" s="300">
        <v>5873</v>
      </c>
      <c r="V86" s="300">
        <v>5777</v>
      </c>
      <c r="W86" s="300">
        <v>5768</v>
      </c>
      <c r="X86" s="300">
        <v>5730</v>
      </c>
      <c r="Y86" s="300">
        <v>5718</v>
      </c>
      <c r="Z86" s="300">
        <v>5782</v>
      </c>
      <c r="AA86" s="300">
        <v>5857</v>
      </c>
      <c r="AB86" s="300">
        <v>6080</v>
      </c>
      <c r="AC86" s="300">
        <v>6087</v>
      </c>
      <c r="AD86" s="300">
        <v>6094</v>
      </c>
      <c r="AE86" s="300">
        <v>5921</v>
      </c>
      <c r="AF86" s="300">
        <v>5731</v>
      </c>
      <c r="AG86" s="300">
        <v>5645</v>
      </c>
      <c r="AI86" s="70" t="s">
        <v>159</v>
      </c>
      <c r="AJ86" s="70" t="s">
        <v>451</v>
      </c>
      <c r="AK86" s="314">
        <f t="shared" si="13"/>
        <v>8.2031264552590226</v>
      </c>
      <c r="AL86" s="314">
        <f t="shared" si="14"/>
        <v>8.1253336021075082</v>
      </c>
      <c r="AM86" s="314">
        <f t="shared" si="15"/>
        <v>8.351812722215648</v>
      </c>
      <c r="AN86" s="314">
        <f t="shared" si="16"/>
        <v>8.0809041050964119</v>
      </c>
      <c r="AO86" s="314">
        <f t="shared" si="17"/>
        <v>7.8191576620004541</v>
      </c>
      <c r="AP86" s="314">
        <f t="shared" si="18"/>
        <v>7.7221968029492833</v>
      </c>
      <c r="AQ86" s="314">
        <f t="shared" si="19"/>
        <v>7.6139724785290381</v>
      </c>
      <c r="AR86" s="314">
        <f t="shared" si="20"/>
        <v>7.4766081154320645</v>
      </c>
      <c r="AS86" s="314">
        <f t="shared" si="21"/>
        <v>7.1018231355948513</v>
      </c>
      <c r="AT86" s="314">
        <f t="shared" si="22"/>
        <v>7.1508875121777242</v>
      </c>
      <c r="AU86" s="314">
        <f t="shared" si="23"/>
        <v>6.7331639772776501</v>
      </c>
      <c r="AV86" s="314">
        <f t="shared" si="24"/>
        <v>6.9404380963997125</v>
      </c>
      <c r="AW86" s="314">
        <f t="shared" si="25"/>
        <v>6.817005206327674</v>
      </c>
      <c r="AX86" s="314">
        <f t="shared" si="25"/>
        <v>7.0943162288543311</v>
      </c>
    </row>
    <row r="87" spans="1:50" x14ac:dyDescent="0.2">
      <c r="A87" s="70" t="s">
        <v>160</v>
      </c>
      <c r="B87" s="70" t="s">
        <v>452</v>
      </c>
      <c r="C87" s="300">
        <v>56.257708493903202</v>
      </c>
      <c r="D87" s="300">
        <v>53.924341923915101</v>
      </c>
      <c r="E87" s="300">
        <v>54.541564848330502</v>
      </c>
      <c r="F87" s="300">
        <v>52.586621091746203</v>
      </c>
      <c r="G87" s="300">
        <v>50.774108157960598</v>
      </c>
      <c r="H87" s="300">
        <v>49.335833517608201</v>
      </c>
      <c r="I87" s="300">
        <v>48.343237288516498</v>
      </c>
      <c r="J87" s="300">
        <v>50.027722819376699</v>
      </c>
      <c r="K87" s="300">
        <v>49.252108436832103</v>
      </c>
      <c r="L87" s="300">
        <v>48.941552233795498</v>
      </c>
      <c r="M87" s="300">
        <v>46.759129190648203</v>
      </c>
      <c r="N87" s="300">
        <v>44.679748729058304</v>
      </c>
      <c r="O87" s="300">
        <v>40.381554645582298</v>
      </c>
      <c r="P87" s="300">
        <v>40.824264268012101</v>
      </c>
      <c r="Q87" s="306"/>
      <c r="R87" s="70" t="s">
        <v>160</v>
      </c>
      <c r="S87" s="70" t="s">
        <v>452</v>
      </c>
      <c r="T87" s="300">
        <v>7076</v>
      </c>
      <c r="U87" s="300">
        <v>7044</v>
      </c>
      <c r="V87" s="300">
        <v>6962</v>
      </c>
      <c r="W87" s="300">
        <v>6886</v>
      </c>
      <c r="X87" s="300">
        <v>6858</v>
      </c>
      <c r="Y87" s="300">
        <v>6879</v>
      </c>
      <c r="Z87" s="300">
        <v>6925</v>
      </c>
      <c r="AA87" s="300">
        <v>6943</v>
      </c>
      <c r="AB87" s="300">
        <v>7063</v>
      </c>
      <c r="AC87" s="300">
        <v>7083</v>
      </c>
      <c r="AD87" s="300">
        <v>7098</v>
      </c>
      <c r="AE87" s="300">
        <v>7125</v>
      </c>
      <c r="AF87" s="300">
        <v>7149</v>
      </c>
      <c r="AG87" s="300">
        <v>7113</v>
      </c>
      <c r="AI87" s="70" t="s">
        <v>160</v>
      </c>
      <c r="AJ87" s="70" t="s">
        <v>452</v>
      </c>
      <c r="AK87" s="314">
        <f t="shared" si="13"/>
        <v>7.9504958301163366</v>
      </c>
      <c r="AL87" s="314">
        <f t="shared" si="14"/>
        <v>7.6553580244058921</v>
      </c>
      <c r="AM87" s="314">
        <f t="shared" si="15"/>
        <v>7.8341805297803084</v>
      </c>
      <c r="AN87" s="314">
        <f t="shared" si="16"/>
        <v>7.6367442770470815</v>
      </c>
      <c r="AO87" s="314">
        <f t="shared" si="17"/>
        <v>7.403631985704374</v>
      </c>
      <c r="AP87" s="314">
        <f t="shared" si="18"/>
        <v>7.1719484689065567</v>
      </c>
      <c r="AQ87" s="314">
        <f t="shared" si="19"/>
        <v>6.9809728936485911</v>
      </c>
      <c r="AR87" s="314">
        <f t="shared" si="20"/>
        <v>7.2054908280824863</v>
      </c>
      <c r="AS87" s="314">
        <f t="shared" si="21"/>
        <v>6.9732561853082409</v>
      </c>
      <c r="AT87" s="314">
        <f t="shared" si="22"/>
        <v>6.9097207728074963</v>
      </c>
      <c r="AU87" s="314">
        <f t="shared" si="23"/>
        <v>6.5876485193925332</v>
      </c>
      <c r="AV87" s="314">
        <f t="shared" si="24"/>
        <v>6.2708419268853755</v>
      </c>
      <c r="AW87" s="314">
        <f t="shared" si="25"/>
        <v>5.6485598888770872</v>
      </c>
      <c r="AX87" s="314">
        <f t="shared" si="25"/>
        <v>5.7393876378478978</v>
      </c>
    </row>
    <row r="88" spans="1:50" x14ac:dyDescent="0.2">
      <c r="A88" s="70" t="s">
        <v>161</v>
      </c>
      <c r="B88" s="70" t="s">
        <v>453</v>
      </c>
      <c r="C88" s="300">
        <v>459.41394259517</v>
      </c>
      <c r="D88" s="300">
        <v>409.51064786027803</v>
      </c>
      <c r="E88" s="300">
        <v>441.30544539855299</v>
      </c>
      <c r="F88" s="300">
        <v>453.56609328328898</v>
      </c>
      <c r="G88" s="300">
        <v>445.75268257437301</v>
      </c>
      <c r="H88" s="300">
        <v>416.964478848108</v>
      </c>
      <c r="I88" s="300">
        <v>451.751024307173</v>
      </c>
      <c r="J88" s="300">
        <v>443.54800215425701</v>
      </c>
      <c r="K88" s="300">
        <v>421.79488367858198</v>
      </c>
      <c r="L88" s="300">
        <v>441.78929278972799</v>
      </c>
      <c r="M88" s="300">
        <v>425.78230382767799</v>
      </c>
      <c r="N88" s="300">
        <v>213.57228173342301</v>
      </c>
      <c r="O88" s="300">
        <v>133.59632599286601</v>
      </c>
      <c r="P88" s="300">
        <v>132.362831455075</v>
      </c>
      <c r="Q88" s="306"/>
      <c r="R88" s="70" t="s">
        <v>161</v>
      </c>
      <c r="S88" s="70" t="s">
        <v>453</v>
      </c>
      <c r="T88" s="300">
        <v>13737</v>
      </c>
      <c r="U88" s="300">
        <v>13834</v>
      </c>
      <c r="V88" s="300">
        <v>14021</v>
      </c>
      <c r="W88" s="300">
        <v>14138</v>
      </c>
      <c r="X88" s="300">
        <v>14256</v>
      </c>
      <c r="Y88" s="300">
        <v>14368</v>
      </c>
      <c r="Z88" s="300">
        <v>14498</v>
      </c>
      <c r="AA88" s="300">
        <v>14669</v>
      </c>
      <c r="AB88" s="300">
        <v>14916</v>
      </c>
      <c r="AC88" s="300">
        <v>15000</v>
      </c>
      <c r="AD88" s="300">
        <v>15048</v>
      </c>
      <c r="AE88" s="300">
        <v>15249</v>
      </c>
      <c r="AF88" s="300">
        <v>15487</v>
      </c>
      <c r="AG88" s="300">
        <v>15722</v>
      </c>
      <c r="AI88" s="70" t="s">
        <v>161</v>
      </c>
      <c r="AJ88" s="70" t="s">
        <v>453</v>
      </c>
      <c r="AK88" s="314">
        <f t="shared" si="13"/>
        <v>33.443542447053211</v>
      </c>
      <c r="AL88" s="314">
        <f t="shared" si="14"/>
        <v>29.601752772898514</v>
      </c>
      <c r="AM88" s="314">
        <f t="shared" si="15"/>
        <v>31.474605620038012</v>
      </c>
      <c r="AN88" s="314">
        <f t="shared" si="16"/>
        <v>32.081347664683051</v>
      </c>
      <c r="AO88" s="314">
        <f t="shared" si="17"/>
        <v>31.267724647472857</v>
      </c>
      <c r="AP88" s="314">
        <f t="shared" si="18"/>
        <v>29.020356267268095</v>
      </c>
      <c r="AQ88" s="314">
        <f t="shared" si="19"/>
        <v>31.159540923380671</v>
      </c>
      <c r="AR88" s="314">
        <f t="shared" si="20"/>
        <v>30.237098790255438</v>
      </c>
      <c r="AS88" s="314">
        <f t="shared" si="21"/>
        <v>28.278015800387635</v>
      </c>
      <c r="AT88" s="314">
        <f t="shared" si="22"/>
        <v>29.452619519315199</v>
      </c>
      <c r="AU88" s="314">
        <f t="shared" si="23"/>
        <v>28.294943103912676</v>
      </c>
      <c r="AV88" s="314">
        <f t="shared" si="24"/>
        <v>14.005658189613943</v>
      </c>
      <c r="AW88" s="314">
        <f t="shared" si="25"/>
        <v>8.6263528115752575</v>
      </c>
      <c r="AX88" s="314">
        <f t="shared" si="25"/>
        <v>8.4189563322144139</v>
      </c>
    </row>
    <row r="89" spans="1:50" x14ac:dyDescent="0.2">
      <c r="A89" s="70" t="s">
        <v>162</v>
      </c>
      <c r="B89" s="70" t="s">
        <v>454</v>
      </c>
      <c r="C89" s="300">
        <v>128.399721831373</v>
      </c>
      <c r="D89" s="300">
        <v>120.539133902176</v>
      </c>
      <c r="E89" s="300">
        <v>126.59093417796301</v>
      </c>
      <c r="F89" s="300">
        <v>114.893890047445</v>
      </c>
      <c r="G89" s="300">
        <v>113.20358209200801</v>
      </c>
      <c r="H89" s="300">
        <v>85.985442193779903</v>
      </c>
      <c r="I89" s="300">
        <v>86.273982845126795</v>
      </c>
      <c r="J89" s="300">
        <v>84.228498212715394</v>
      </c>
      <c r="K89" s="300">
        <v>88.279138484133696</v>
      </c>
      <c r="L89" s="300">
        <v>89.118352250890197</v>
      </c>
      <c r="M89" s="300">
        <v>77.039341377077804</v>
      </c>
      <c r="N89" s="300">
        <v>76.2857676889505</v>
      </c>
      <c r="O89" s="300">
        <v>73.633515431146506</v>
      </c>
      <c r="P89" s="300">
        <v>74.2453580303915</v>
      </c>
      <c r="Q89" s="306"/>
      <c r="R89" s="70" t="s">
        <v>162</v>
      </c>
      <c r="S89" s="70" t="s">
        <v>454</v>
      </c>
      <c r="T89" s="300">
        <v>14046</v>
      </c>
      <c r="U89" s="300">
        <v>13855</v>
      </c>
      <c r="V89" s="300">
        <v>13696</v>
      </c>
      <c r="W89" s="300">
        <v>13515</v>
      </c>
      <c r="X89" s="300">
        <v>13550</v>
      </c>
      <c r="Y89" s="300">
        <v>13635</v>
      </c>
      <c r="Z89" s="300">
        <v>13738</v>
      </c>
      <c r="AA89" s="300">
        <v>13919</v>
      </c>
      <c r="AB89" s="300">
        <v>14607</v>
      </c>
      <c r="AC89" s="300">
        <v>14579</v>
      </c>
      <c r="AD89" s="300">
        <v>14360</v>
      </c>
      <c r="AE89" s="300">
        <v>14224</v>
      </c>
      <c r="AF89" s="300">
        <v>14107</v>
      </c>
      <c r="AG89" s="300">
        <v>14056</v>
      </c>
      <c r="AI89" s="70" t="s">
        <v>162</v>
      </c>
      <c r="AJ89" s="70" t="s">
        <v>454</v>
      </c>
      <c r="AK89" s="314">
        <f t="shared" si="13"/>
        <v>9.1413727631619679</v>
      </c>
      <c r="AL89" s="314">
        <f t="shared" si="14"/>
        <v>8.7000457525929988</v>
      </c>
      <c r="AM89" s="314">
        <f t="shared" si="15"/>
        <v>9.2429128342554758</v>
      </c>
      <c r="AN89" s="314">
        <f t="shared" si="16"/>
        <v>8.501212730110618</v>
      </c>
      <c r="AO89" s="314">
        <f t="shared" si="17"/>
        <v>8.3545079034692247</v>
      </c>
      <c r="AP89" s="314">
        <f t="shared" si="18"/>
        <v>6.3062297171822443</v>
      </c>
      <c r="AQ89" s="314">
        <f t="shared" si="19"/>
        <v>6.2799521651715535</v>
      </c>
      <c r="AR89" s="314">
        <f t="shared" si="20"/>
        <v>6.0513325822771318</v>
      </c>
      <c r="AS89" s="314">
        <f t="shared" si="21"/>
        <v>6.0436187091212226</v>
      </c>
      <c r="AT89" s="314">
        <f t="shared" si="22"/>
        <v>6.1127890973928389</v>
      </c>
      <c r="AU89" s="314">
        <f t="shared" si="23"/>
        <v>5.3648566418577852</v>
      </c>
      <c r="AV89" s="314">
        <f t="shared" si="24"/>
        <v>5.3631726440488254</v>
      </c>
      <c r="AW89" s="314">
        <f t="shared" si="25"/>
        <v>5.2196438244237964</v>
      </c>
      <c r="AX89" s="314">
        <f t="shared" si="25"/>
        <v>5.2821114136590417</v>
      </c>
    </row>
    <row r="90" spans="1:50" x14ac:dyDescent="0.2">
      <c r="A90" s="70" t="s">
        <v>163</v>
      </c>
      <c r="B90" s="70" t="s">
        <v>455</v>
      </c>
      <c r="C90" s="300">
        <v>150.87435820362199</v>
      </c>
      <c r="D90" s="300">
        <v>131.144552493557</v>
      </c>
      <c r="E90" s="300">
        <v>154.755662529624</v>
      </c>
      <c r="F90" s="300">
        <v>155.918933151228</v>
      </c>
      <c r="G90" s="300">
        <v>152.70117619950599</v>
      </c>
      <c r="H90" s="300">
        <v>131.06931087309499</v>
      </c>
      <c r="I90" s="300">
        <v>125.435069268112</v>
      </c>
      <c r="J90" s="300">
        <v>103.655992309876</v>
      </c>
      <c r="K90" s="300">
        <v>104.720882000367</v>
      </c>
      <c r="L90" s="300">
        <v>94.420719277799904</v>
      </c>
      <c r="M90" s="300">
        <v>95.718652425213904</v>
      </c>
      <c r="N90" s="300">
        <v>88.878908421381396</v>
      </c>
      <c r="O90" s="300">
        <v>88.982517369937895</v>
      </c>
      <c r="P90" s="300">
        <v>84.958075527934298</v>
      </c>
      <c r="Q90" s="306"/>
      <c r="R90" s="70" t="s">
        <v>163</v>
      </c>
      <c r="S90" s="70" t="s">
        <v>455</v>
      </c>
      <c r="T90" s="300">
        <v>12956</v>
      </c>
      <c r="U90" s="300">
        <v>12980</v>
      </c>
      <c r="V90" s="300">
        <v>12909</v>
      </c>
      <c r="W90" s="300">
        <v>12853</v>
      </c>
      <c r="X90" s="300">
        <v>12799</v>
      </c>
      <c r="Y90" s="300">
        <v>12949</v>
      </c>
      <c r="Z90" s="300">
        <v>13057</v>
      </c>
      <c r="AA90" s="300">
        <v>13144</v>
      </c>
      <c r="AB90" s="300">
        <v>13395</v>
      </c>
      <c r="AC90" s="300">
        <v>13498</v>
      </c>
      <c r="AD90" s="300">
        <v>13565</v>
      </c>
      <c r="AE90" s="300">
        <v>13430</v>
      </c>
      <c r="AF90" s="300">
        <v>13264</v>
      </c>
      <c r="AG90" s="300">
        <v>13258</v>
      </c>
      <c r="AI90" s="70" t="s">
        <v>163</v>
      </c>
      <c r="AJ90" s="70" t="s">
        <v>455</v>
      </c>
      <c r="AK90" s="314">
        <f t="shared" si="13"/>
        <v>11.645134162057888</v>
      </c>
      <c r="AL90" s="314">
        <f t="shared" si="14"/>
        <v>10.10358647870239</v>
      </c>
      <c r="AM90" s="314">
        <f t="shared" si="15"/>
        <v>11.988199126936557</v>
      </c>
      <c r="AN90" s="314">
        <f t="shared" si="16"/>
        <v>12.130936991459427</v>
      </c>
      <c r="AO90" s="314">
        <f t="shared" si="17"/>
        <v>11.93071147742058</v>
      </c>
      <c r="AP90" s="314">
        <f t="shared" si="18"/>
        <v>10.121963925638658</v>
      </c>
      <c r="AQ90" s="314">
        <f t="shared" si="19"/>
        <v>9.6067296674666469</v>
      </c>
      <c r="AR90" s="314">
        <f t="shared" si="20"/>
        <v>7.8861832250362145</v>
      </c>
      <c r="AS90" s="314">
        <f t="shared" si="21"/>
        <v>7.8179083240288909</v>
      </c>
      <c r="AT90" s="314">
        <f t="shared" si="22"/>
        <v>6.9951636744554673</v>
      </c>
      <c r="AU90" s="314">
        <f t="shared" si="23"/>
        <v>7.0562957924964174</v>
      </c>
      <c r="AV90" s="314">
        <f t="shared" si="24"/>
        <v>6.6179380805198358</v>
      </c>
      <c r="AW90" s="314">
        <f t="shared" si="25"/>
        <v>6.7085733843439304</v>
      </c>
      <c r="AX90" s="314">
        <f t="shared" si="25"/>
        <v>6.4080612104340249</v>
      </c>
    </row>
    <row r="91" spans="1:50" x14ac:dyDescent="0.2">
      <c r="A91" s="70" t="s">
        <v>164</v>
      </c>
      <c r="B91" s="70" t="s">
        <v>456</v>
      </c>
      <c r="C91" s="300">
        <v>50.966275708541303</v>
      </c>
      <c r="D91" s="300">
        <v>48.780743514184799</v>
      </c>
      <c r="E91" s="300">
        <v>48.194373182812797</v>
      </c>
      <c r="F91" s="300">
        <v>43.949249122628501</v>
      </c>
      <c r="G91" s="300">
        <v>41.681144557043297</v>
      </c>
      <c r="H91" s="300">
        <v>39.5280411297855</v>
      </c>
      <c r="I91" s="300">
        <v>38.123303572659999</v>
      </c>
      <c r="J91" s="300">
        <v>37.251291060726899</v>
      </c>
      <c r="K91" s="300">
        <v>38.466844952214402</v>
      </c>
      <c r="L91" s="300">
        <v>39.151703769163497</v>
      </c>
      <c r="M91" s="300">
        <v>34.850687357233298</v>
      </c>
      <c r="N91" s="300">
        <v>33.782517953133102</v>
      </c>
      <c r="O91" s="300">
        <v>30.8961323671572</v>
      </c>
      <c r="P91" s="300">
        <v>31.657528379286902</v>
      </c>
      <c r="Q91" s="306"/>
      <c r="R91" s="70" t="s">
        <v>164</v>
      </c>
      <c r="S91" s="70" t="s">
        <v>456</v>
      </c>
      <c r="T91" s="300">
        <v>9331</v>
      </c>
      <c r="U91" s="300">
        <v>9223</v>
      </c>
      <c r="V91" s="300">
        <v>9187</v>
      </c>
      <c r="W91" s="300">
        <v>9039</v>
      </c>
      <c r="X91" s="300">
        <v>8991</v>
      </c>
      <c r="Y91" s="300">
        <v>8964</v>
      </c>
      <c r="Z91" s="300">
        <v>9009</v>
      </c>
      <c r="AA91" s="300">
        <v>9090</v>
      </c>
      <c r="AB91" s="300">
        <v>9348</v>
      </c>
      <c r="AC91" s="300">
        <v>9368</v>
      </c>
      <c r="AD91" s="300">
        <v>9400</v>
      </c>
      <c r="AE91" s="300">
        <v>9445</v>
      </c>
      <c r="AF91" s="300">
        <v>9360</v>
      </c>
      <c r="AG91" s="300">
        <v>9329</v>
      </c>
      <c r="AI91" s="70" t="s">
        <v>164</v>
      </c>
      <c r="AJ91" s="70" t="s">
        <v>456</v>
      </c>
      <c r="AK91" s="314">
        <f t="shared" si="13"/>
        <v>5.4620379068204166</v>
      </c>
      <c r="AL91" s="314">
        <f t="shared" si="14"/>
        <v>5.2890321494291221</v>
      </c>
      <c r="AM91" s="314">
        <f t="shared" si="15"/>
        <v>5.2459315535879822</v>
      </c>
      <c r="AN91" s="314">
        <f t="shared" si="16"/>
        <v>4.8621804538807938</v>
      </c>
      <c r="AO91" s="314">
        <f t="shared" si="17"/>
        <v>4.6358741582741967</v>
      </c>
      <c r="AP91" s="314">
        <f t="shared" si="18"/>
        <v>4.4096431425463525</v>
      </c>
      <c r="AQ91" s="314">
        <f t="shared" si="19"/>
        <v>4.2316909282561879</v>
      </c>
      <c r="AR91" s="314">
        <f t="shared" si="20"/>
        <v>4.0980518218621453</v>
      </c>
      <c r="AS91" s="314">
        <f t="shared" si="21"/>
        <v>4.1149812743062046</v>
      </c>
      <c r="AT91" s="314">
        <f t="shared" si="22"/>
        <v>4.1793022810806466</v>
      </c>
      <c r="AU91" s="314">
        <f t="shared" si="23"/>
        <v>3.7075199316205638</v>
      </c>
      <c r="AV91" s="314">
        <f t="shared" si="24"/>
        <v>3.5767620913851879</v>
      </c>
      <c r="AW91" s="314">
        <f t="shared" si="25"/>
        <v>3.3008688426449999</v>
      </c>
      <c r="AX91" s="314">
        <f t="shared" si="25"/>
        <v>3.3934535726537574</v>
      </c>
    </row>
    <row r="92" spans="1:50" x14ac:dyDescent="0.2">
      <c r="A92" s="70" t="s">
        <v>165</v>
      </c>
      <c r="B92" s="70" t="s">
        <v>457</v>
      </c>
      <c r="C92" s="300">
        <v>323.90965521661099</v>
      </c>
      <c r="D92" s="300">
        <v>316.31244640480003</v>
      </c>
      <c r="E92" s="300">
        <v>328.033929655755</v>
      </c>
      <c r="F92" s="300">
        <v>315.67767075102802</v>
      </c>
      <c r="G92" s="300">
        <v>293.95636218139299</v>
      </c>
      <c r="H92" s="300">
        <v>285.07847742089803</v>
      </c>
      <c r="I92" s="300">
        <v>281.58920921153901</v>
      </c>
      <c r="J92" s="300">
        <v>273.548460720523</v>
      </c>
      <c r="K92" s="300">
        <v>265.78125972062901</v>
      </c>
      <c r="L92" s="300">
        <v>261.173488884699</v>
      </c>
      <c r="M92" s="300">
        <v>250.532943424894</v>
      </c>
      <c r="N92" s="300">
        <v>244.52473187549199</v>
      </c>
      <c r="O92" s="300">
        <v>228.687269588482</v>
      </c>
      <c r="P92" s="300">
        <v>227.724082797297</v>
      </c>
      <c r="Q92" s="306"/>
      <c r="R92" s="70" t="s">
        <v>165</v>
      </c>
      <c r="S92" s="70" t="s">
        <v>457</v>
      </c>
      <c r="T92" s="300">
        <v>61693</v>
      </c>
      <c r="U92" s="300">
        <v>62388</v>
      </c>
      <c r="V92" s="300">
        <v>62815</v>
      </c>
      <c r="W92" s="300">
        <v>63055</v>
      </c>
      <c r="X92" s="300">
        <v>63671</v>
      </c>
      <c r="Y92" s="300">
        <v>63887</v>
      </c>
      <c r="Z92" s="300">
        <v>64676</v>
      </c>
      <c r="AA92" s="300">
        <v>65704</v>
      </c>
      <c r="AB92" s="300">
        <v>66571</v>
      </c>
      <c r="AC92" s="300">
        <v>67451</v>
      </c>
      <c r="AD92" s="300">
        <v>68510</v>
      </c>
      <c r="AE92" s="300">
        <v>69467</v>
      </c>
      <c r="AF92" s="300">
        <v>70329</v>
      </c>
      <c r="AG92" s="300">
        <v>71328</v>
      </c>
      <c r="AI92" s="70" t="s">
        <v>165</v>
      </c>
      <c r="AJ92" s="70" t="s">
        <v>457</v>
      </c>
      <c r="AK92" s="314">
        <f t="shared" si="13"/>
        <v>5.2503469634579449</v>
      </c>
      <c r="AL92" s="314">
        <f t="shared" si="14"/>
        <v>5.0700847343207034</v>
      </c>
      <c r="AM92" s="314">
        <f t="shared" si="15"/>
        <v>5.2222228712211258</v>
      </c>
      <c r="AN92" s="314">
        <f t="shared" si="16"/>
        <v>5.006386024122242</v>
      </c>
      <c r="AO92" s="314">
        <f t="shared" si="17"/>
        <v>4.6168014038006779</v>
      </c>
      <c r="AP92" s="314">
        <f t="shared" si="18"/>
        <v>4.4622298342526339</v>
      </c>
      <c r="AQ92" s="314">
        <f t="shared" si="19"/>
        <v>4.3538439175511625</v>
      </c>
      <c r="AR92" s="314">
        <f t="shared" si="20"/>
        <v>4.1633456215835105</v>
      </c>
      <c r="AS92" s="314">
        <f t="shared" si="21"/>
        <v>3.9924480587737756</v>
      </c>
      <c r="AT92" s="314">
        <f t="shared" si="22"/>
        <v>3.8720476921720808</v>
      </c>
      <c r="AU92" s="314">
        <f t="shared" si="23"/>
        <v>3.6568813811836813</v>
      </c>
      <c r="AV92" s="314">
        <f t="shared" si="24"/>
        <v>3.5200128388370304</v>
      </c>
      <c r="AW92" s="314">
        <f t="shared" si="25"/>
        <v>3.2516781070181859</v>
      </c>
      <c r="AX92" s="314">
        <f t="shared" si="25"/>
        <v>3.1926323855610281</v>
      </c>
    </row>
    <row r="93" spans="1:50" x14ac:dyDescent="0.2">
      <c r="A93" s="70" t="s">
        <v>166</v>
      </c>
      <c r="B93" s="70" t="s">
        <v>458</v>
      </c>
      <c r="C93" s="300">
        <v>104.85698957241399</v>
      </c>
      <c r="D93" s="300">
        <v>95.134051608567106</v>
      </c>
      <c r="E93" s="300">
        <v>98.949801626397104</v>
      </c>
      <c r="F93" s="300">
        <v>96.4857292162541</v>
      </c>
      <c r="G93" s="300">
        <v>91.161245080209397</v>
      </c>
      <c r="H93" s="300">
        <v>88.635022141575405</v>
      </c>
      <c r="I93" s="300">
        <v>87.865778068758701</v>
      </c>
      <c r="J93" s="300">
        <v>88.272141620114596</v>
      </c>
      <c r="K93" s="300">
        <v>87.008002223992094</v>
      </c>
      <c r="L93" s="300">
        <v>100.655619238857</v>
      </c>
      <c r="M93" s="300">
        <v>106.168716393856</v>
      </c>
      <c r="N93" s="300">
        <v>115.854625504909</v>
      </c>
      <c r="O93" s="300">
        <v>109.393054118084</v>
      </c>
      <c r="P93" s="300">
        <v>116.862690523897</v>
      </c>
      <c r="Q93" s="306"/>
      <c r="R93" s="70" t="s">
        <v>166</v>
      </c>
      <c r="S93" s="70" t="s">
        <v>458</v>
      </c>
      <c r="T93" s="300">
        <v>19557</v>
      </c>
      <c r="U93" s="300">
        <v>19576</v>
      </c>
      <c r="V93" s="300">
        <v>19651</v>
      </c>
      <c r="W93" s="300">
        <v>19636</v>
      </c>
      <c r="X93" s="300">
        <v>19486</v>
      </c>
      <c r="Y93" s="300">
        <v>19489</v>
      </c>
      <c r="Z93" s="300">
        <v>19714</v>
      </c>
      <c r="AA93" s="300">
        <v>19754</v>
      </c>
      <c r="AB93" s="300">
        <v>20311</v>
      </c>
      <c r="AC93" s="300">
        <v>20406</v>
      </c>
      <c r="AD93" s="300">
        <v>20350</v>
      </c>
      <c r="AE93" s="300">
        <v>20318</v>
      </c>
      <c r="AF93" s="300">
        <v>20273</v>
      </c>
      <c r="AG93" s="300">
        <v>20284</v>
      </c>
      <c r="AI93" s="70" t="s">
        <v>166</v>
      </c>
      <c r="AJ93" s="70" t="s">
        <v>458</v>
      </c>
      <c r="AK93" s="314">
        <f t="shared" si="13"/>
        <v>5.3616091206429406</v>
      </c>
      <c r="AL93" s="314">
        <f t="shared" si="14"/>
        <v>4.8597288316595382</v>
      </c>
      <c r="AM93" s="314">
        <f t="shared" si="15"/>
        <v>5.0353570620526744</v>
      </c>
      <c r="AN93" s="314">
        <f t="shared" si="16"/>
        <v>4.9137160937183797</v>
      </c>
      <c r="AO93" s="314">
        <f t="shared" si="17"/>
        <v>4.6782944206204142</v>
      </c>
      <c r="AP93" s="314">
        <f t="shared" si="18"/>
        <v>4.5479512618182261</v>
      </c>
      <c r="AQ93" s="314">
        <f t="shared" si="19"/>
        <v>4.45702435166677</v>
      </c>
      <c r="AR93" s="314">
        <f t="shared" si="20"/>
        <v>4.4685704981327623</v>
      </c>
      <c r="AS93" s="314">
        <f t="shared" si="21"/>
        <v>4.2837872199296978</v>
      </c>
      <c r="AT93" s="314">
        <f t="shared" si="22"/>
        <v>4.9326482034135548</v>
      </c>
      <c r="AU93" s="314">
        <f t="shared" si="23"/>
        <v>5.2171359407300244</v>
      </c>
      <c r="AV93" s="314">
        <f t="shared" si="24"/>
        <v>5.702068387878187</v>
      </c>
      <c r="AW93" s="314">
        <f t="shared" si="25"/>
        <v>5.3959973421833967</v>
      </c>
      <c r="AX93" s="314">
        <f t="shared" si="25"/>
        <v>5.7613237292396473</v>
      </c>
    </row>
    <row r="94" spans="1:50" x14ac:dyDescent="0.2">
      <c r="A94" s="70" t="s">
        <v>167</v>
      </c>
      <c r="B94" s="70" t="s">
        <v>459</v>
      </c>
      <c r="C94" s="300">
        <v>149.047059189995</v>
      </c>
      <c r="D94" s="300">
        <v>148.45652205961099</v>
      </c>
      <c r="E94" s="300">
        <v>157.566724649375</v>
      </c>
      <c r="F94" s="300">
        <v>144.926269183241</v>
      </c>
      <c r="G94" s="300">
        <v>131.01497274402399</v>
      </c>
      <c r="H94" s="300">
        <v>118.343234380014</v>
      </c>
      <c r="I94" s="300">
        <v>115.288598775568</v>
      </c>
      <c r="J94" s="300">
        <v>109.95613500774201</v>
      </c>
      <c r="K94" s="300">
        <v>105.290535485207</v>
      </c>
      <c r="L94" s="300">
        <v>102.04794501058799</v>
      </c>
      <c r="M94" s="300">
        <v>94.703310818146804</v>
      </c>
      <c r="N94" s="300">
        <v>92.990920418496501</v>
      </c>
      <c r="O94" s="300">
        <v>86.947427593187797</v>
      </c>
      <c r="P94" s="300">
        <v>85.003413122865695</v>
      </c>
      <c r="Q94" s="306"/>
      <c r="R94" s="70" t="s">
        <v>167</v>
      </c>
      <c r="S94" s="70" t="s">
        <v>459</v>
      </c>
      <c r="T94" s="300">
        <v>26309</v>
      </c>
      <c r="U94" s="300">
        <v>26232</v>
      </c>
      <c r="V94" s="300">
        <v>26163</v>
      </c>
      <c r="W94" s="300">
        <v>26166</v>
      </c>
      <c r="X94" s="300">
        <v>26144</v>
      </c>
      <c r="Y94" s="300">
        <v>26212</v>
      </c>
      <c r="Z94" s="300">
        <v>26301</v>
      </c>
      <c r="AA94" s="300">
        <v>26450</v>
      </c>
      <c r="AB94" s="300">
        <v>27006</v>
      </c>
      <c r="AC94" s="300">
        <v>26928</v>
      </c>
      <c r="AD94" s="300">
        <v>26928</v>
      </c>
      <c r="AE94" s="300">
        <v>27102</v>
      </c>
      <c r="AF94" s="300">
        <v>27147</v>
      </c>
      <c r="AG94" s="300">
        <v>27220</v>
      </c>
      <c r="AI94" s="70" t="s">
        <v>167</v>
      </c>
      <c r="AJ94" s="70" t="s">
        <v>459</v>
      </c>
      <c r="AK94" s="314">
        <f t="shared" si="13"/>
        <v>5.6652498836898015</v>
      </c>
      <c r="AL94" s="314">
        <f t="shared" si="14"/>
        <v>5.6593672636326238</v>
      </c>
      <c r="AM94" s="314">
        <f t="shared" si="15"/>
        <v>6.022502184358637</v>
      </c>
      <c r="AN94" s="314">
        <f t="shared" si="16"/>
        <v>5.5387246496690743</v>
      </c>
      <c r="AO94" s="314">
        <f t="shared" si="17"/>
        <v>5.0112826171979803</v>
      </c>
      <c r="AP94" s="314">
        <f t="shared" si="18"/>
        <v>4.5148494727611013</v>
      </c>
      <c r="AQ94" s="314">
        <f t="shared" si="19"/>
        <v>4.3834302412671766</v>
      </c>
      <c r="AR94" s="314">
        <f t="shared" si="20"/>
        <v>4.15713175832673</v>
      </c>
      <c r="AS94" s="314">
        <f t="shared" si="21"/>
        <v>3.8987830661781455</v>
      </c>
      <c r="AT94" s="314">
        <f t="shared" si="22"/>
        <v>3.7896592769826203</v>
      </c>
      <c r="AU94" s="314">
        <f t="shared" si="23"/>
        <v>3.5169084528426469</v>
      </c>
      <c r="AV94" s="314">
        <f t="shared" si="24"/>
        <v>3.4311460563241276</v>
      </c>
      <c r="AW94" s="314">
        <f t="shared" si="25"/>
        <v>3.2028374256156407</v>
      </c>
      <c r="AX94" s="314">
        <f t="shared" si="25"/>
        <v>3.1228292844550216</v>
      </c>
    </row>
    <row r="95" spans="1:50" x14ac:dyDescent="0.2">
      <c r="A95" s="70" t="s">
        <v>168</v>
      </c>
      <c r="B95" s="70" t="s">
        <v>460</v>
      </c>
      <c r="C95" s="300">
        <v>221.812474603514</v>
      </c>
      <c r="D95" s="300">
        <v>219.44981140315701</v>
      </c>
      <c r="E95" s="300">
        <v>231.442429520416</v>
      </c>
      <c r="F95" s="300">
        <v>221.14742986668</v>
      </c>
      <c r="G95" s="300">
        <v>213.89594188696199</v>
      </c>
      <c r="H95" s="300">
        <v>197.23126337988799</v>
      </c>
      <c r="I95" s="300">
        <v>207.0670218891</v>
      </c>
      <c r="J95" s="300">
        <v>201.45519688046099</v>
      </c>
      <c r="K95" s="300">
        <v>204.97237801649501</v>
      </c>
      <c r="L95" s="300">
        <v>200.246726429148</v>
      </c>
      <c r="M95" s="300">
        <v>188.764231792413</v>
      </c>
      <c r="N95" s="300">
        <v>191.57657338345101</v>
      </c>
      <c r="O95" s="300">
        <v>184.505813870927</v>
      </c>
      <c r="P95" s="300">
        <v>187.647554359656</v>
      </c>
      <c r="Q95" s="306"/>
      <c r="R95" s="70" t="s">
        <v>168</v>
      </c>
      <c r="S95" s="70" t="s">
        <v>460</v>
      </c>
      <c r="T95" s="300">
        <v>36356</v>
      </c>
      <c r="U95" s="300">
        <v>36290</v>
      </c>
      <c r="V95" s="300">
        <v>36206</v>
      </c>
      <c r="W95" s="300">
        <v>36015</v>
      </c>
      <c r="X95" s="300">
        <v>35892</v>
      </c>
      <c r="Y95" s="300">
        <v>35867</v>
      </c>
      <c r="Z95" s="300">
        <v>35920</v>
      </c>
      <c r="AA95" s="300">
        <v>36049</v>
      </c>
      <c r="AB95" s="300">
        <v>36438</v>
      </c>
      <c r="AC95" s="300">
        <v>36551</v>
      </c>
      <c r="AD95" s="300">
        <v>36680</v>
      </c>
      <c r="AE95" s="300">
        <v>36679</v>
      </c>
      <c r="AF95" s="300">
        <v>36655</v>
      </c>
      <c r="AG95" s="300">
        <v>36747</v>
      </c>
      <c r="AI95" s="70" t="s">
        <v>168</v>
      </c>
      <c r="AJ95" s="70" t="s">
        <v>460</v>
      </c>
      <c r="AK95" s="314">
        <f t="shared" si="13"/>
        <v>6.1011242876970515</v>
      </c>
      <c r="AL95" s="314">
        <f t="shared" si="14"/>
        <v>6.0471152219111879</v>
      </c>
      <c r="AM95" s="314">
        <f t="shared" si="15"/>
        <v>6.3923777694419703</v>
      </c>
      <c r="AN95" s="314">
        <f t="shared" si="16"/>
        <v>6.1404256522748852</v>
      </c>
      <c r="AO95" s="314">
        <f t="shared" si="17"/>
        <v>5.9594322380185556</v>
      </c>
      <c r="AP95" s="314">
        <f t="shared" si="18"/>
        <v>5.4989618139205394</v>
      </c>
      <c r="AQ95" s="314">
        <f t="shared" si="19"/>
        <v>5.7646721015896434</v>
      </c>
      <c r="AR95" s="314">
        <f t="shared" si="20"/>
        <v>5.5883712968587469</v>
      </c>
      <c r="AS95" s="314">
        <f t="shared" si="21"/>
        <v>5.6252367862257806</v>
      </c>
      <c r="AT95" s="314">
        <f t="shared" si="22"/>
        <v>5.4785567133361059</v>
      </c>
      <c r="AU95" s="314">
        <f t="shared" si="23"/>
        <v>5.1462440510472458</v>
      </c>
      <c r="AV95" s="314">
        <f t="shared" si="24"/>
        <v>5.2230587906827068</v>
      </c>
      <c r="AW95" s="314">
        <f t="shared" si="25"/>
        <v>5.0335783350409766</v>
      </c>
      <c r="AX95" s="314">
        <f t="shared" si="25"/>
        <v>5.1064727558618666</v>
      </c>
    </row>
    <row r="96" spans="1:50" x14ac:dyDescent="0.2">
      <c r="A96" s="70" t="s">
        <v>169</v>
      </c>
      <c r="B96" s="70" t="s">
        <v>461</v>
      </c>
      <c r="C96" s="300">
        <v>129.750621112934</v>
      </c>
      <c r="D96" s="300">
        <v>124.561043725741</v>
      </c>
      <c r="E96" s="300">
        <v>129.38671771218901</v>
      </c>
      <c r="F96" s="300">
        <v>121.664184026965</v>
      </c>
      <c r="G96" s="300">
        <v>118.36671398804199</v>
      </c>
      <c r="H96" s="300">
        <v>115.371554310067</v>
      </c>
      <c r="I96" s="300">
        <v>118.78339890229699</v>
      </c>
      <c r="J96" s="300">
        <v>120.288700420374</v>
      </c>
      <c r="K96" s="300">
        <v>114.92154631612399</v>
      </c>
      <c r="L96" s="300">
        <v>110.25226276355799</v>
      </c>
      <c r="M96" s="300">
        <v>104.328954369474</v>
      </c>
      <c r="N96" s="300">
        <v>104.508016581967</v>
      </c>
      <c r="O96" s="300">
        <v>98.862076952337404</v>
      </c>
      <c r="P96" s="300">
        <v>96.013737003645502</v>
      </c>
      <c r="Q96" s="306"/>
      <c r="R96" s="70" t="s">
        <v>169</v>
      </c>
      <c r="S96" s="70" t="s">
        <v>461</v>
      </c>
      <c r="T96" s="300">
        <v>15551</v>
      </c>
      <c r="U96" s="300">
        <v>15538</v>
      </c>
      <c r="V96" s="300">
        <v>15473</v>
      </c>
      <c r="W96" s="300">
        <v>15397</v>
      </c>
      <c r="X96" s="300">
        <v>15403</v>
      </c>
      <c r="Y96" s="300">
        <v>15287</v>
      </c>
      <c r="Z96" s="300">
        <v>15297</v>
      </c>
      <c r="AA96" s="300">
        <v>15419</v>
      </c>
      <c r="AB96" s="300">
        <v>15636</v>
      </c>
      <c r="AC96" s="300">
        <v>15728</v>
      </c>
      <c r="AD96" s="300">
        <v>15764</v>
      </c>
      <c r="AE96" s="300">
        <v>15647</v>
      </c>
      <c r="AF96" s="300">
        <v>15672</v>
      </c>
      <c r="AG96" s="300">
        <v>15578</v>
      </c>
      <c r="AI96" s="70" t="s">
        <v>169</v>
      </c>
      <c r="AJ96" s="70" t="s">
        <v>461</v>
      </c>
      <c r="AK96" s="314">
        <f t="shared" si="13"/>
        <v>8.3435548268879174</v>
      </c>
      <c r="AL96" s="314">
        <f t="shared" si="14"/>
        <v>8.0165429093667786</v>
      </c>
      <c r="AM96" s="314">
        <f t="shared" si="15"/>
        <v>8.3620964074315918</v>
      </c>
      <c r="AN96" s="314">
        <f t="shared" si="16"/>
        <v>7.9018110038945899</v>
      </c>
      <c r="AO96" s="314">
        <f t="shared" si="17"/>
        <v>7.6846532485906645</v>
      </c>
      <c r="AP96" s="314">
        <f t="shared" si="18"/>
        <v>7.5470369797911303</v>
      </c>
      <c r="AQ96" s="314">
        <f t="shared" si="19"/>
        <v>7.7651434204286458</v>
      </c>
      <c r="AR96" s="314">
        <f t="shared" si="20"/>
        <v>7.80132955576717</v>
      </c>
      <c r="AS96" s="314">
        <f t="shared" si="21"/>
        <v>7.349804701721923</v>
      </c>
      <c r="AT96" s="314">
        <f t="shared" si="22"/>
        <v>7.0099353232170651</v>
      </c>
      <c r="AU96" s="314">
        <f t="shared" si="23"/>
        <v>6.6181777702026139</v>
      </c>
      <c r="AV96" s="314">
        <f t="shared" si="24"/>
        <v>6.6791088759485522</v>
      </c>
      <c r="AW96" s="314">
        <f t="shared" si="25"/>
        <v>6.30819786576936</v>
      </c>
      <c r="AX96" s="314">
        <f t="shared" si="25"/>
        <v>6.1634187317785019</v>
      </c>
    </row>
    <row r="97" spans="1:50" x14ac:dyDescent="0.2">
      <c r="A97" s="70" t="s">
        <v>170</v>
      </c>
      <c r="B97" s="70" t="s">
        <v>462</v>
      </c>
      <c r="C97" s="300">
        <v>168.37919650671699</v>
      </c>
      <c r="D97" s="300">
        <v>162.643314777905</v>
      </c>
      <c r="E97" s="300">
        <v>165.781758518716</v>
      </c>
      <c r="F97" s="300">
        <v>163.23289260249101</v>
      </c>
      <c r="G97" s="300">
        <v>158.77958361859999</v>
      </c>
      <c r="H97" s="300">
        <v>166.27353441988501</v>
      </c>
      <c r="I97" s="300">
        <v>166.633777153968</v>
      </c>
      <c r="J97" s="300">
        <v>166.219296398084</v>
      </c>
      <c r="K97" s="300">
        <v>162.895591960757</v>
      </c>
      <c r="L97" s="300">
        <v>161.041534659842</v>
      </c>
      <c r="M97" s="300">
        <v>155.86608485272399</v>
      </c>
      <c r="N97" s="300">
        <v>154.66089243605401</v>
      </c>
      <c r="O97" s="300">
        <v>156.48687440038299</v>
      </c>
      <c r="P97" s="300">
        <v>155.64940309636299</v>
      </c>
      <c r="Q97" s="306"/>
      <c r="R97" s="70" t="s">
        <v>170</v>
      </c>
      <c r="S97" s="70" t="s">
        <v>462</v>
      </c>
      <c r="T97" s="300">
        <v>10855</v>
      </c>
      <c r="U97" s="300">
        <v>10806</v>
      </c>
      <c r="V97" s="300">
        <v>10676</v>
      </c>
      <c r="W97" s="300">
        <v>10622</v>
      </c>
      <c r="X97" s="300">
        <v>10768</v>
      </c>
      <c r="Y97" s="300">
        <v>10619</v>
      </c>
      <c r="Z97" s="300">
        <v>10681</v>
      </c>
      <c r="AA97" s="300">
        <v>10681</v>
      </c>
      <c r="AB97" s="300">
        <v>10930</v>
      </c>
      <c r="AC97" s="300">
        <v>10857</v>
      </c>
      <c r="AD97" s="300">
        <v>10873</v>
      </c>
      <c r="AE97" s="300">
        <v>10839</v>
      </c>
      <c r="AF97" s="300">
        <v>10836</v>
      </c>
      <c r="AG97" s="300">
        <v>10895</v>
      </c>
      <c r="AI97" s="70" t="s">
        <v>170</v>
      </c>
      <c r="AJ97" s="70" t="s">
        <v>462</v>
      </c>
      <c r="AK97" s="314">
        <f t="shared" si="13"/>
        <v>15.511671718721049</v>
      </c>
      <c r="AL97" s="314">
        <f t="shared" si="14"/>
        <v>15.051204402915511</v>
      </c>
      <c r="AM97" s="314">
        <f t="shared" si="15"/>
        <v>15.528452465222555</v>
      </c>
      <c r="AN97" s="314">
        <f t="shared" si="16"/>
        <v>15.367434814770384</v>
      </c>
      <c r="AO97" s="314">
        <f t="shared" si="17"/>
        <v>14.745503679290488</v>
      </c>
      <c r="AP97" s="314">
        <f t="shared" si="18"/>
        <v>15.6581160579984</v>
      </c>
      <c r="AQ97" s="314">
        <f t="shared" si="19"/>
        <v>15.600952827822114</v>
      </c>
      <c r="AR97" s="314">
        <f t="shared" si="20"/>
        <v>15.562147401749275</v>
      </c>
      <c r="AS97" s="314">
        <f t="shared" si="21"/>
        <v>14.903530828980513</v>
      </c>
      <c r="AT97" s="314">
        <f t="shared" si="22"/>
        <v>14.832968099828866</v>
      </c>
      <c r="AU97" s="314">
        <f t="shared" si="23"/>
        <v>14.335149899082497</v>
      </c>
      <c r="AV97" s="314">
        <f t="shared" si="24"/>
        <v>14.268926324942708</v>
      </c>
      <c r="AW97" s="314">
        <f t="shared" si="25"/>
        <v>14.441387449278606</v>
      </c>
      <c r="AX97" s="314">
        <f t="shared" si="25"/>
        <v>14.286315107513811</v>
      </c>
    </row>
    <row r="98" spans="1:50" x14ac:dyDescent="0.2">
      <c r="A98" s="70" t="s">
        <v>171</v>
      </c>
      <c r="B98" s="70" t="s">
        <v>463</v>
      </c>
      <c r="C98" s="300">
        <v>2714.2923302776899</v>
      </c>
      <c r="D98" s="300">
        <v>2394.93184108183</v>
      </c>
      <c r="E98" s="300">
        <v>2633.3156294177502</v>
      </c>
      <c r="F98" s="300">
        <v>2704.7015884550001</v>
      </c>
      <c r="G98" s="300">
        <v>2826.14159265645</v>
      </c>
      <c r="H98" s="300">
        <v>2695.2428865209599</v>
      </c>
      <c r="I98" s="300">
        <v>2674.7838338476399</v>
      </c>
      <c r="J98" s="300">
        <v>2965.7878331071302</v>
      </c>
      <c r="K98" s="300">
        <v>2839.1439146473099</v>
      </c>
      <c r="L98" s="300">
        <v>2761.0386794175902</v>
      </c>
      <c r="M98" s="300">
        <v>2925.8169838602498</v>
      </c>
      <c r="N98" s="300">
        <v>2566.3585049448802</v>
      </c>
      <c r="O98" s="300">
        <v>2398.45247316431</v>
      </c>
      <c r="P98" s="300">
        <v>2405.2468886197598</v>
      </c>
      <c r="Q98" s="306"/>
      <c r="R98" s="70" t="s">
        <v>171</v>
      </c>
      <c r="S98" s="70" t="s">
        <v>463</v>
      </c>
      <c r="T98" s="300">
        <v>57004</v>
      </c>
      <c r="U98" s="300">
        <v>57221</v>
      </c>
      <c r="V98" s="300">
        <v>57269</v>
      </c>
      <c r="W98" s="300">
        <v>57308</v>
      </c>
      <c r="X98" s="300">
        <v>57241</v>
      </c>
      <c r="Y98" s="300">
        <v>57161</v>
      </c>
      <c r="Z98" s="300">
        <v>57255</v>
      </c>
      <c r="AA98" s="300">
        <v>57391</v>
      </c>
      <c r="AB98" s="300">
        <v>58003</v>
      </c>
      <c r="AC98" s="300">
        <v>58595</v>
      </c>
      <c r="AD98" s="300">
        <v>59249</v>
      </c>
      <c r="AE98" s="300">
        <v>59686</v>
      </c>
      <c r="AF98" s="300">
        <v>60124</v>
      </c>
      <c r="AG98" s="300">
        <v>61001</v>
      </c>
      <c r="AI98" s="70" t="s">
        <v>171</v>
      </c>
      <c r="AJ98" s="70" t="s">
        <v>463</v>
      </c>
      <c r="AK98" s="314">
        <f t="shared" si="13"/>
        <v>47.615822227873302</v>
      </c>
      <c r="AL98" s="314">
        <f t="shared" si="14"/>
        <v>41.85407177577865</v>
      </c>
      <c r="AM98" s="314">
        <f t="shared" si="15"/>
        <v>45.981519310931745</v>
      </c>
      <c r="AN98" s="314">
        <f t="shared" si="16"/>
        <v>47.195881699849934</v>
      </c>
      <c r="AO98" s="314">
        <f t="shared" si="17"/>
        <v>49.3726802930845</v>
      </c>
      <c r="AP98" s="314">
        <f t="shared" si="18"/>
        <v>47.151779824022668</v>
      </c>
      <c r="AQ98" s="314">
        <f t="shared" si="19"/>
        <v>46.717034911320233</v>
      </c>
      <c r="AR98" s="314">
        <f t="shared" si="20"/>
        <v>51.676880226989077</v>
      </c>
      <c r="AS98" s="314">
        <f t="shared" si="21"/>
        <v>48.948225344332364</v>
      </c>
      <c r="AT98" s="314">
        <f t="shared" si="22"/>
        <v>47.120721553333738</v>
      </c>
      <c r="AU98" s="314">
        <f t="shared" si="23"/>
        <v>49.381710811325924</v>
      </c>
      <c r="AV98" s="314">
        <f t="shared" si="24"/>
        <v>42.997662851336663</v>
      </c>
      <c r="AW98" s="314">
        <f t="shared" si="25"/>
        <v>39.891764905267614</v>
      </c>
      <c r="AX98" s="314">
        <f t="shared" si="25"/>
        <v>39.429630475234177</v>
      </c>
    </row>
    <row r="99" spans="1:50" x14ac:dyDescent="0.2">
      <c r="A99" s="70" t="s">
        <v>172</v>
      </c>
      <c r="B99" s="70" t="s">
        <v>464</v>
      </c>
      <c r="C99" s="300">
        <v>56.0530471887609</v>
      </c>
      <c r="D99" s="300">
        <v>62.083972228485202</v>
      </c>
      <c r="E99" s="300">
        <v>65.126288427924194</v>
      </c>
      <c r="F99" s="300">
        <v>58.626798918188904</v>
      </c>
      <c r="G99" s="300">
        <v>56.307934008641503</v>
      </c>
      <c r="H99" s="300">
        <v>52.593340818098497</v>
      </c>
      <c r="I99" s="300">
        <v>49.4362249410445</v>
      </c>
      <c r="J99" s="300">
        <v>49.987733587617498</v>
      </c>
      <c r="K99" s="300">
        <v>47.928106364611502</v>
      </c>
      <c r="L99" s="300">
        <v>46.096975158013201</v>
      </c>
      <c r="M99" s="300">
        <v>44.533825380786297</v>
      </c>
      <c r="N99" s="300">
        <v>42.644046728578999</v>
      </c>
      <c r="O99" s="300">
        <v>40.669202333140099</v>
      </c>
      <c r="P99" s="300">
        <v>39.401306725219101</v>
      </c>
      <c r="Q99" s="306"/>
      <c r="R99" s="70" t="s">
        <v>172</v>
      </c>
      <c r="S99" s="70" t="s">
        <v>464</v>
      </c>
      <c r="T99" s="300">
        <v>13167</v>
      </c>
      <c r="U99" s="300">
        <v>13102</v>
      </c>
      <c r="V99" s="300">
        <v>12988</v>
      </c>
      <c r="W99" s="300">
        <v>12876</v>
      </c>
      <c r="X99" s="300">
        <v>12896</v>
      </c>
      <c r="Y99" s="300">
        <v>12902</v>
      </c>
      <c r="Z99" s="300">
        <v>13031</v>
      </c>
      <c r="AA99" s="300">
        <v>13170</v>
      </c>
      <c r="AB99" s="300">
        <v>13417</v>
      </c>
      <c r="AC99" s="300">
        <v>13482</v>
      </c>
      <c r="AD99" s="300">
        <v>13516</v>
      </c>
      <c r="AE99" s="300">
        <v>13426</v>
      </c>
      <c r="AF99" s="300">
        <v>13311</v>
      </c>
      <c r="AG99" s="300">
        <v>13263</v>
      </c>
      <c r="AI99" s="70" t="s">
        <v>172</v>
      </c>
      <c r="AJ99" s="70" t="s">
        <v>464</v>
      </c>
      <c r="AK99" s="314">
        <f t="shared" si="13"/>
        <v>4.2570856830531554</v>
      </c>
      <c r="AL99" s="314">
        <f t="shared" si="14"/>
        <v>4.7385110844516261</v>
      </c>
      <c r="AM99" s="314">
        <f t="shared" si="15"/>
        <v>5.0143431188731284</v>
      </c>
      <c r="AN99" s="314">
        <f t="shared" si="16"/>
        <v>4.5531841346838231</v>
      </c>
      <c r="AO99" s="314">
        <f t="shared" si="17"/>
        <v>4.3663100192805135</v>
      </c>
      <c r="AP99" s="314">
        <f t="shared" si="18"/>
        <v>4.0763711686636563</v>
      </c>
      <c r="AQ99" s="314">
        <f t="shared" si="19"/>
        <v>3.7937399233400737</v>
      </c>
      <c r="AR99" s="314">
        <f t="shared" si="20"/>
        <v>3.7955758229018604</v>
      </c>
      <c r="AS99" s="314">
        <f t="shared" si="21"/>
        <v>3.5721924695991278</v>
      </c>
      <c r="AT99" s="314">
        <f t="shared" si="22"/>
        <v>3.4191496186035604</v>
      </c>
      <c r="AU99" s="314">
        <f t="shared" si="23"/>
        <v>3.2948968171638282</v>
      </c>
      <c r="AV99" s="314">
        <f t="shared" si="24"/>
        <v>3.176228715073663</v>
      </c>
      <c r="AW99" s="314">
        <f t="shared" si="25"/>
        <v>3.0553078155765983</v>
      </c>
      <c r="AX99" s="314">
        <f t="shared" si="25"/>
        <v>2.9707688098634626</v>
      </c>
    </row>
    <row r="100" spans="1:50" x14ac:dyDescent="0.2">
      <c r="A100" s="70" t="s">
        <v>173</v>
      </c>
      <c r="B100" s="70" t="s">
        <v>465</v>
      </c>
      <c r="C100" s="300">
        <v>255.79774883100001</v>
      </c>
      <c r="D100" s="300">
        <v>247.93261404216099</v>
      </c>
      <c r="E100" s="300">
        <v>247.14544383995499</v>
      </c>
      <c r="F100" s="300">
        <v>231.15977983686099</v>
      </c>
      <c r="G100" s="300">
        <v>224.68550657276899</v>
      </c>
      <c r="H100" s="300">
        <v>212.21611368419599</v>
      </c>
      <c r="I100" s="300">
        <v>209.86045970826399</v>
      </c>
      <c r="J100" s="300">
        <v>205.913156927719</v>
      </c>
      <c r="K100" s="300">
        <v>198.491797794843</v>
      </c>
      <c r="L100" s="300">
        <v>198.372544662839</v>
      </c>
      <c r="M100" s="300">
        <v>194.29118331366601</v>
      </c>
      <c r="N100" s="300">
        <v>185.18346088998399</v>
      </c>
      <c r="O100" s="300">
        <v>175.37357824573499</v>
      </c>
      <c r="P100" s="300">
        <v>168.576743501415</v>
      </c>
      <c r="Q100" s="306"/>
      <c r="R100" s="70" t="s">
        <v>173</v>
      </c>
      <c r="S100" s="70" t="s">
        <v>465</v>
      </c>
      <c r="T100" s="300">
        <v>62804</v>
      </c>
      <c r="U100" s="300">
        <v>63342</v>
      </c>
      <c r="V100" s="300">
        <v>64032</v>
      </c>
      <c r="W100" s="300">
        <v>64215</v>
      </c>
      <c r="X100" s="300">
        <v>63691</v>
      </c>
      <c r="Y100" s="300">
        <v>63912</v>
      </c>
      <c r="Z100" s="300">
        <v>64348</v>
      </c>
      <c r="AA100" s="300">
        <v>65380</v>
      </c>
      <c r="AB100" s="300">
        <v>66262</v>
      </c>
      <c r="AC100" s="300">
        <v>66666</v>
      </c>
      <c r="AD100" s="300">
        <v>66675</v>
      </c>
      <c r="AE100" s="300">
        <v>66622</v>
      </c>
      <c r="AF100" s="300">
        <v>66515</v>
      </c>
      <c r="AG100" s="300">
        <v>66708</v>
      </c>
      <c r="AI100" s="70" t="s">
        <v>173</v>
      </c>
      <c r="AJ100" s="70" t="s">
        <v>465</v>
      </c>
      <c r="AK100" s="314">
        <f t="shared" si="13"/>
        <v>4.0729531372364818</v>
      </c>
      <c r="AL100" s="314">
        <f t="shared" si="14"/>
        <v>3.9141898588955355</v>
      </c>
      <c r="AM100" s="314">
        <f t="shared" si="15"/>
        <v>3.8597177011487225</v>
      </c>
      <c r="AN100" s="314">
        <f t="shared" si="16"/>
        <v>3.5997785538715408</v>
      </c>
      <c r="AO100" s="314">
        <f t="shared" si="17"/>
        <v>3.527743426430249</v>
      </c>
      <c r="AP100" s="314">
        <f t="shared" si="18"/>
        <v>3.3204423845943798</v>
      </c>
      <c r="AQ100" s="314">
        <f t="shared" si="19"/>
        <v>3.2613361675306765</v>
      </c>
      <c r="AR100" s="314">
        <f t="shared" si="20"/>
        <v>3.149482363531952</v>
      </c>
      <c r="AS100" s="314">
        <f t="shared" si="21"/>
        <v>2.9955600162211073</v>
      </c>
      <c r="AT100" s="314">
        <f t="shared" si="22"/>
        <v>2.9756179261218465</v>
      </c>
      <c r="AU100" s="314">
        <f t="shared" si="23"/>
        <v>2.9140034992675816</v>
      </c>
      <c r="AV100" s="314">
        <f t="shared" si="24"/>
        <v>2.7796142549005429</v>
      </c>
      <c r="AW100" s="314">
        <f t="shared" si="25"/>
        <v>2.6366019431065926</v>
      </c>
      <c r="AX100" s="314">
        <f t="shared" si="25"/>
        <v>2.5270843602178896</v>
      </c>
    </row>
    <row r="101" spans="1:50" x14ac:dyDescent="0.2">
      <c r="A101" s="70" t="s">
        <v>174</v>
      </c>
      <c r="B101" s="70" t="s">
        <v>466</v>
      </c>
      <c r="C101" s="300">
        <v>150.614948544801</v>
      </c>
      <c r="D101" s="300">
        <v>145.38474825329101</v>
      </c>
      <c r="E101" s="300">
        <v>148.355766756853</v>
      </c>
      <c r="F101" s="300">
        <v>127.00373936502599</v>
      </c>
      <c r="G101" s="300">
        <v>123.153029858963</v>
      </c>
      <c r="H101" s="300">
        <v>119.549431045538</v>
      </c>
      <c r="I101" s="300">
        <v>114.010045831341</v>
      </c>
      <c r="J101" s="300">
        <v>112.178978642422</v>
      </c>
      <c r="K101" s="300">
        <v>112.371719668209</v>
      </c>
      <c r="L101" s="300">
        <v>108.83200405272299</v>
      </c>
      <c r="M101" s="300">
        <v>106.16716780814799</v>
      </c>
      <c r="N101" s="300">
        <v>102.746692848132</v>
      </c>
      <c r="O101" s="300">
        <v>91.300746040350802</v>
      </c>
      <c r="P101" s="300">
        <v>90.9003883468217</v>
      </c>
      <c r="Q101" s="306"/>
      <c r="R101" s="70" t="s">
        <v>174</v>
      </c>
      <c r="S101" s="70" t="s">
        <v>466</v>
      </c>
      <c r="T101" s="300">
        <v>28489</v>
      </c>
      <c r="U101" s="300">
        <v>28416</v>
      </c>
      <c r="V101" s="300">
        <v>28254</v>
      </c>
      <c r="W101" s="300">
        <v>27910</v>
      </c>
      <c r="X101" s="300">
        <v>27788</v>
      </c>
      <c r="Y101" s="300">
        <v>27871</v>
      </c>
      <c r="Z101" s="300">
        <v>28221</v>
      </c>
      <c r="AA101" s="300">
        <v>28697</v>
      </c>
      <c r="AB101" s="300">
        <v>29207</v>
      </c>
      <c r="AC101" s="300">
        <v>29568</v>
      </c>
      <c r="AD101" s="300">
        <v>29695</v>
      </c>
      <c r="AE101" s="300">
        <v>29633</v>
      </c>
      <c r="AF101" s="300">
        <v>29372</v>
      </c>
      <c r="AG101" s="300">
        <v>29200</v>
      </c>
      <c r="AI101" s="70" t="s">
        <v>174</v>
      </c>
      <c r="AJ101" s="70" t="s">
        <v>466</v>
      </c>
      <c r="AK101" s="314">
        <f t="shared" si="13"/>
        <v>5.2867755465197446</v>
      </c>
      <c r="AL101" s="314">
        <f t="shared" si="14"/>
        <v>5.1162988546343966</v>
      </c>
      <c r="AM101" s="314">
        <f t="shared" si="15"/>
        <v>5.2507880921941315</v>
      </c>
      <c r="AN101" s="314">
        <f t="shared" si="16"/>
        <v>4.5504743591911856</v>
      </c>
      <c r="AO101" s="314">
        <f t="shared" si="17"/>
        <v>4.4318781437657622</v>
      </c>
      <c r="AP101" s="314">
        <f t="shared" si="18"/>
        <v>4.289384343781637</v>
      </c>
      <c r="AQ101" s="314">
        <f t="shared" si="19"/>
        <v>4.0399009897360481</v>
      </c>
      <c r="AR101" s="314">
        <f t="shared" si="20"/>
        <v>3.9090838290560685</v>
      </c>
      <c r="AS101" s="314">
        <f t="shared" si="21"/>
        <v>3.8474242362518916</v>
      </c>
      <c r="AT101" s="314">
        <f t="shared" si="22"/>
        <v>3.6807360678004257</v>
      </c>
      <c r="AU101" s="314">
        <f t="shared" si="23"/>
        <v>3.5752540093668292</v>
      </c>
      <c r="AV101" s="314">
        <f t="shared" si="24"/>
        <v>3.4673064775126381</v>
      </c>
      <c r="AW101" s="314">
        <f t="shared" si="25"/>
        <v>3.1084279599738118</v>
      </c>
      <c r="AX101" s="314">
        <f t="shared" si="25"/>
        <v>3.113026998178825</v>
      </c>
    </row>
    <row r="102" spans="1:50" x14ac:dyDescent="0.2">
      <c r="A102" s="70" t="s">
        <v>175</v>
      </c>
      <c r="B102" s="70" t="s">
        <v>467</v>
      </c>
      <c r="C102" s="300">
        <v>267.571364592115</v>
      </c>
      <c r="D102" s="300">
        <v>271.65843484689498</v>
      </c>
      <c r="E102" s="300">
        <v>335.70179559123801</v>
      </c>
      <c r="F102" s="300">
        <v>203.26776445384101</v>
      </c>
      <c r="G102" s="300">
        <v>208.07326711605199</v>
      </c>
      <c r="H102" s="300">
        <v>173.47476210468801</v>
      </c>
      <c r="I102" s="300">
        <v>143.75483013527301</v>
      </c>
      <c r="J102" s="300">
        <v>141.301022525338</v>
      </c>
      <c r="K102" s="300">
        <v>139.26897869603599</v>
      </c>
      <c r="L102" s="300">
        <v>128.129530712703</v>
      </c>
      <c r="M102" s="300">
        <v>153.40286897644901</v>
      </c>
      <c r="N102" s="300">
        <v>123.131755902583</v>
      </c>
      <c r="O102" s="300">
        <v>123.103265676402</v>
      </c>
      <c r="P102" s="300">
        <v>195.77942090001699</v>
      </c>
      <c r="Q102" s="306"/>
      <c r="R102" s="70" t="s">
        <v>175</v>
      </c>
      <c r="S102" s="70" t="s">
        <v>467</v>
      </c>
      <c r="T102" s="300">
        <v>30959</v>
      </c>
      <c r="U102" s="300">
        <v>30918</v>
      </c>
      <c r="V102" s="300">
        <v>31143</v>
      </c>
      <c r="W102" s="300">
        <v>31185</v>
      </c>
      <c r="X102" s="300">
        <v>31132</v>
      </c>
      <c r="Y102" s="300">
        <v>31272</v>
      </c>
      <c r="Z102" s="300">
        <v>31598</v>
      </c>
      <c r="AA102" s="300">
        <v>31846</v>
      </c>
      <c r="AB102" s="300">
        <v>32130</v>
      </c>
      <c r="AC102" s="300">
        <v>32200</v>
      </c>
      <c r="AD102" s="300">
        <v>32330</v>
      </c>
      <c r="AE102" s="300">
        <v>32473</v>
      </c>
      <c r="AF102" s="300">
        <v>32402</v>
      </c>
      <c r="AG102" s="300">
        <v>32226</v>
      </c>
      <c r="AI102" s="70" t="s">
        <v>175</v>
      </c>
      <c r="AJ102" s="70" t="s">
        <v>467</v>
      </c>
      <c r="AK102" s="314">
        <f t="shared" si="13"/>
        <v>8.6427650955171345</v>
      </c>
      <c r="AL102" s="314">
        <f t="shared" si="14"/>
        <v>8.7864168072609807</v>
      </c>
      <c r="AM102" s="314">
        <f t="shared" si="15"/>
        <v>10.779366008131458</v>
      </c>
      <c r="AN102" s="314">
        <f t="shared" si="16"/>
        <v>6.5181261649460005</v>
      </c>
      <c r="AO102" s="314">
        <f t="shared" si="17"/>
        <v>6.6835817524107668</v>
      </c>
      <c r="AP102" s="314">
        <f t="shared" si="18"/>
        <v>5.5472870972335642</v>
      </c>
      <c r="AQ102" s="314">
        <f t="shared" si="19"/>
        <v>4.5494914277888796</v>
      </c>
      <c r="AR102" s="314">
        <f t="shared" si="20"/>
        <v>4.4370100648539221</v>
      </c>
      <c r="AS102" s="314">
        <f t="shared" si="21"/>
        <v>4.3345464891389973</v>
      </c>
      <c r="AT102" s="314">
        <f t="shared" si="22"/>
        <v>3.9791779724441922</v>
      </c>
      <c r="AU102" s="314">
        <f t="shared" si="23"/>
        <v>4.7449077938895456</v>
      </c>
      <c r="AV102" s="314">
        <f t="shared" si="24"/>
        <v>3.7918195393891234</v>
      </c>
      <c r="AW102" s="314">
        <f t="shared" si="25"/>
        <v>3.7992489869885193</v>
      </c>
      <c r="AX102" s="314">
        <f t="shared" si="25"/>
        <v>6.0752007974932347</v>
      </c>
    </row>
    <row r="103" spans="1:50" x14ac:dyDescent="0.2">
      <c r="A103" s="70" t="s">
        <v>176</v>
      </c>
      <c r="B103" s="70" t="s">
        <v>468</v>
      </c>
      <c r="C103" s="300">
        <v>100.07167688836</v>
      </c>
      <c r="D103" s="300">
        <v>94.567366969905805</v>
      </c>
      <c r="E103" s="300">
        <v>92.199022033005093</v>
      </c>
      <c r="F103" s="300">
        <v>85.903041335861502</v>
      </c>
      <c r="G103" s="300">
        <v>82.833155187714198</v>
      </c>
      <c r="H103" s="300">
        <v>87.265783046122493</v>
      </c>
      <c r="I103" s="300">
        <v>89.0862144954813</v>
      </c>
      <c r="J103" s="300">
        <v>89.118103819911795</v>
      </c>
      <c r="K103" s="300">
        <v>87.200735361434894</v>
      </c>
      <c r="L103" s="300">
        <v>71.318210508999201</v>
      </c>
      <c r="M103" s="300">
        <v>68.184348460012203</v>
      </c>
      <c r="N103" s="300">
        <v>68.6591032027154</v>
      </c>
      <c r="O103" s="300">
        <v>68.199996249946807</v>
      </c>
      <c r="P103" s="300">
        <v>70.033549809615195</v>
      </c>
      <c r="Q103" s="306"/>
      <c r="R103" s="70" t="s">
        <v>176</v>
      </c>
      <c r="S103" s="70" t="s">
        <v>468</v>
      </c>
      <c r="T103" s="300">
        <v>16840</v>
      </c>
      <c r="U103" s="300">
        <v>16813</v>
      </c>
      <c r="V103" s="300">
        <v>16810</v>
      </c>
      <c r="W103" s="300">
        <v>16793</v>
      </c>
      <c r="X103" s="300">
        <v>16808</v>
      </c>
      <c r="Y103" s="300">
        <v>16800</v>
      </c>
      <c r="Z103" s="300">
        <v>16959</v>
      </c>
      <c r="AA103" s="300">
        <v>17160</v>
      </c>
      <c r="AB103" s="300">
        <v>17437</v>
      </c>
      <c r="AC103" s="300">
        <v>17455</v>
      </c>
      <c r="AD103" s="300">
        <v>17468</v>
      </c>
      <c r="AE103" s="300">
        <v>17452</v>
      </c>
      <c r="AF103" s="300">
        <v>17456</v>
      </c>
      <c r="AG103" s="300">
        <v>17540</v>
      </c>
      <c r="AI103" s="70" t="s">
        <v>176</v>
      </c>
      <c r="AJ103" s="70" t="s">
        <v>468</v>
      </c>
      <c r="AK103" s="314">
        <f t="shared" si="13"/>
        <v>5.9424986275748219</v>
      </c>
      <c r="AL103" s="314">
        <f t="shared" si="14"/>
        <v>5.6246575251237623</v>
      </c>
      <c r="AM103" s="314">
        <f t="shared" si="15"/>
        <v>5.484772280369131</v>
      </c>
      <c r="AN103" s="314">
        <f t="shared" si="16"/>
        <v>5.1154076898625327</v>
      </c>
      <c r="AO103" s="314">
        <f t="shared" si="17"/>
        <v>4.9281981906065093</v>
      </c>
      <c r="AP103" s="314">
        <f t="shared" si="18"/>
        <v>5.1943918479834821</v>
      </c>
      <c r="AQ103" s="314">
        <f t="shared" si="19"/>
        <v>5.253034642106333</v>
      </c>
      <c r="AR103" s="314">
        <f t="shared" si="20"/>
        <v>5.1933626934680532</v>
      </c>
      <c r="AS103" s="314">
        <f t="shared" si="21"/>
        <v>5.0009024121944661</v>
      </c>
      <c r="AT103" s="314">
        <f t="shared" si="22"/>
        <v>4.0858327418504263</v>
      </c>
      <c r="AU103" s="314">
        <f t="shared" si="23"/>
        <v>3.9033861037332382</v>
      </c>
      <c r="AV103" s="314">
        <f t="shared" si="24"/>
        <v>3.9341681871828671</v>
      </c>
      <c r="AW103" s="314">
        <f t="shared" si="25"/>
        <v>3.9069658713305917</v>
      </c>
      <c r="AX103" s="314">
        <f t="shared" si="25"/>
        <v>3.9927907531137516</v>
      </c>
    </row>
    <row r="104" spans="1:50" x14ac:dyDescent="0.2">
      <c r="A104" s="70" t="s">
        <v>177</v>
      </c>
      <c r="B104" s="70" t="s">
        <v>469</v>
      </c>
      <c r="C104" s="300">
        <v>100.792472650912</v>
      </c>
      <c r="D104" s="300">
        <v>97.974343093760893</v>
      </c>
      <c r="E104" s="300">
        <v>101.110929316322</v>
      </c>
      <c r="F104" s="300">
        <v>98.392749491324295</v>
      </c>
      <c r="G104" s="300">
        <v>92.184935033545997</v>
      </c>
      <c r="H104" s="300">
        <v>89.3218644000642</v>
      </c>
      <c r="I104" s="300">
        <v>89.360502463258001</v>
      </c>
      <c r="J104" s="300">
        <v>88.042006120112404</v>
      </c>
      <c r="K104" s="300">
        <v>87.395739780637101</v>
      </c>
      <c r="L104" s="300">
        <v>86.406359784760795</v>
      </c>
      <c r="M104" s="300">
        <v>83.201447857018096</v>
      </c>
      <c r="N104" s="300">
        <v>80.945765887922406</v>
      </c>
      <c r="O104" s="300">
        <v>84.360282493671804</v>
      </c>
      <c r="P104" s="300">
        <v>79.665235371568102</v>
      </c>
      <c r="Q104" s="306"/>
      <c r="R104" s="70" t="s">
        <v>177</v>
      </c>
      <c r="S104" s="70" t="s">
        <v>469</v>
      </c>
      <c r="T104" s="300">
        <v>13184</v>
      </c>
      <c r="U104" s="300">
        <v>13290</v>
      </c>
      <c r="V104" s="300">
        <v>13242</v>
      </c>
      <c r="W104" s="300">
        <v>13250</v>
      </c>
      <c r="X104" s="300">
        <v>13275</v>
      </c>
      <c r="Y104" s="300">
        <v>13332</v>
      </c>
      <c r="Z104" s="300">
        <v>13460</v>
      </c>
      <c r="AA104" s="300">
        <v>13655</v>
      </c>
      <c r="AB104" s="300">
        <v>13919</v>
      </c>
      <c r="AC104" s="300">
        <v>14025</v>
      </c>
      <c r="AD104" s="300">
        <v>14123</v>
      </c>
      <c r="AE104" s="300">
        <v>14268</v>
      </c>
      <c r="AF104" s="300">
        <v>14276</v>
      </c>
      <c r="AG104" s="300">
        <v>14412</v>
      </c>
      <c r="AI104" s="70" t="s">
        <v>177</v>
      </c>
      <c r="AJ104" s="70" t="s">
        <v>469</v>
      </c>
      <c r="AK104" s="314">
        <f t="shared" si="13"/>
        <v>7.6450601221868935</v>
      </c>
      <c r="AL104" s="314">
        <f t="shared" si="14"/>
        <v>7.3720348452792246</v>
      </c>
      <c r="AM104" s="314">
        <f t="shared" si="15"/>
        <v>7.6356237212144693</v>
      </c>
      <c r="AN104" s="314">
        <f t="shared" si="16"/>
        <v>7.4258678861376826</v>
      </c>
      <c r="AO104" s="314">
        <f t="shared" si="17"/>
        <v>6.944251226632467</v>
      </c>
      <c r="AP104" s="314">
        <f t="shared" si="18"/>
        <v>6.6998098109859132</v>
      </c>
      <c r="AQ104" s="314">
        <f t="shared" si="19"/>
        <v>6.6389674935555725</v>
      </c>
      <c r="AR104" s="314">
        <f t="shared" si="20"/>
        <v>6.4476020593271626</v>
      </c>
      <c r="AS104" s="314">
        <f t="shared" si="21"/>
        <v>6.2788806509546014</v>
      </c>
      <c r="AT104" s="314">
        <f t="shared" si="22"/>
        <v>6.1608812680756353</v>
      </c>
      <c r="AU104" s="314">
        <f t="shared" si="23"/>
        <v>5.8912021423931247</v>
      </c>
      <c r="AV104" s="314">
        <f t="shared" si="24"/>
        <v>5.6732384278050469</v>
      </c>
      <c r="AW104" s="314">
        <f t="shared" si="25"/>
        <v>5.9092380564354023</v>
      </c>
      <c r="AX104" s="314">
        <f t="shared" si="25"/>
        <v>5.5277015939195184</v>
      </c>
    </row>
    <row r="105" spans="1:50" x14ac:dyDescent="0.2">
      <c r="A105" s="70" t="s">
        <v>178</v>
      </c>
      <c r="B105" s="70" t="s">
        <v>470</v>
      </c>
      <c r="C105" s="300">
        <v>77.468470747258195</v>
      </c>
      <c r="D105" s="300">
        <v>73.215786374113307</v>
      </c>
      <c r="E105" s="300">
        <v>74.9987924990008</v>
      </c>
      <c r="F105" s="300">
        <v>73.062230436005095</v>
      </c>
      <c r="G105" s="300">
        <v>69.991897261869894</v>
      </c>
      <c r="H105" s="300">
        <v>68.459335364036903</v>
      </c>
      <c r="I105" s="300">
        <v>67.563285860421104</v>
      </c>
      <c r="J105" s="300">
        <v>64.335312825498804</v>
      </c>
      <c r="K105" s="300">
        <v>63.501596710457001</v>
      </c>
      <c r="L105" s="300">
        <v>62.5492529085492</v>
      </c>
      <c r="M105" s="300">
        <v>58.278443003267398</v>
      </c>
      <c r="N105" s="300">
        <v>60.361649964572301</v>
      </c>
      <c r="O105" s="300">
        <v>57.873469604259498</v>
      </c>
      <c r="P105" s="300">
        <v>58.687471876862602</v>
      </c>
      <c r="Q105" s="306"/>
      <c r="R105" s="70" t="s">
        <v>178</v>
      </c>
      <c r="S105" s="70" t="s">
        <v>470</v>
      </c>
      <c r="T105" s="300">
        <v>21667</v>
      </c>
      <c r="U105" s="300">
        <v>21949</v>
      </c>
      <c r="V105" s="300">
        <v>22259</v>
      </c>
      <c r="W105" s="300">
        <v>22296</v>
      </c>
      <c r="X105" s="300">
        <v>22534</v>
      </c>
      <c r="Y105" s="300">
        <v>22672</v>
      </c>
      <c r="Z105" s="300">
        <v>22994</v>
      </c>
      <c r="AA105" s="300">
        <v>23119</v>
      </c>
      <c r="AB105" s="300">
        <v>23600</v>
      </c>
      <c r="AC105" s="300">
        <v>24167</v>
      </c>
      <c r="AD105" s="300">
        <v>24724</v>
      </c>
      <c r="AE105" s="300">
        <v>25396</v>
      </c>
      <c r="AF105" s="300">
        <v>25883</v>
      </c>
      <c r="AG105" s="300">
        <v>26242</v>
      </c>
      <c r="AI105" s="70" t="s">
        <v>178</v>
      </c>
      <c r="AJ105" s="70" t="s">
        <v>470</v>
      </c>
      <c r="AK105" s="314">
        <f t="shared" si="13"/>
        <v>3.5754128742907736</v>
      </c>
      <c r="AL105" s="314">
        <f t="shared" si="14"/>
        <v>3.3357231023788465</v>
      </c>
      <c r="AM105" s="314">
        <f t="shared" si="15"/>
        <v>3.3693693561705738</v>
      </c>
      <c r="AN105" s="314">
        <f t="shared" si="16"/>
        <v>3.2769209919270312</v>
      </c>
      <c r="AO105" s="314">
        <f t="shared" si="17"/>
        <v>3.1060573915802738</v>
      </c>
      <c r="AP105" s="314">
        <f t="shared" si="18"/>
        <v>3.0195543121046624</v>
      </c>
      <c r="AQ105" s="314">
        <f t="shared" si="19"/>
        <v>2.9383006810655434</v>
      </c>
      <c r="AR105" s="314">
        <f t="shared" si="20"/>
        <v>2.7827896027293049</v>
      </c>
      <c r="AS105" s="314">
        <f t="shared" si="21"/>
        <v>2.6907456233244491</v>
      </c>
      <c r="AT105" s="314">
        <f t="shared" si="22"/>
        <v>2.5882092485020567</v>
      </c>
      <c r="AU105" s="314">
        <f t="shared" si="23"/>
        <v>2.3571607750876638</v>
      </c>
      <c r="AV105" s="314">
        <f t="shared" si="24"/>
        <v>2.3768172139144865</v>
      </c>
      <c r="AW105" s="314">
        <f t="shared" si="25"/>
        <v>2.2359645174152725</v>
      </c>
      <c r="AX105" s="314">
        <f t="shared" si="25"/>
        <v>2.2363947822903212</v>
      </c>
    </row>
    <row r="106" spans="1:50" x14ac:dyDescent="0.2">
      <c r="A106" s="70" t="s">
        <v>179</v>
      </c>
      <c r="B106" s="70" t="s">
        <v>471</v>
      </c>
      <c r="C106" s="300">
        <v>81.6497008926912</v>
      </c>
      <c r="D106" s="300">
        <v>78.2318182206795</v>
      </c>
      <c r="E106" s="300">
        <v>82.548690522004705</v>
      </c>
      <c r="F106" s="300">
        <v>84.294399354871402</v>
      </c>
      <c r="G106" s="300">
        <v>71.509631470942907</v>
      </c>
      <c r="H106" s="300">
        <v>68.913606310132593</v>
      </c>
      <c r="I106" s="300">
        <v>87.1817518866293</v>
      </c>
      <c r="J106" s="300">
        <v>72.921690344484801</v>
      </c>
      <c r="K106" s="300">
        <v>62.914013345798701</v>
      </c>
      <c r="L106" s="300">
        <v>59.945494455923502</v>
      </c>
      <c r="M106" s="300">
        <v>58.964172694834097</v>
      </c>
      <c r="N106" s="300">
        <v>59.111500824937998</v>
      </c>
      <c r="O106" s="300">
        <v>48.796444650641298</v>
      </c>
      <c r="P106" s="300">
        <v>42.216429249513901</v>
      </c>
      <c r="Q106" s="306"/>
      <c r="R106" s="70" t="s">
        <v>179</v>
      </c>
      <c r="S106" s="70" t="s">
        <v>471</v>
      </c>
      <c r="T106" s="300">
        <v>16230</v>
      </c>
      <c r="U106" s="300">
        <v>16509</v>
      </c>
      <c r="V106" s="300">
        <v>16701</v>
      </c>
      <c r="W106" s="300">
        <v>16843</v>
      </c>
      <c r="X106" s="300">
        <v>17011</v>
      </c>
      <c r="Y106" s="300">
        <v>17114</v>
      </c>
      <c r="Z106" s="300">
        <v>17211</v>
      </c>
      <c r="AA106" s="300">
        <v>17430</v>
      </c>
      <c r="AB106" s="300">
        <v>17646</v>
      </c>
      <c r="AC106" s="300">
        <v>18073</v>
      </c>
      <c r="AD106" s="300">
        <v>18360</v>
      </c>
      <c r="AE106" s="300">
        <v>19112</v>
      </c>
      <c r="AF106" s="300">
        <v>19312</v>
      </c>
      <c r="AG106" s="300">
        <v>19753</v>
      </c>
      <c r="AI106" s="70" t="s">
        <v>179</v>
      </c>
      <c r="AJ106" s="70" t="s">
        <v>471</v>
      </c>
      <c r="AK106" s="314">
        <f t="shared" si="13"/>
        <v>5.0307887179723476</v>
      </c>
      <c r="AL106" s="314">
        <f t="shared" si="14"/>
        <v>4.7387375504681994</v>
      </c>
      <c r="AM106" s="314">
        <f t="shared" si="15"/>
        <v>4.9427393881806303</v>
      </c>
      <c r="AN106" s="314">
        <f t="shared" si="16"/>
        <v>5.0047140862596571</v>
      </c>
      <c r="AO106" s="314">
        <f t="shared" si="17"/>
        <v>4.2037288502112116</v>
      </c>
      <c r="AP106" s="314">
        <f t="shared" si="18"/>
        <v>4.0267387115889095</v>
      </c>
      <c r="AQ106" s="314">
        <f t="shared" si="19"/>
        <v>5.0654669622119162</v>
      </c>
      <c r="AR106" s="314">
        <f t="shared" si="20"/>
        <v>4.1836884879222493</v>
      </c>
      <c r="AS106" s="314">
        <f t="shared" si="21"/>
        <v>3.5653413434091976</v>
      </c>
      <c r="AT106" s="314">
        <f t="shared" si="22"/>
        <v>3.3168535636542633</v>
      </c>
      <c r="AU106" s="314">
        <f t="shared" si="23"/>
        <v>3.2115562469953209</v>
      </c>
      <c r="AV106" s="314">
        <f t="shared" si="24"/>
        <v>3.0928997920122434</v>
      </c>
      <c r="AW106" s="314">
        <f t="shared" si="25"/>
        <v>2.5267421629371012</v>
      </c>
      <c r="AX106" s="314">
        <f t="shared" si="25"/>
        <v>2.1372160810769958</v>
      </c>
    </row>
    <row r="107" spans="1:50" x14ac:dyDescent="0.2">
      <c r="A107" s="70" t="s">
        <v>180</v>
      </c>
      <c r="B107" s="70" t="s">
        <v>472</v>
      </c>
      <c r="C107" s="300">
        <v>100.628179384891</v>
      </c>
      <c r="D107" s="300">
        <v>99.243741230373601</v>
      </c>
      <c r="E107" s="300">
        <v>98.693013358887001</v>
      </c>
      <c r="F107" s="300">
        <v>94.416433913518205</v>
      </c>
      <c r="G107" s="300">
        <v>88.097806280114995</v>
      </c>
      <c r="H107" s="300">
        <v>85.432743970290602</v>
      </c>
      <c r="I107" s="300">
        <v>83.988324764818898</v>
      </c>
      <c r="J107" s="300">
        <v>82.8230969045119</v>
      </c>
      <c r="K107" s="300">
        <v>81.464896976312602</v>
      </c>
      <c r="L107" s="300">
        <v>78.527251204678194</v>
      </c>
      <c r="M107" s="300">
        <v>74.699558800463095</v>
      </c>
      <c r="N107" s="300">
        <v>76.440657943631294</v>
      </c>
      <c r="O107" s="300">
        <v>74.067769864217198</v>
      </c>
      <c r="P107" s="300">
        <v>72.373869900079299</v>
      </c>
      <c r="Q107" s="306"/>
      <c r="R107" s="70" t="s">
        <v>180</v>
      </c>
      <c r="S107" s="70" t="s">
        <v>472</v>
      </c>
      <c r="T107" s="300">
        <v>32843</v>
      </c>
      <c r="U107" s="300">
        <v>33162</v>
      </c>
      <c r="V107" s="300">
        <v>33303</v>
      </c>
      <c r="W107" s="300">
        <v>33510</v>
      </c>
      <c r="X107" s="300">
        <v>33615</v>
      </c>
      <c r="Y107" s="300">
        <v>33807</v>
      </c>
      <c r="Z107" s="300">
        <v>34110</v>
      </c>
      <c r="AA107" s="300">
        <v>34667</v>
      </c>
      <c r="AB107" s="300">
        <v>35257</v>
      </c>
      <c r="AC107" s="300">
        <v>35790</v>
      </c>
      <c r="AD107" s="300">
        <v>36499</v>
      </c>
      <c r="AE107" s="300">
        <v>36628</v>
      </c>
      <c r="AF107" s="300">
        <v>36915</v>
      </c>
      <c r="AG107" s="300">
        <v>37452</v>
      </c>
      <c r="AI107" s="70" t="s">
        <v>180</v>
      </c>
      <c r="AJ107" s="70" t="s">
        <v>472</v>
      </c>
      <c r="AK107" s="314">
        <f t="shared" si="13"/>
        <v>3.063915579724477</v>
      </c>
      <c r="AL107" s="314">
        <f t="shared" si="14"/>
        <v>2.9926946876055003</v>
      </c>
      <c r="AM107" s="314">
        <f t="shared" si="15"/>
        <v>2.9634871740950364</v>
      </c>
      <c r="AN107" s="314">
        <f t="shared" si="16"/>
        <v>2.8175599496722832</v>
      </c>
      <c r="AO107" s="314">
        <f t="shared" si="17"/>
        <v>2.620788525364123</v>
      </c>
      <c r="AP107" s="314">
        <f t="shared" si="18"/>
        <v>2.5270726172180495</v>
      </c>
      <c r="AQ107" s="314">
        <f t="shared" si="19"/>
        <v>2.462278650390469</v>
      </c>
      <c r="AR107" s="314">
        <f t="shared" si="20"/>
        <v>2.3891048231606975</v>
      </c>
      <c r="AS107" s="314">
        <f t="shared" si="21"/>
        <v>2.3106020641663387</v>
      </c>
      <c r="AT107" s="314">
        <f t="shared" si="22"/>
        <v>2.1941115173142829</v>
      </c>
      <c r="AU107" s="314">
        <f t="shared" si="23"/>
        <v>2.04661932656958</v>
      </c>
      <c r="AV107" s="314">
        <f t="shared" si="24"/>
        <v>2.0869459960585153</v>
      </c>
      <c r="AW107" s="314">
        <f t="shared" si="25"/>
        <v>2.0064410094600351</v>
      </c>
      <c r="AX107" s="314">
        <f t="shared" si="25"/>
        <v>1.9324433915432901</v>
      </c>
    </row>
    <row r="108" spans="1:50" x14ac:dyDescent="0.2">
      <c r="A108" s="70" t="s">
        <v>181</v>
      </c>
      <c r="B108" s="70" t="s">
        <v>473</v>
      </c>
      <c r="C108" s="300">
        <v>92.884743955598395</v>
      </c>
      <c r="D108" s="300">
        <v>87.764137028375004</v>
      </c>
      <c r="E108" s="300">
        <v>90.007210943742393</v>
      </c>
      <c r="F108" s="300">
        <v>88.007637617505594</v>
      </c>
      <c r="G108" s="300">
        <v>82.350664467643597</v>
      </c>
      <c r="H108" s="300">
        <v>76.017530367599505</v>
      </c>
      <c r="I108" s="300">
        <v>72.978331228887001</v>
      </c>
      <c r="J108" s="300">
        <v>71.836752575676897</v>
      </c>
      <c r="K108" s="300">
        <v>75.097356436070001</v>
      </c>
      <c r="L108" s="300">
        <v>68.913826329252601</v>
      </c>
      <c r="M108" s="300">
        <v>63.7743829601241</v>
      </c>
      <c r="N108" s="300">
        <v>63.852312949010702</v>
      </c>
      <c r="O108" s="300">
        <v>63.747259943748098</v>
      </c>
      <c r="P108" s="300">
        <v>63.009944039418997</v>
      </c>
      <c r="Q108" s="306"/>
      <c r="R108" s="70" t="s">
        <v>181</v>
      </c>
      <c r="S108" s="70" t="s">
        <v>473</v>
      </c>
      <c r="T108" s="300">
        <v>13662</v>
      </c>
      <c r="U108" s="300">
        <v>13526</v>
      </c>
      <c r="V108" s="300">
        <v>13590</v>
      </c>
      <c r="W108" s="300">
        <v>13603</v>
      </c>
      <c r="X108" s="300">
        <v>13620</v>
      </c>
      <c r="Y108" s="300">
        <v>13687</v>
      </c>
      <c r="Z108" s="300">
        <v>13864</v>
      </c>
      <c r="AA108" s="300">
        <v>14102</v>
      </c>
      <c r="AB108" s="300">
        <v>14406</v>
      </c>
      <c r="AC108" s="300">
        <v>14715</v>
      </c>
      <c r="AD108" s="300">
        <v>14915</v>
      </c>
      <c r="AE108" s="300">
        <v>15007</v>
      </c>
      <c r="AF108" s="300">
        <v>15017</v>
      </c>
      <c r="AG108" s="300">
        <v>14941</v>
      </c>
      <c r="AI108" s="70" t="s">
        <v>181</v>
      </c>
      <c r="AJ108" s="70" t="s">
        <v>473</v>
      </c>
      <c r="AK108" s="314">
        <f t="shared" si="13"/>
        <v>6.798766209603162</v>
      </c>
      <c r="AL108" s="314">
        <f t="shared" si="14"/>
        <v>6.4885507192351763</v>
      </c>
      <c r="AM108" s="314">
        <f t="shared" si="15"/>
        <v>6.6230471628949514</v>
      </c>
      <c r="AN108" s="314">
        <f t="shared" si="16"/>
        <v>6.4697226801077408</v>
      </c>
      <c r="AO108" s="314">
        <f t="shared" si="17"/>
        <v>6.0463042927785313</v>
      </c>
      <c r="AP108" s="314">
        <f t="shared" si="18"/>
        <v>5.5539950586395488</v>
      </c>
      <c r="AQ108" s="314">
        <f t="shared" si="19"/>
        <v>5.2638727083732695</v>
      </c>
      <c r="AR108" s="314">
        <f t="shared" si="20"/>
        <v>5.0940825823058367</v>
      </c>
      <c r="AS108" s="314">
        <f t="shared" si="21"/>
        <v>5.2129221460551154</v>
      </c>
      <c r="AT108" s="314">
        <f t="shared" si="22"/>
        <v>4.683236583707278</v>
      </c>
      <c r="AU108" s="314">
        <f t="shared" si="23"/>
        <v>4.2758553778158968</v>
      </c>
      <c r="AV108" s="314">
        <f t="shared" si="24"/>
        <v>4.254835273473093</v>
      </c>
      <c r="AW108" s="314">
        <f t="shared" si="25"/>
        <v>4.2450063224177992</v>
      </c>
      <c r="AX108" s="314">
        <f t="shared" si="25"/>
        <v>4.2172507890649218</v>
      </c>
    </row>
    <row r="109" spans="1:50" x14ac:dyDescent="0.2">
      <c r="A109" s="70" t="s">
        <v>182</v>
      </c>
      <c r="B109" s="70" t="s">
        <v>474</v>
      </c>
      <c r="C109" s="300">
        <v>58.993607926958099</v>
      </c>
      <c r="D109" s="300">
        <v>55.3199402913624</v>
      </c>
      <c r="E109" s="300">
        <v>57.332849747580703</v>
      </c>
      <c r="F109" s="300">
        <v>54.388853844353797</v>
      </c>
      <c r="G109" s="300">
        <v>50.972347115480602</v>
      </c>
      <c r="H109" s="300">
        <v>46.483392972417398</v>
      </c>
      <c r="I109" s="300">
        <v>44.944243224740099</v>
      </c>
      <c r="J109" s="300">
        <v>44.565485311981803</v>
      </c>
      <c r="K109" s="300">
        <v>42.887032041887601</v>
      </c>
      <c r="L109" s="300">
        <v>44.151187041945398</v>
      </c>
      <c r="M109" s="300">
        <v>40.6866119339862</v>
      </c>
      <c r="N109" s="300">
        <v>42.2385356575762</v>
      </c>
      <c r="O109" s="300">
        <v>41.0505500602764</v>
      </c>
      <c r="P109" s="300">
        <v>38.002837855807002</v>
      </c>
      <c r="Q109" s="306"/>
      <c r="R109" s="70" t="s">
        <v>182</v>
      </c>
      <c r="S109" s="70" t="s">
        <v>474</v>
      </c>
      <c r="T109" s="300">
        <v>9592</v>
      </c>
      <c r="U109" s="300">
        <v>9639</v>
      </c>
      <c r="V109" s="300">
        <v>9631</v>
      </c>
      <c r="W109" s="300">
        <v>9663</v>
      </c>
      <c r="X109" s="300">
        <v>9655</v>
      </c>
      <c r="Y109" s="300">
        <v>9653</v>
      </c>
      <c r="Z109" s="300">
        <v>9733</v>
      </c>
      <c r="AA109" s="300">
        <v>9831</v>
      </c>
      <c r="AB109" s="300">
        <v>9958</v>
      </c>
      <c r="AC109" s="300">
        <v>10047</v>
      </c>
      <c r="AD109" s="300">
        <v>10174</v>
      </c>
      <c r="AE109" s="300">
        <v>10280</v>
      </c>
      <c r="AF109" s="300">
        <v>10451</v>
      </c>
      <c r="AG109" s="300">
        <v>10499</v>
      </c>
      <c r="AI109" s="70" t="s">
        <v>182</v>
      </c>
      <c r="AJ109" s="70" t="s">
        <v>474</v>
      </c>
      <c r="AK109" s="314">
        <f t="shared" si="13"/>
        <v>6.1502927363384172</v>
      </c>
      <c r="AL109" s="314">
        <f t="shared" si="14"/>
        <v>5.739178368229318</v>
      </c>
      <c r="AM109" s="314">
        <f t="shared" si="15"/>
        <v>5.9529487849216798</v>
      </c>
      <c r="AN109" s="314">
        <f t="shared" si="16"/>
        <v>5.6285681304309012</v>
      </c>
      <c r="AO109" s="314">
        <f t="shared" si="17"/>
        <v>5.2793730829083998</v>
      </c>
      <c r="AP109" s="314">
        <f t="shared" si="18"/>
        <v>4.8154348878501398</v>
      </c>
      <c r="AQ109" s="314">
        <f t="shared" si="19"/>
        <v>4.6177173764245456</v>
      </c>
      <c r="AR109" s="314">
        <f t="shared" si="20"/>
        <v>4.533158916893683</v>
      </c>
      <c r="AS109" s="314">
        <f t="shared" si="21"/>
        <v>4.3067917294524607</v>
      </c>
      <c r="AT109" s="314">
        <f t="shared" si="22"/>
        <v>4.3944647200104905</v>
      </c>
      <c r="AU109" s="314">
        <f t="shared" si="23"/>
        <v>3.9990772492614703</v>
      </c>
      <c r="AV109" s="314">
        <f t="shared" si="24"/>
        <v>4.1088069705813419</v>
      </c>
      <c r="AW109" s="314">
        <f t="shared" si="25"/>
        <v>3.9279064262057601</v>
      </c>
      <c r="AX109" s="314">
        <f t="shared" si="25"/>
        <v>3.6196626208026483</v>
      </c>
    </row>
    <row r="110" spans="1:50" x14ac:dyDescent="0.2">
      <c r="A110" s="70" t="s">
        <v>183</v>
      </c>
      <c r="B110" s="70" t="s">
        <v>475</v>
      </c>
      <c r="C110" s="300">
        <v>100.218748171059</v>
      </c>
      <c r="D110" s="300">
        <v>110.45264530812</v>
      </c>
      <c r="E110" s="300">
        <v>129.58023633836899</v>
      </c>
      <c r="F110" s="300">
        <v>121.11658079802601</v>
      </c>
      <c r="G110" s="300">
        <v>124.170213603584</v>
      </c>
      <c r="H110" s="300">
        <v>104.64780497134601</v>
      </c>
      <c r="I110" s="300">
        <v>96.495389734529994</v>
      </c>
      <c r="J110" s="300">
        <v>89.210819186251399</v>
      </c>
      <c r="K110" s="300">
        <v>93.787079906318795</v>
      </c>
      <c r="L110" s="300">
        <v>80.319547795294199</v>
      </c>
      <c r="M110" s="300">
        <v>79.1896370795818</v>
      </c>
      <c r="N110" s="300">
        <v>79.553244908539597</v>
      </c>
      <c r="O110" s="300">
        <v>71.690281931773399</v>
      </c>
      <c r="P110" s="300">
        <v>71.689119663585899</v>
      </c>
      <c r="Q110" s="306"/>
      <c r="R110" s="70" t="s">
        <v>183</v>
      </c>
      <c r="S110" s="70" t="s">
        <v>475</v>
      </c>
      <c r="T110" s="300">
        <v>14613</v>
      </c>
      <c r="U110" s="300">
        <v>14813</v>
      </c>
      <c r="V110" s="300">
        <v>14841</v>
      </c>
      <c r="W110" s="300">
        <v>14851</v>
      </c>
      <c r="X110" s="300">
        <v>14866</v>
      </c>
      <c r="Y110" s="300">
        <v>14801</v>
      </c>
      <c r="Z110" s="300">
        <v>14894</v>
      </c>
      <c r="AA110" s="300">
        <v>14962</v>
      </c>
      <c r="AB110" s="300">
        <v>15202</v>
      </c>
      <c r="AC110" s="300">
        <v>15429</v>
      </c>
      <c r="AD110" s="300">
        <v>15501</v>
      </c>
      <c r="AE110" s="300">
        <v>15715</v>
      </c>
      <c r="AF110" s="300">
        <v>15697</v>
      </c>
      <c r="AG110" s="300">
        <v>15842</v>
      </c>
      <c r="AI110" s="70" t="s">
        <v>183</v>
      </c>
      <c r="AJ110" s="70" t="s">
        <v>475</v>
      </c>
      <c r="AK110" s="314">
        <f t="shared" si="13"/>
        <v>6.858191211322727</v>
      </c>
      <c r="AL110" s="314">
        <f t="shared" si="14"/>
        <v>7.4564669755025994</v>
      </c>
      <c r="AM110" s="314">
        <f t="shared" si="15"/>
        <v>8.7312334976328412</v>
      </c>
      <c r="AN110" s="314">
        <f t="shared" si="16"/>
        <v>8.1554495184180187</v>
      </c>
      <c r="AO110" s="314">
        <f t="shared" si="17"/>
        <v>8.3526310778678869</v>
      </c>
      <c r="AP110" s="314">
        <f t="shared" si="18"/>
        <v>7.0703199088808866</v>
      </c>
      <c r="AQ110" s="314">
        <f t="shared" si="19"/>
        <v>6.478809569929501</v>
      </c>
      <c r="AR110" s="314">
        <f t="shared" si="20"/>
        <v>5.9624929278339387</v>
      </c>
      <c r="AS110" s="314">
        <f t="shared" si="21"/>
        <v>6.1693908634599914</v>
      </c>
      <c r="AT110" s="314">
        <f t="shared" si="22"/>
        <v>5.2057520121391017</v>
      </c>
      <c r="AU110" s="314">
        <f t="shared" si="23"/>
        <v>5.1086792516342037</v>
      </c>
      <c r="AV110" s="314">
        <f t="shared" si="24"/>
        <v>5.0622491192198273</v>
      </c>
      <c r="AW110" s="314">
        <f t="shared" si="25"/>
        <v>4.5671326961695478</v>
      </c>
      <c r="AX110" s="314">
        <f t="shared" si="25"/>
        <v>4.5252568907704767</v>
      </c>
    </row>
    <row r="111" spans="1:50" x14ac:dyDescent="0.2">
      <c r="A111" s="70" t="s">
        <v>184</v>
      </c>
      <c r="B111" s="70" t="s">
        <v>476</v>
      </c>
      <c r="C111" s="300">
        <v>95.377960303834598</v>
      </c>
      <c r="D111" s="300">
        <v>91.933970633463204</v>
      </c>
      <c r="E111" s="300">
        <v>94.0910672057189</v>
      </c>
      <c r="F111" s="300">
        <v>89.739674267752804</v>
      </c>
      <c r="G111" s="300">
        <v>83.7670436443846</v>
      </c>
      <c r="H111" s="300">
        <v>81.006078489411806</v>
      </c>
      <c r="I111" s="300">
        <v>80.421256843066601</v>
      </c>
      <c r="J111" s="300">
        <v>80.382860361000894</v>
      </c>
      <c r="K111" s="300">
        <v>76.909573633503499</v>
      </c>
      <c r="L111" s="300">
        <v>73.751460167446595</v>
      </c>
      <c r="M111" s="300">
        <v>69.830778617263107</v>
      </c>
      <c r="N111" s="300">
        <v>72.177865346796807</v>
      </c>
      <c r="O111" s="300">
        <v>69.876750543512003</v>
      </c>
      <c r="P111" s="300">
        <v>68.727629869096702</v>
      </c>
      <c r="Q111" s="306"/>
      <c r="R111" s="70" t="s">
        <v>184</v>
      </c>
      <c r="S111" s="70" t="s">
        <v>476</v>
      </c>
      <c r="T111" s="300">
        <v>28255</v>
      </c>
      <c r="U111" s="300">
        <v>28638</v>
      </c>
      <c r="V111" s="300">
        <v>29013</v>
      </c>
      <c r="W111" s="300">
        <v>29261</v>
      </c>
      <c r="X111" s="300">
        <v>29427</v>
      </c>
      <c r="Y111" s="300">
        <v>29600</v>
      </c>
      <c r="Z111" s="300">
        <v>29808</v>
      </c>
      <c r="AA111" s="300">
        <v>30104</v>
      </c>
      <c r="AB111" s="300">
        <v>30532</v>
      </c>
      <c r="AC111" s="300">
        <v>30959</v>
      </c>
      <c r="AD111" s="300">
        <v>31491</v>
      </c>
      <c r="AE111" s="300">
        <v>31705</v>
      </c>
      <c r="AF111" s="300">
        <v>32020</v>
      </c>
      <c r="AG111" s="300">
        <v>32341</v>
      </c>
      <c r="AI111" s="70" t="s">
        <v>184</v>
      </c>
      <c r="AJ111" s="70" t="s">
        <v>476</v>
      </c>
      <c r="AK111" s="314">
        <f t="shared" si="13"/>
        <v>3.3756135304843249</v>
      </c>
      <c r="AL111" s="314">
        <f t="shared" si="14"/>
        <v>3.2102091847706964</v>
      </c>
      <c r="AM111" s="314">
        <f t="shared" si="15"/>
        <v>3.24306577071378</v>
      </c>
      <c r="AN111" s="314">
        <f t="shared" si="16"/>
        <v>3.0668696991816002</v>
      </c>
      <c r="AO111" s="314">
        <f t="shared" si="17"/>
        <v>2.846604942548836</v>
      </c>
      <c r="AP111" s="314">
        <f t="shared" si="18"/>
        <v>2.7366918408585073</v>
      </c>
      <c r="AQ111" s="314">
        <f t="shared" si="19"/>
        <v>2.6979756053095345</v>
      </c>
      <c r="AR111" s="314">
        <f t="shared" si="20"/>
        <v>2.6701720821485817</v>
      </c>
      <c r="AS111" s="314">
        <f t="shared" si="21"/>
        <v>2.5189824981495974</v>
      </c>
      <c r="AT111" s="314">
        <f t="shared" si="22"/>
        <v>2.3822300515987789</v>
      </c>
      <c r="AU111" s="314">
        <f t="shared" si="23"/>
        <v>2.2174836815999206</v>
      </c>
      <c r="AV111" s="314">
        <f t="shared" si="24"/>
        <v>2.2765451930861635</v>
      </c>
      <c r="AW111" s="314">
        <f t="shared" si="25"/>
        <v>2.1822845266555904</v>
      </c>
      <c r="AX111" s="314">
        <f t="shared" si="25"/>
        <v>2.1250929120650786</v>
      </c>
    </row>
    <row r="112" spans="1:50" x14ac:dyDescent="0.2">
      <c r="A112" s="70" t="s">
        <v>185</v>
      </c>
      <c r="B112" s="70" t="s">
        <v>477</v>
      </c>
      <c r="C112" s="300">
        <v>59.9480957038461</v>
      </c>
      <c r="D112" s="300">
        <v>59.816501427737698</v>
      </c>
      <c r="E112" s="300">
        <v>60.892481276820199</v>
      </c>
      <c r="F112" s="300">
        <v>59.099984846780998</v>
      </c>
      <c r="G112" s="300">
        <v>55.840667463078802</v>
      </c>
      <c r="H112" s="300">
        <v>53.019750026573703</v>
      </c>
      <c r="I112" s="300">
        <v>52.440533431142903</v>
      </c>
      <c r="J112" s="300">
        <v>55.482651870176703</v>
      </c>
      <c r="K112" s="300">
        <v>53.382893249809001</v>
      </c>
      <c r="L112" s="300">
        <v>52.124918940432003</v>
      </c>
      <c r="M112" s="300">
        <v>49.870889828409901</v>
      </c>
      <c r="N112" s="300">
        <v>47.532674742731899</v>
      </c>
      <c r="O112" s="300">
        <v>46.5486539785229</v>
      </c>
      <c r="P112" s="300">
        <v>53.383166802458902</v>
      </c>
      <c r="Q112" s="306"/>
      <c r="R112" s="70" t="s">
        <v>185</v>
      </c>
      <c r="S112" s="70" t="s">
        <v>477</v>
      </c>
      <c r="T112" s="300">
        <v>20449</v>
      </c>
      <c r="U112" s="300">
        <v>21065</v>
      </c>
      <c r="V112" s="300">
        <v>21559</v>
      </c>
      <c r="W112" s="300">
        <v>22017</v>
      </c>
      <c r="X112" s="300">
        <v>22298</v>
      </c>
      <c r="Y112" s="300">
        <v>22496</v>
      </c>
      <c r="Z112" s="300">
        <v>22946</v>
      </c>
      <c r="AA112" s="300">
        <v>23324</v>
      </c>
      <c r="AB112" s="300">
        <v>23887</v>
      </c>
      <c r="AC112" s="300">
        <v>24264</v>
      </c>
      <c r="AD112" s="300">
        <v>24763</v>
      </c>
      <c r="AE112" s="300">
        <v>24834</v>
      </c>
      <c r="AF112" s="300">
        <v>24876</v>
      </c>
      <c r="AG112" s="300">
        <v>24638</v>
      </c>
      <c r="AI112" s="70" t="s">
        <v>185</v>
      </c>
      <c r="AJ112" s="70" t="s">
        <v>477</v>
      </c>
      <c r="AK112" s="314">
        <f t="shared" si="13"/>
        <v>2.9315905767443935</v>
      </c>
      <c r="AL112" s="314">
        <f t="shared" si="14"/>
        <v>2.8396155436856252</v>
      </c>
      <c r="AM112" s="314">
        <f t="shared" si="15"/>
        <v>2.824457594360601</v>
      </c>
      <c r="AN112" s="314">
        <f t="shared" si="16"/>
        <v>2.6842887244756781</v>
      </c>
      <c r="AO112" s="314">
        <f t="shared" si="17"/>
        <v>2.5042904055556017</v>
      </c>
      <c r="AP112" s="314">
        <f t="shared" si="18"/>
        <v>2.3568523304842506</v>
      </c>
      <c r="AQ112" s="314">
        <f t="shared" si="19"/>
        <v>2.2853888883092002</v>
      </c>
      <c r="AR112" s="314">
        <f t="shared" si="20"/>
        <v>2.3787794490729164</v>
      </c>
      <c r="AS112" s="314">
        <f t="shared" si="21"/>
        <v>2.2348094465528949</v>
      </c>
      <c r="AT112" s="314">
        <f t="shared" si="22"/>
        <v>2.1482409718278932</v>
      </c>
      <c r="AU112" s="314">
        <f t="shared" si="23"/>
        <v>2.0139276270407422</v>
      </c>
      <c r="AV112" s="314">
        <f t="shared" si="24"/>
        <v>1.9140160563232624</v>
      </c>
      <c r="AW112" s="314">
        <f t="shared" si="25"/>
        <v>1.8712274472794221</v>
      </c>
      <c r="AX112" s="314">
        <f t="shared" si="25"/>
        <v>2.1667004952698639</v>
      </c>
    </row>
    <row r="113" spans="1:50" x14ac:dyDescent="0.2">
      <c r="A113" s="70" t="s">
        <v>186</v>
      </c>
      <c r="B113" s="70" t="s">
        <v>478</v>
      </c>
      <c r="C113" s="300">
        <v>93.973277710562101</v>
      </c>
      <c r="D113" s="300">
        <v>91.496882938382498</v>
      </c>
      <c r="E113" s="300">
        <v>92.374547480667403</v>
      </c>
      <c r="F113" s="300">
        <v>88.508340785168301</v>
      </c>
      <c r="G113" s="300">
        <v>83.326779311287297</v>
      </c>
      <c r="H113" s="300">
        <v>114.080157610949</v>
      </c>
      <c r="I113" s="300">
        <v>109.01033542128999</v>
      </c>
      <c r="J113" s="300">
        <v>111.86793776549</v>
      </c>
      <c r="K113" s="300">
        <v>113.16035747860801</v>
      </c>
      <c r="L113" s="300">
        <v>79.454262673910506</v>
      </c>
      <c r="M113" s="300">
        <v>77.145547593500694</v>
      </c>
      <c r="N113" s="300">
        <v>79.765758063252207</v>
      </c>
      <c r="O113" s="300">
        <v>75.468065881767799</v>
      </c>
      <c r="P113" s="300">
        <v>78.061378355212497</v>
      </c>
      <c r="Q113" s="306"/>
      <c r="R113" s="70" t="s">
        <v>186</v>
      </c>
      <c r="S113" s="70" t="s">
        <v>478</v>
      </c>
      <c r="T113" s="300">
        <v>19390</v>
      </c>
      <c r="U113" s="300">
        <v>19625</v>
      </c>
      <c r="V113" s="300">
        <v>19822</v>
      </c>
      <c r="W113" s="300">
        <v>19805</v>
      </c>
      <c r="X113" s="300">
        <v>19971</v>
      </c>
      <c r="Y113" s="300">
        <v>20067</v>
      </c>
      <c r="Z113" s="300">
        <v>20248</v>
      </c>
      <c r="AA113" s="300">
        <v>20462</v>
      </c>
      <c r="AB113" s="300">
        <v>20771</v>
      </c>
      <c r="AC113" s="300">
        <v>21074</v>
      </c>
      <c r="AD113" s="300">
        <v>21576</v>
      </c>
      <c r="AE113" s="300">
        <v>22229</v>
      </c>
      <c r="AF113" s="300">
        <v>22665</v>
      </c>
      <c r="AG113" s="300">
        <v>23222</v>
      </c>
      <c r="AI113" s="70" t="s">
        <v>186</v>
      </c>
      <c r="AJ113" s="70" t="s">
        <v>478</v>
      </c>
      <c r="AK113" s="314">
        <f t="shared" si="13"/>
        <v>4.8464815735204798</v>
      </c>
      <c r="AL113" s="314">
        <f t="shared" si="14"/>
        <v>4.6622615510003822</v>
      </c>
      <c r="AM113" s="314">
        <f t="shared" si="15"/>
        <v>4.6602031823563417</v>
      </c>
      <c r="AN113" s="314">
        <f t="shared" si="16"/>
        <v>4.468989688723469</v>
      </c>
      <c r="AO113" s="314">
        <f t="shared" si="17"/>
        <v>4.1723889295121568</v>
      </c>
      <c r="AP113" s="314">
        <f t="shared" si="18"/>
        <v>5.6849632536477301</v>
      </c>
      <c r="AQ113" s="314">
        <f t="shared" si="19"/>
        <v>5.3837581697594823</v>
      </c>
      <c r="AR113" s="314">
        <f t="shared" si="20"/>
        <v>5.4671067229738055</v>
      </c>
      <c r="AS113" s="314">
        <f t="shared" si="21"/>
        <v>5.4479975676957295</v>
      </c>
      <c r="AT113" s="314">
        <f t="shared" si="22"/>
        <v>3.770250672578082</v>
      </c>
      <c r="AU113" s="314">
        <f t="shared" si="23"/>
        <v>3.5755259359242073</v>
      </c>
      <c r="AV113" s="314">
        <f t="shared" si="24"/>
        <v>3.5883646616245537</v>
      </c>
      <c r="AW113" s="314">
        <f t="shared" si="25"/>
        <v>3.3297183270138011</v>
      </c>
      <c r="AX113" s="314">
        <f t="shared" si="25"/>
        <v>3.361526929429528</v>
      </c>
    </row>
    <row r="114" spans="1:50" x14ac:dyDescent="0.2">
      <c r="A114" s="70" t="s">
        <v>187</v>
      </c>
      <c r="B114" s="70" t="s">
        <v>479</v>
      </c>
      <c r="C114" s="300">
        <v>91.876377474314793</v>
      </c>
      <c r="D114" s="300">
        <v>88.981289767167198</v>
      </c>
      <c r="E114" s="300">
        <v>102.864955541988</v>
      </c>
      <c r="F114" s="300">
        <v>107.003177681461</v>
      </c>
      <c r="G114" s="300">
        <v>91.6635354302569</v>
      </c>
      <c r="H114" s="300">
        <v>91.431068771282995</v>
      </c>
      <c r="I114" s="300">
        <v>90.528777336706796</v>
      </c>
      <c r="J114" s="300">
        <v>74.895547009051398</v>
      </c>
      <c r="K114" s="300">
        <v>72.431292327915003</v>
      </c>
      <c r="L114" s="300">
        <v>73.019283805076199</v>
      </c>
      <c r="M114" s="300">
        <v>68.5159384645318</v>
      </c>
      <c r="N114" s="300">
        <v>70.488827700883903</v>
      </c>
      <c r="O114" s="300">
        <v>68.464240118078905</v>
      </c>
      <c r="P114" s="300">
        <v>66.579561644390694</v>
      </c>
      <c r="Q114" s="306"/>
      <c r="R114" s="70" t="s">
        <v>187</v>
      </c>
      <c r="S114" s="70" t="s">
        <v>479</v>
      </c>
      <c r="T114" s="300">
        <v>14784</v>
      </c>
      <c r="U114" s="300">
        <v>14867</v>
      </c>
      <c r="V114" s="300">
        <v>14981</v>
      </c>
      <c r="W114" s="300">
        <v>14946</v>
      </c>
      <c r="X114" s="300">
        <v>14955</v>
      </c>
      <c r="Y114" s="300">
        <v>15025</v>
      </c>
      <c r="Z114" s="300">
        <v>15167</v>
      </c>
      <c r="AA114" s="300">
        <v>15149</v>
      </c>
      <c r="AB114" s="300">
        <v>15408</v>
      </c>
      <c r="AC114" s="300">
        <v>15642</v>
      </c>
      <c r="AD114" s="300">
        <v>15759</v>
      </c>
      <c r="AE114" s="300">
        <v>15889</v>
      </c>
      <c r="AF114" s="300">
        <v>16042</v>
      </c>
      <c r="AG114" s="300">
        <v>16419</v>
      </c>
      <c r="AI114" s="70" t="s">
        <v>187</v>
      </c>
      <c r="AJ114" s="70" t="s">
        <v>479</v>
      </c>
      <c r="AK114" s="314">
        <f t="shared" si="13"/>
        <v>6.214581809680384</v>
      </c>
      <c r="AL114" s="314">
        <f t="shared" si="14"/>
        <v>5.985154353075079</v>
      </c>
      <c r="AM114" s="314">
        <f t="shared" si="15"/>
        <v>6.8663610935176553</v>
      </c>
      <c r="AN114" s="314">
        <f t="shared" si="16"/>
        <v>7.1593187261783076</v>
      </c>
      <c r="AO114" s="314">
        <f t="shared" si="17"/>
        <v>6.129290232715273</v>
      </c>
      <c r="AP114" s="314">
        <f t="shared" si="18"/>
        <v>6.0852624806178364</v>
      </c>
      <c r="AQ114" s="314">
        <f t="shared" si="19"/>
        <v>5.968799191448988</v>
      </c>
      <c r="AR114" s="314">
        <f t="shared" si="20"/>
        <v>4.9439267944452698</v>
      </c>
      <c r="AS114" s="314">
        <f t="shared" si="21"/>
        <v>4.7008886505656156</v>
      </c>
      <c r="AT114" s="314">
        <f t="shared" si="22"/>
        <v>4.6681552106556827</v>
      </c>
      <c r="AU114" s="314">
        <f t="shared" si="23"/>
        <v>4.3477338958393172</v>
      </c>
      <c r="AV114" s="314">
        <f t="shared" si="24"/>
        <v>4.4363287620922591</v>
      </c>
      <c r="AW114" s="314">
        <f t="shared" si="25"/>
        <v>4.2678120008776279</v>
      </c>
      <c r="AX114" s="314">
        <f t="shared" si="25"/>
        <v>4.0550314662519451</v>
      </c>
    </row>
    <row r="115" spans="1:50" x14ac:dyDescent="0.2">
      <c r="A115" s="70" t="s">
        <v>188</v>
      </c>
      <c r="B115" s="70" t="s">
        <v>480</v>
      </c>
      <c r="C115" s="300">
        <v>163.605120615739</v>
      </c>
      <c r="D115" s="300">
        <v>157.787669921965</v>
      </c>
      <c r="E115" s="300">
        <v>159.09881401398101</v>
      </c>
      <c r="F115" s="300">
        <v>155.702178418877</v>
      </c>
      <c r="G115" s="300">
        <v>151.41897075205</v>
      </c>
      <c r="H115" s="300">
        <v>155.40900478472801</v>
      </c>
      <c r="I115" s="300">
        <v>154.566767867967</v>
      </c>
      <c r="J115" s="300">
        <v>154.277620079515</v>
      </c>
      <c r="K115" s="300">
        <v>154.06408241167301</v>
      </c>
      <c r="L115" s="300">
        <v>152.49730337728801</v>
      </c>
      <c r="M115" s="300">
        <v>147.76451760625201</v>
      </c>
      <c r="N115" s="300">
        <v>150.109303428364</v>
      </c>
      <c r="O115" s="300">
        <v>141.16362463756101</v>
      </c>
      <c r="P115" s="300">
        <v>140.439183201487</v>
      </c>
      <c r="Q115" s="306"/>
      <c r="R115" s="70" t="s">
        <v>188</v>
      </c>
      <c r="S115" s="70" t="s">
        <v>480</v>
      </c>
      <c r="T115" s="300">
        <v>18093</v>
      </c>
      <c r="U115" s="300">
        <v>18153</v>
      </c>
      <c r="V115" s="300">
        <v>18112</v>
      </c>
      <c r="W115" s="300">
        <v>18143</v>
      </c>
      <c r="X115" s="300">
        <v>18290</v>
      </c>
      <c r="Y115" s="300">
        <v>18401</v>
      </c>
      <c r="Z115" s="300">
        <v>18415</v>
      </c>
      <c r="AA115" s="300">
        <v>18514</v>
      </c>
      <c r="AB115" s="300">
        <v>18742</v>
      </c>
      <c r="AC115" s="300">
        <v>19071</v>
      </c>
      <c r="AD115" s="300">
        <v>19153</v>
      </c>
      <c r="AE115" s="300">
        <v>19226</v>
      </c>
      <c r="AF115" s="300">
        <v>19412</v>
      </c>
      <c r="AG115" s="300">
        <v>19497</v>
      </c>
      <c r="AI115" s="70" t="s">
        <v>188</v>
      </c>
      <c r="AJ115" s="70" t="s">
        <v>480</v>
      </c>
      <c r="AK115" s="314">
        <f t="shared" si="13"/>
        <v>9.0424540217619516</v>
      </c>
      <c r="AL115" s="314">
        <f t="shared" si="14"/>
        <v>8.692098822341487</v>
      </c>
      <c r="AM115" s="314">
        <f t="shared" si="15"/>
        <v>8.7841659680864073</v>
      </c>
      <c r="AN115" s="314">
        <f t="shared" si="16"/>
        <v>8.5819422597628297</v>
      </c>
      <c r="AO115" s="314">
        <f t="shared" si="17"/>
        <v>8.2787846228567528</v>
      </c>
      <c r="AP115" s="314">
        <f t="shared" si="18"/>
        <v>8.4456825599004421</v>
      </c>
      <c r="AQ115" s="314">
        <f t="shared" si="19"/>
        <v>8.3935252711358679</v>
      </c>
      <c r="AR115" s="314">
        <f t="shared" si="20"/>
        <v>8.3330247423309398</v>
      </c>
      <c r="AS115" s="314">
        <f t="shared" si="21"/>
        <v>8.2202583721946976</v>
      </c>
      <c r="AT115" s="314">
        <f t="shared" si="22"/>
        <v>7.9962929776775216</v>
      </c>
      <c r="AU115" s="314">
        <f t="shared" si="23"/>
        <v>7.714954190270559</v>
      </c>
      <c r="AV115" s="314">
        <f t="shared" si="24"/>
        <v>7.8076200680518042</v>
      </c>
      <c r="AW115" s="314">
        <f t="shared" si="25"/>
        <v>7.2719773664517309</v>
      </c>
      <c r="AX115" s="314">
        <f t="shared" si="25"/>
        <v>7.203117566881418</v>
      </c>
    </row>
    <row r="116" spans="1:50" x14ac:dyDescent="0.2">
      <c r="A116" s="70" t="s">
        <v>189</v>
      </c>
      <c r="B116" s="70" t="s">
        <v>481</v>
      </c>
      <c r="C116" s="300">
        <v>132.03836837486699</v>
      </c>
      <c r="D116" s="300">
        <v>128.060307056385</v>
      </c>
      <c r="E116" s="300">
        <v>130.715090337199</v>
      </c>
      <c r="F116" s="300">
        <v>125.67069139413999</v>
      </c>
      <c r="G116" s="300">
        <v>119.542533750868</v>
      </c>
      <c r="H116" s="300">
        <v>114.81252538186401</v>
      </c>
      <c r="I116" s="300">
        <v>113.518044715063</v>
      </c>
      <c r="J116" s="300">
        <v>112.42800913590401</v>
      </c>
      <c r="K116" s="300">
        <v>111.59915777043101</v>
      </c>
      <c r="L116" s="300">
        <v>110.94188293037899</v>
      </c>
      <c r="M116" s="300">
        <v>105.398429763283</v>
      </c>
      <c r="N116" s="300">
        <v>105.95715256675901</v>
      </c>
      <c r="O116" s="300">
        <v>100.92978804389401</v>
      </c>
      <c r="P116" s="300">
        <v>100.065054630986</v>
      </c>
      <c r="Q116" s="306"/>
      <c r="R116" s="70" t="s">
        <v>189</v>
      </c>
      <c r="S116" s="70" t="s">
        <v>481</v>
      </c>
      <c r="T116" s="300">
        <v>14757</v>
      </c>
      <c r="U116" s="300">
        <v>14762</v>
      </c>
      <c r="V116" s="300">
        <v>14840</v>
      </c>
      <c r="W116" s="300">
        <v>14901</v>
      </c>
      <c r="X116" s="300">
        <v>14958</v>
      </c>
      <c r="Y116" s="300">
        <v>14917</v>
      </c>
      <c r="Z116" s="300">
        <v>14927</v>
      </c>
      <c r="AA116" s="300">
        <v>15020</v>
      </c>
      <c r="AB116" s="300">
        <v>15283</v>
      </c>
      <c r="AC116" s="300">
        <v>15552</v>
      </c>
      <c r="AD116" s="300">
        <v>15635</v>
      </c>
      <c r="AE116" s="300">
        <v>15631</v>
      </c>
      <c r="AF116" s="300">
        <v>15653</v>
      </c>
      <c r="AG116" s="300">
        <v>15745</v>
      </c>
      <c r="AI116" s="70" t="s">
        <v>189</v>
      </c>
      <c r="AJ116" s="70" t="s">
        <v>481</v>
      </c>
      <c r="AK116" s="314">
        <f t="shared" si="13"/>
        <v>8.9475075133744646</v>
      </c>
      <c r="AL116" s="314">
        <f t="shared" si="14"/>
        <v>8.6749970909351717</v>
      </c>
      <c r="AM116" s="314">
        <f t="shared" si="15"/>
        <v>8.8082944971158348</v>
      </c>
      <c r="AN116" s="314">
        <f t="shared" si="16"/>
        <v>8.4337085695013752</v>
      </c>
      <c r="AO116" s="314">
        <f t="shared" si="17"/>
        <v>7.9918795126934086</v>
      </c>
      <c r="AP116" s="314">
        <f t="shared" si="18"/>
        <v>7.6967570813075019</v>
      </c>
      <c r="AQ116" s="314">
        <f t="shared" si="19"/>
        <v>7.6048800639822467</v>
      </c>
      <c r="AR116" s="314">
        <f t="shared" si="20"/>
        <v>7.4852203153065249</v>
      </c>
      <c r="AS116" s="314">
        <f t="shared" si="21"/>
        <v>7.3021761284061375</v>
      </c>
      <c r="AT116" s="314">
        <f t="shared" si="22"/>
        <v>7.1336087275192259</v>
      </c>
      <c r="AU116" s="314">
        <f t="shared" si="23"/>
        <v>6.7411851463564441</v>
      </c>
      <c r="AV116" s="314">
        <f t="shared" si="24"/>
        <v>6.7786547608444119</v>
      </c>
      <c r="AW116" s="314">
        <f t="shared" si="25"/>
        <v>6.4479517053532236</v>
      </c>
      <c r="AX116" s="314">
        <f t="shared" si="25"/>
        <v>6.3553543747847563</v>
      </c>
    </row>
    <row r="117" spans="1:50" x14ac:dyDescent="0.2">
      <c r="A117" s="70" t="s">
        <v>190</v>
      </c>
      <c r="B117" s="70" t="s">
        <v>482</v>
      </c>
      <c r="C117" s="300">
        <v>76.255850609384197</v>
      </c>
      <c r="D117" s="300">
        <v>77.724743843857894</v>
      </c>
      <c r="E117" s="300">
        <v>79.323156084496901</v>
      </c>
      <c r="F117" s="300">
        <v>76.775284646083605</v>
      </c>
      <c r="G117" s="300">
        <v>68.340212884473701</v>
      </c>
      <c r="H117" s="300">
        <v>68.238937591185206</v>
      </c>
      <c r="I117" s="300">
        <v>67.585109587400495</v>
      </c>
      <c r="J117" s="300">
        <v>67.148363961085806</v>
      </c>
      <c r="K117" s="300">
        <v>65.633753694697205</v>
      </c>
      <c r="L117" s="300">
        <v>64.382432878784996</v>
      </c>
      <c r="M117" s="300">
        <v>62.626945415549599</v>
      </c>
      <c r="N117" s="300">
        <v>63.260564147021</v>
      </c>
      <c r="O117" s="300">
        <v>62.539027391315201</v>
      </c>
      <c r="P117" s="300">
        <v>61.9043726997566</v>
      </c>
      <c r="Q117" s="306"/>
      <c r="R117" s="70" t="s">
        <v>190</v>
      </c>
      <c r="S117" s="70" t="s">
        <v>482</v>
      </c>
      <c r="T117" s="300">
        <v>15039</v>
      </c>
      <c r="U117" s="300">
        <v>15261</v>
      </c>
      <c r="V117" s="300">
        <v>15460</v>
      </c>
      <c r="W117" s="300">
        <v>15492</v>
      </c>
      <c r="X117" s="300">
        <v>15526</v>
      </c>
      <c r="Y117" s="300">
        <v>15637</v>
      </c>
      <c r="Z117" s="300">
        <v>15770</v>
      </c>
      <c r="AA117" s="300">
        <v>15970</v>
      </c>
      <c r="AB117" s="300">
        <v>16192</v>
      </c>
      <c r="AC117" s="300">
        <v>16478</v>
      </c>
      <c r="AD117" s="300">
        <v>16637</v>
      </c>
      <c r="AE117" s="300">
        <v>16713</v>
      </c>
      <c r="AF117" s="300">
        <v>16830</v>
      </c>
      <c r="AG117" s="300">
        <v>16954</v>
      </c>
      <c r="AI117" s="70" t="s">
        <v>190</v>
      </c>
      <c r="AJ117" s="70" t="s">
        <v>482</v>
      </c>
      <c r="AK117" s="314">
        <f t="shared" si="13"/>
        <v>5.070539970036851</v>
      </c>
      <c r="AL117" s="314">
        <f t="shared" si="14"/>
        <v>5.0930308527526309</v>
      </c>
      <c r="AM117" s="314">
        <f t="shared" si="15"/>
        <v>5.1308639123219217</v>
      </c>
      <c r="AN117" s="314">
        <f t="shared" si="16"/>
        <v>4.9558020040074622</v>
      </c>
      <c r="AO117" s="314">
        <f t="shared" si="17"/>
        <v>4.4016625585774634</v>
      </c>
      <c r="AP117" s="314">
        <f t="shared" si="18"/>
        <v>4.3639404995322124</v>
      </c>
      <c r="AQ117" s="314">
        <f t="shared" si="19"/>
        <v>4.2856759408624283</v>
      </c>
      <c r="AR117" s="314">
        <f t="shared" si="20"/>
        <v>4.2046564784649849</v>
      </c>
      <c r="AS117" s="314">
        <f t="shared" si="21"/>
        <v>4.0534679900381185</v>
      </c>
      <c r="AT117" s="314">
        <f t="shared" si="22"/>
        <v>3.9071751959451992</v>
      </c>
      <c r="AU117" s="314">
        <f t="shared" si="23"/>
        <v>3.7643172095660034</v>
      </c>
      <c r="AV117" s="314">
        <f t="shared" si="24"/>
        <v>3.7851112395752411</v>
      </c>
      <c r="AW117" s="314">
        <f t="shared" si="25"/>
        <v>3.7159255728648368</v>
      </c>
      <c r="AX117" s="314">
        <f t="shared" si="25"/>
        <v>3.6513137135635603</v>
      </c>
    </row>
    <row r="118" spans="1:50" x14ac:dyDescent="0.2">
      <c r="A118" s="70" t="s">
        <v>191</v>
      </c>
      <c r="B118" s="70" t="s">
        <v>483</v>
      </c>
      <c r="C118" s="300">
        <v>128.21111440576701</v>
      </c>
      <c r="D118" s="300">
        <v>130.09220291741201</v>
      </c>
      <c r="E118" s="300">
        <v>126.675012855604</v>
      </c>
      <c r="F118" s="300">
        <v>124.729910964133</v>
      </c>
      <c r="G118" s="300">
        <v>119.49141106506001</v>
      </c>
      <c r="H118" s="300">
        <v>126.117231567313</v>
      </c>
      <c r="I118" s="300">
        <v>131.25606359455199</v>
      </c>
      <c r="J118" s="300">
        <v>130.79732533834101</v>
      </c>
      <c r="K118" s="300">
        <v>128.558883809073</v>
      </c>
      <c r="L118" s="300">
        <v>132.445389700097</v>
      </c>
      <c r="M118" s="300">
        <v>127.67805370998801</v>
      </c>
      <c r="N118" s="300">
        <v>130.33644903630099</v>
      </c>
      <c r="O118" s="300">
        <v>137.129437921934</v>
      </c>
      <c r="P118" s="300">
        <v>132.67382089047399</v>
      </c>
      <c r="Q118" s="306"/>
      <c r="R118" s="70" t="s">
        <v>191</v>
      </c>
      <c r="S118" s="70" t="s">
        <v>483</v>
      </c>
      <c r="T118" s="300">
        <v>12816</v>
      </c>
      <c r="U118" s="300">
        <v>12936</v>
      </c>
      <c r="V118" s="300">
        <v>12914</v>
      </c>
      <c r="W118" s="300">
        <v>12930</v>
      </c>
      <c r="X118" s="300">
        <v>12917</v>
      </c>
      <c r="Y118" s="300">
        <v>12891</v>
      </c>
      <c r="Z118" s="300">
        <v>13007</v>
      </c>
      <c r="AA118" s="300">
        <v>13132</v>
      </c>
      <c r="AB118" s="300">
        <v>13330</v>
      </c>
      <c r="AC118" s="300">
        <v>13416</v>
      </c>
      <c r="AD118" s="300">
        <v>13557</v>
      </c>
      <c r="AE118" s="300">
        <v>13617</v>
      </c>
      <c r="AF118" s="300">
        <v>13663</v>
      </c>
      <c r="AG118" s="300">
        <v>13712</v>
      </c>
      <c r="AI118" s="70" t="s">
        <v>191</v>
      </c>
      <c r="AJ118" s="70" t="s">
        <v>483</v>
      </c>
      <c r="AK118" s="314">
        <f t="shared" si="13"/>
        <v>10.003988327541121</v>
      </c>
      <c r="AL118" s="314">
        <f t="shared" si="14"/>
        <v>10.056601957128326</v>
      </c>
      <c r="AM118" s="314">
        <f t="shared" si="15"/>
        <v>9.8091228787055904</v>
      </c>
      <c r="AN118" s="314">
        <f t="shared" si="16"/>
        <v>9.6465515053467126</v>
      </c>
      <c r="AO118" s="314">
        <f t="shared" si="17"/>
        <v>9.2507092254439893</v>
      </c>
      <c r="AP118" s="314">
        <f t="shared" si="18"/>
        <v>9.7833551754955383</v>
      </c>
      <c r="AQ118" s="314">
        <f t="shared" si="19"/>
        <v>10.091186560663642</v>
      </c>
      <c r="AR118" s="314">
        <f t="shared" si="20"/>
        <v>9.9601983961575549</v>
      </c>
      <c r="AS118" s="314">
        <f t="shared" si="21"/>
        <v>9.6443273675223562</v>
      </c>
      <c r="AT118" s="314">
        <f t="shared" si="22"/>
        <v>9.8721966085343613</v>
      </c>
      <c r="AU118" s="314">
        <f t="shared" si="23"/>
        <v>9.4178692712243119</v>
      </c>
      <c r="AV118" s="314">
        <f t="shared" si="24"/>
        <v>9.5715979317251225</v>
      </c>
      <c r="AW118" s="314">
        <f t="shared" si="25"/>
        <v>10.036554045373197</v>
      </c>
      <c r="AX118" s="314">
        <f t="shared" si="25"/>
        <v>9.6757453974966445</v>
      </c>
    </row>
    <row r="119" spans="1:50" x14ac:dyDescent="0.2">
      <c r="A119" s="70" t="s">
        <v>192</v>
      </c>
      <c r="B119" s="70" t="s">
        <v>484</v>
      </c>
      <c r="C119" s="300">
        <v>117.81201222548199</v>
      </c>
      <c r="D119" s="300">
        <v>107.619035364303</v>
      </c>
      <c r="E119" s="300">
        <v>115.123639038617</v>
      </c>
      <c r="F119" s="300">
        <v>110.497545633359</v>
      </c>
      <c r="G119" s="300">
        <v>96.574255748455499</v>
      </c>
      <c r="H119" s="300">
        <v>96.841387026222307</v>
      </c>
      <c r="I119" s="300">
        <v>84.039598318225202</v>
      </c>
      <c r="J119" s="300">
        <v>97.381790811684397</v>
      </c>
      <c r="K119" s="300">
        <v>95.3577202632123</v>
      </c>
      <c r="L119" s="300">
        <v>95.506579360514394</v>
      </c>
      <c r="M119" s="300">
        <v>78.558838378859903</v>
      </c>
      <c r="N119" s="300">
        <v>101.605120755794</v>
      </c>
      <c r="O119" s="300">
        <v>80.814009554573005</v>
      </c>
      <c r="P119" s="300">
        <v>86.897418655868407</v>
      </c>
      <c r="Q119" s="306"/>
      <c r="R119" s="70" t="s">
        <v>192</v>
      </c>
      <c r="S119" s="70" t="s">
        <v>484</v>
      </c>
      <c r="T119" s="300">
        <v>12200</v>
      </c>
      <c r="U119" s="300">
        <v>12285</v>
      </c>
      <c r="V119" s="300">
        <v>12272</v>
      </c>
      <c r="W119" s="300">
        <v>12366</v>
      </c>
      <c r="X119" s="300">
        <v>12250</v>
      </c>
      <c r="Y119" s="300">
        <v>12336</v>
      </c>
      <c r="Z119" s="300">
        <v>12400</v>
      </c>
      <c r="AA119" s="300">
        <v>12513</v>
      </c>
      <c r="AB119" s="300">
        <v>12625</v>
      </c>
      <c r="AC119" s="300">
        <v>12699</v>
      </c>
      <c r="AD119" s="300">
        <v>12876</v>
      </c>
      <c r="AE119" s="300">
        <v>12870</v>
      </c>
      <c r="AF119" s="300">
        <v>12759</v>
      </c>
      <c r="AG119" s="300">
        <v>12650</v>
      </c>
      <c r="AI119" s="70" t="s">
        <v>192</v>
      </c>
      <c r="AJ119" s="70" t="s">
        <v>484</v>
      </c>
      <c r="AK119" s="314">
        <f t="shared" si="13"/>
        <v>9.6567223135640976</v>
      </c>
      <c r="AL119" s="314">
        <f t="shared" si="14"/>
        <v>8.760198238852503</v>
      </c>
      <c r="AM119" s="314">
        <f t="shared" si="15"/>
        <v>9.3810005735509279</v>
      </c>
      <c r="AN119" s="314">
        <f t="shared" si="16"/>
        <v>8.9355932098786184</v>
      </c>
      <c r="AO119" s="314">
        <f t="shared" si="17"/>
        <v>7.8836127141596331</v>
      </c>
      <c r="AP119" s="314">
        <f t="shared" si="18"/>
        <v>7.8503069898040128</v>
      </c>
      <c r="AQ119" s="314">
        <f t="shared" si="19"/>
        <v>6.7773869611471946</v>
      </c>
      <c r="AR119" s="314">
        <f t="shared" si="20"/>
        <v>7.7824495174366168</v>
      </c>
      <c r="AS119" s="314">
        <f t="shared" si="21"/>
        <v>7.5530867535217654</v>
      </c>
      <c r="AT119" s="314">
        <f t="shared" si="22"/>
        <v>7.5207952878584452</v>
      </c>
      <c r="AU119" s="314">
        <f t="shared" si="23"/>
        <v>6.101183471486479</v>
      </c>
      <c r="AV119" s="314">
        <f t="shared" si="24"/>
        <v>7.8947257774509714</v>
      </c>
      <c r="AW119" s="314">
        <f t="shared" si="25"/>
        <v>6.333882714520966</v>
      </c>
      <c r="AX119" s="314">
        <f t="shared" si="25"/>
        <v>6.8693611585666723</v>
      </c>
    </row>
    <row r="120" spans="1:50" x14ac:dyDescent="0.2">
      <c r="A120" s="70" t="s">
        <v>193</v>
      </c>
      <c r="B120" s="70" t="s">
        <v>485</v>
      </c>
      <c r="C120" s="300">
        <v>59.695580949632202</v>
      </c>
      <c r="D120" s="300">
        <v>56.519374307324597</v>
      </c>
      <c r="E120" s="300">
        <v>57.565616817457901</v>
      </c>
      <c r="F120" s="300">
        <v>54.805814740459297</v>
      </c>
      <c r="G120" s="300">
        <v>52.165793206157701</v>
      </c>
      <c r="H120" s="300">
        <v>49.918519106814102</v>
      </c>
      <c r="I120" s="300">
        <v>48.847929829182497</v>
      </c>
      <c r="J120" s="300">
        <v>48.338510633299201</v>
      </c>
      <c r="K120" s="300">
        <v>47.577508027521702</v>
      </c>
      <c r="L120" s="300">
        <v>45.854237854477702</v>
      </c>
      <c r="M120" s="300">
        <v>44.4867302512042</v>
      </c>
      <c r="N120" s="300">
        <v>45.151746210310698</v>
      </c>
      <c r="O120" s="300">
        <v>42.050340799732602</v>
      </c>
      <c r="P120" s="300">
        <v>42.069858387224798</v>
      </c>
      <c r="Q120" s="306"/>
      <c r="R120" s="70" t="s">
        <v>193</v>
      </c>
      <c r="S120" s="70" t="s">
        <v>485</v>
      </c>
      <c r="T120" s="300">
        <v>12648</v>
      </c>
      <c r="U120" s="300">
        <v>12656</v>
      </c>
      <c r="V120" s="300">
        <v>12724</v>
      </c>
      <c r="W120" s="300">
        <v>12699</v>
      </c>
      <c r="X120" s="300">
        <v>12637</v>
      </c>
      <c r="Y120" s="300">
        <v>12713</v>
      </c>
      <c r="Z120" s="300">
        <v>12828</v>
      </c>
      <c r="AA120" s="300">
        <v>12954</v>
      </c>
      <c r="AB120" s="300">
        <v>13149</v>
      </c>
      <c r="AC120" s="300">
        <v>13182</v>
      </c>
      <c r="AD120" s="300">
        <v>13267</v>
      </c>
      <c r="AE120" s="300">
        <v>13208</v>
      </c>
      <c r="AF120" s="300">
        <v>13198</v>
      </c>
      <c r="AG120" s="300">
        <v>13269</v>
      </c>
      <c r="AI120" s="70" t="s">
        <v>193</v>
      </c>
      <c r="AJ120" s="70" t="s">
        <v>485</v>
      </c>
      <c r="AK120" s="314">
        <f t="shared" si="13"/>
        <v>4.7197644647084287</v>
      </c>
      <c r="AL120" s="314">
        <f t="shared" si="14"/>
        <v>4.4658165539921457</v>
      </c>
      <c r="AM120" s="314">
        <f t="shared" si="15"/>
        <v>4.5241761095141388</v>
      </c>
      <c r="AN120" s="314">
        <f t="shared" si="16"/>
        <v>4.3157583069894709</v>
      </c>
      <c r="AO120" s="314">
        <f t="shared" si="17"/>
        <v>4.1280203534191422</v>
      </c>
      <c r="AP120" s="314">
        <f t="shared" si="18"/>
        <v>3.926572729238897</v>
      </c>
      <c r="AQ120" s="314">
        <f t="shared" si="19"/>
        <v>3.8079147044888133</v>
      </c>
      <c r="AR120" s="314">
        <f t="shared" si="20"/>
        <v>3.7315509212057436</v>
      </c>
      <c r="AS120" s="314">
        <f t="shared" si="21"/>
        <v>3.6183366056370603</v>
      </c>
      <c r="AT120" s="314">
        <f t="shared" si="22"/>
        <v>3.4785493744862466</v>
      </c>
      <c r="AU120" s="314">
        <f t="shared" si="23"/>
        <v>3.3531868735361576</v>
      </c>
      <c r="AV120" s="314">
        <f t="shared" si="24"/>
        <v>3.4185150068375756</v>
      </c>
      <c r="AW120" s="314">
        <f t="shared" si="25"/>
        <v>3.1861146234075313</v>
      </c>
      <c r="AX120" s="314">
        <f t="shared" si="25"/>
        <v>3.1705372211338307</v>
      </c>
    </row>
    <row r="121" spans="1:50" x14ac:dyDescent="0.2">
      <c r="A121" s="70" t="s">
        <v>194</v>
      </c>
      <c r="B121" s="70" t="s">
        <v>486</v>
      </c>
      <c r="C121" s="300">
        <v>95.442968462219596</v>
      </c>
      <c r="D121" s="300">
        <v>90.128254448803503</v>
      </c>
      <c r="E121" s="300">
        <v>104.01342236949699</v>
      </c>
      <c r="F121" s="300">
        <v>95.438189037620404</v>
      </c>
      <c r="G121" s="300">
        <v>91.541505185588406</v>
      </c>
      <c r="H121" s="300">
        <v>77.578331255114193</v>
      </c>
      <c r="I121" s="300">
        <v>71.552250135563696</v>
      </c>
      <c r="J121" s="300">
        <v>70.556923460149207</v>
      </c>
      <c r="K121" s="300">
        <v>68.080692054678394</v>
      </c>
      <c r="L121" s="300">
        <v>67.381964564061704</v>
      </c>
      <c r="M121" s="300">
        <v>72.166674027672897</v>
      </c>
      <c r="N121" s="300">
        <v>65.812602917486501</v>
      </c>
      <c r="O121" s="300">
        <v>69.984119346639901</v>
      </c>
      <c r="P121" s="300">
        <v>73.5194633999524</v>
      </c>
      <c r="Q121" s="306"/>
      <c r="R121" s="70" t="s">
        <v>194</v>
      </c>
      <c r="S121" s="70" t="s">
        <v>486</v>
      </c>
      <c r="T121" s="300">
        <v>6972</v>
      </c>
      <c r="U121" s="300">
        <v>6983</v>
      </c>
      <c r="V121" s="300">
        <v>7061</v>
      </c>
      <c r="W121" s="300">
        <v>7159</v>
      </c>
      <c r="X121" s="300">
        <v>7096</v>
      </c>
      <c r="Y121" s="300">
        <v>7139</v>
      </c>
      <c r="Z121" s="300">
        <v>7174</v>
      </c>
      <c r="AA121" s="300">
        <v>7211</v>
      </c>
      <c r="AB121" s="300">
        <v>7338</v>
      </c>
      <c r="AC121" s="300">
        <v>7335</v>
      </c>
      <c r="AD121" s="300">
        <v>7479</v>
      </c>
      <c r="AE121" s="300">
        <v>7492</v>
      </c>
      <c r="AF121" s="300">
        <v>7476</v>
      </c>
      <c r="AG121" s="300">
        <v>7565</v>
      </c>
      <c r="AI121" s="70" t="s">
        <v>194</v>
      </c>
      <c r="AJ121" s="70" t="s">
        <v>486</v>
      </c>
      <c r="AK121" s="314">
        <f t="shared" si="13"/>
        <v>13.689467650920768</v>
      </c>
      <c r="AL121" s="314">
        <f t="shared" si="14"/>
        <v>12.906810031333739</v>
      </c>
      <c r="AM121" s="314">
        <f t="shared" si="15"/>
        <v>14.730692872043194</v>
      </c>
      <c r="AN121" s="314">
        <f t="shared" si="16"/>
        <v>13.331217912783966</v>
      </c>
      <c r="AO121" s="314">
        <f t="shared" si="17"/>
        <v>12.900437596616179</v>
      </c>
      <c r="AP121" s="314">
        <f t="shared" si="18"/>
        <v>10.866834466327804</v>
      </c>
      <c r="AQ121" s="314">
        <f t="shared" si="19"/>
        <v>9.9738291239982839</v>
      </c>
      <c r="AR121" s="314">
        <f t="shared" si="20"/>
        <v>9.7846239717305785</v>
      </c>
      <c r="AS121" s="314">
        <f t="shared" si="21"/>
        <v>9.277826663215917</v>
      </c>
      <c r="AT121" s="314">
        <f t="shared" si="22"/>
        <v>9.186361903757561</v>
      </c>
      <c r="AU121" s="314">
        <f t="shared" si="23"/>
        <v>9.6492410787101086</v>
      </c>
      <c r="AV121" s="314">
        <f t="shared" si="24"/>
        <v>8.7843837316452884</v>
      </c>
      <c r="AW121" s="314">
        <f t="shared" si="25"/>
        <v>9.3611716622043737</v>
      </c>
      <c r="AX121" s="314">
        <f t="shared" si="25"/>
        <v>9.7183692531331651</v>
      </c>
    </row>
    <row r="122" spans="1:50" x14ac:dyDescent="0.2">
      <c r="A122" s="70" t="s">
        <v>195</v>
      </c>
      <c r="B122" s="70" t="s">
        <v>487</v>
      </c>
      <c r="C122" s="300">
        <v>175.48445663470901</v>
      </c>
      <c r="D122" s="300">
        <v>166.438926693024</v>
      </c>
      <c r="E122" s="300">
        <v>169.23488333377301</v>
      </c>
      <c r="F122" s="300">
        <v>151.316848469136</v>
      </c>
      <c r="G122" s="300">
        <v>136.377526244568</v>
      </c>
      <c r="H122" s="300">
        <v>131.03765359934201</v>
      </c>
      <c r="I122" s="300">
        <v>130.74584392820199</v>
      </c>
      <c r="J122" s="300">
        <v>129.582631556303</v>
      </c>
      <c r="K122" s="300">
        <v>128.20720456722</v>
      </c>
      <c r="L122" s="300">
        <v>124.35147798552001</v>
      </c>
      <c r="M122" s="300">
        <v>123.877541861795</v>
      </c>
      <c r="N122" s="300">
        <v>124.082085390233</v>
      </c>
      <c r="O122" s="300">
        <v>123.86559714837701</v>
      </c>
      <c r="P122" s="300">
        <v>122.09710446318</v>
      </c>
      <c r="Q122" s="306"/>
      <c r="R122" s="70" t="s">
        <v>195</v>
      </c>
      <c r="S122" s="70" t="s">
        <v>487</v>
      </c>
      <c r="T122" s="300">
        <v>16336</v>
      </c>
      <c r="U122" s="300">
        <v>16382</v>
      </c>
      <c r="V122" s="300">
        <v>16515</v>
      </c>
      <c r="W122" s="300">
        <v>16601</v>
      </c>
      <c r="X122" s="300">
        <v>16660</v>
      </c>
      <c r="Y122" s="300">
        <v>16715</v>
      </c>
      <c r="Z122" s="300">
        <v>16733</v>
      </c>
      <c r="AA122" s="300">
        <v>16917</v>
      </c>
      <c r="AB122" s="300">
        <v>17219</v>
      </c>
      <c r="AC122" s="300">
        <v>17462</v>
      </c>
      <c r="AD122" s="300">
        <v>17600</v>
      </c>
      <c r="AE122" s="300">
        <v>17756</v>
      </c>
      <c r="AF122" s="300">
        <v>17738</v>
      </c>
      <c r="AG122" s="300">
        <v>17783</v>
      </c>
      <c r="AI122" s="70" t="s">
        <v>195</v>
      </c>
      <c r="AJ122" s="70" t="s">
        <v>487</v>
      </c>
      <c r="AK122" s="314">
        <f t="shared" si="13"/>
        <v>10.742192497227535</v>
      </c>
      <c r="AL122" s="314">
        <f t="shared" si="14"/>
        <v>10.159866114822609</v>
      </c>
      <c r="AM122" s="314">
        <f t="shared" si="15"/>
        <v>10.24734382886909</v>
      </c>
      <c r="AN122" s="314">
        <f t="shared" si="16"/>
        <v>9.1149237075559295</v>
      </c>
      <c r="AO122" s="314">
        <f t="shared" si="17"/>
        <v>8.1859259450521016</v>
      </c>
      <c r="AP122" s="314">
        <f t="shared" si="18"/>
        <v>7.8395245946360763</v>
      </c>
      <c r="AQ122" s="314">
        <f t="shared" si="19"/>
        <v>7.8136522995399504</v>
      </c>
      <c r="AR122" s="314">
        <f t="shared" si="20"/>
        <v>7.6599061037005969</v>
      </c>
      <c r="AS122" s="314">
        <f t="shared" si="21"/>
        <v>7.4456823606028228</v>
      </c>
      <c r="AT122" s="314">
        <f t="shared" si="22"/>
        <v>7.1212620539182225</v>
      </c>
      <c r="AU122" s="314">
        <f t="shared" si="23"/>
        <v>7.0384966966928975</v>
      </c>
      <c r="AV122" s="314">
        <f t="shared" si="24"/>
        <v>6.9881778210313694</v>
      </c>
      <c r="AW122" s="314">
        <f t="shared" si="25"/>
        <v>6.9830644462947919</v>
      </c>
      <c r="AX122" s="314">
        <f t="shared" si="25"/>
        <v>6.8659452546353261</v>
      </c>
    </row>
    <row r="123" spans="1:50" x14ac:dyDescent="0.2">
      <c r="A123" s="70" t="s">
        <v>196</v>
      </c>
      <c r="B123" s="70" t="s">
        <v>488</v>
      </c>
      <c r="C123" s="300">
        <v>69.371765276900504</v>
      </c>
      <c r="D123" s="300">
        <v>68.789445463992905</v>
      </c>
      <c r="E123" s="300">
        <v>72.360655120404303</v>
      </c>
      <c r="F123" s="300">
        <v>80.619117745342393</v>
      </c>
      <c r="G123" s="300">
        <v>59.835429063167098</v>
      </c>
      <c r="H123" s="300">
        <v>61.0312063419846</v>
      </c>
      <c r="I123" s="300">
        <v>58.498379462956201</v>
      </c>
      <c r="J123" s="300">
        <v>57.209893554936002</v>
      </c>
      <c r="K123" s="300">
        <v>57.085586932641803</v>
      </c>
      <c r="L123" s="300">
        <v>56.7095979855428</v>
      </c>
      <c r="M123" s="300">
        <v>55.1690230158597</v>
      </c>
      <c r="N123" s="300">
        <v>51.272724461560998</v>
      </c>
      <c r="O123" s="300">
        <v>47.898050832729297</v>
      </c>
      <c r="P123" s="300">
        <v>48.652856606148497</v>
      </c>
      <c r="Q123" s="306"/>
      <c r="R123" s="70" t="s">
        <v>196</v>
      </c>
      <c r="S123" s="70" t="s">
        <v>488</v>
      </c>
      <c r="T123" s="300">
        <v>14533</v>
      </c>
      <c r="U123" s="300">
        <v>14667</v>
      </c>
      <c r="V123" s="300">
        <v>14737</v>
      </c>
      <c r="W123" s="300">
        <v>14789</v>
      </c>
      <c r="X123" s="300">
        <v>14806</v>
      </c>
      <c r="Y123" s="300">
        <v>14927</v>
      </c>
      <c r="Z123" s="300">
        <v>15061</v>
      </c>
      <c r="AA123" s="300">
        <v>15193</v>
      </c>
      <c r="AB123" s="300">
        <v>15528</v>
      </c>
      <c r="AC123" s="300">
        <v>15828</v>
      </c>
      <c r="AD123" s="300">
        <v>15987</v>
      </c>
      <c r="AE123" s="300">
        <v>15940</v>
      </c>
      <c r="AF123" s="300">
        <v>16063</v>
      </c>
      <c r="AG123" s="300">
        <v>16308</v>
      </c>
      <c r="AI123" s="70" t="s">
        <v>196</v>
      </c>
      <c r="AJ123" s="70" t="s">
        <v>488</v>
      </c>
      <c r="AK123" s="314">
        <f t="shared" si="13"/>
        <v>4.773396083183135</v>
      </c>
      <c r="AL123" s="314">
        <f t="shared" si="14"/>
        <v>4.6900828706615467</v>
      </c>
      <c r="AM123" s="314">
        <f t="shared" si="15"/>
        <v>4.9101347031556157</v>
      </c>
      <c r="AN123" s="314">
        <f t="shared" si="16"/>
        <v>5.451289319449752</v>
      </c>
      <c r="AO123" s="314">
        <f t="shared" si="17"/>
        <v>4.0412960329033565</v>
      </c>
      <c r="AP123" s="314">
        <f t="shared" si="18"/>
        <v>4.0886451625902458</v>
      </c>
      <c r="AQ123" s="314">
        <f t="shared" si="19"/>
        <v>3.8840966378697432</v>
      </c>
      <c r="AR123" s="314">
        <f t="shared" si="20"/>
        <v>3.7655429181159747</v>
      </c>
      <c r="AS123" s="314">
        <f t="shared" si="21"/>
        <v>3.6763000343020225</v>
      </c>
      <c r="AT123" s="314">
        <f t="shared" si="22"/>
        <v>3.5828656801581249</v>
      </c>
      <c r="AU123" s="314">
        <f t="shared" si="23"/>
        <v>3.4508677685531803</v>
      </c>
      <c r="AV123" s="314">
        <f t="shared" si="24"/>
        <v>3.2166075571870136</v>
      </c>
      <c r="AW123" s="314">
        <f t="shared" si="25"/>
        <v>2.9818869969949136</v>
      </c>
      <c r="AX123" s="314">
        <f t="shared" si="25"/>
        <v>2.9833735961582351</v>
      </c>
    </row>
    <row r="124" spans="1:50" x14ac:dyDescent="0.2">
      <c r="A124" s="70" t="s">
        <v>197</v>
      </c>
      <c r="B124" s="70" t="s">
        <v>489</v>
      </c>
      <c r="C124" s="300">
        <v>98.985929949489105</v>
      </c>
      <c r="D124" s="300">
        <v>95.949810863705594</v>
      </c>
      <c r="E124" s="300">
        <v>99.094274378777101</v>
      </c>
      <c r="F124" s="300">
        <v>93.398075674470405</v>
      </c>
      <c r="G124" s="300">
        <v>89.387065632924404</v>
      </c>
      <c r="H124" s="300">
        <v>85.869560066004098</v>
      </c>
      <c r="I124" s="300">
        <v>84.251779211561299</v>
      </c>
      <c r="J124" s="300">
        <v>84.6371995395683</v>
      </c>
      <c r="K124" s="300">
        <v>83.573217849889502</v>
      </c>
      <c r="L124" s="300">
        <v>80.800625147947798</v>
      </c>
      <c r="M124" s="300">
        <v>77.153046118403594</v>
      </c>
      <c r="N124" s="300">
        <v>75.498480852306699</v>
      </c>
      <c r="O124" s="300">
        <v>72.826955224547504</v>
      </c>
      <c r="P124" s="300">
        <v>72.398717021084806</v>
      </c>
      <c r="Q124" s="306"/>
      <c r="R124" s="70" t="s">
        <v>197</v>
      </c>
      <c r="S124" s="70" t="s">
        <v>489</v>
      </c>
      <c r="T124" s="300">
        <v>14203</v>
      </c>
      <c r="U124" s="300">
        <v>14269</v>
      </c>
      <c r="V124" s="300">
        <v>14278</v>
      </c>
      <c r="W124" s="300">
        <v>14230</v>
      </c>
      <c r="X124" s="300">
        <v>14263</v>
      </c>
      <c r="Y124" s="300">
        <v>14275</v>
      </c>
      <c r="Z124" s="300">
        <v>14419</v>
      </c>
      <c r="AA124" s="300">
        <v>14373</v>
      </c>
      <c r="AB124" s="300">
        <v>14614</v>
      </c>
      <c r="AC124" s="300">
        <v>14796</v>
      </c>
      <c r="AD124" s="300">
        <v>14948</v>
      </c>
      <c r="AE124" s="300">
        <v>15128</v>
      </c>
      <c r="AF124" s="300">
        <v>15413</v>
      </c>
      <c r="AG124" s="300">
        <v>15636</v>
      </c>
      <c r="AI124" s="70" t="s">
        <v>197</v>
      </c>
      <c r="AJ124" s="70" t="s">
        <v>489</v>
      </c>
      <c r="AK124" s="314">
        <f t="shared" si="13"/>
        <v>6.9693677356536723</v>
      </c>
      <c r="AL124" s="314">
        <f t="shared" si="14"/>
        <v>6.7243542549376691</v>
      </c>
      <c r="AM124" s="314">
        <f t="shared" si="15"/>
        <v>6.9403469938910982</v>
      </c>
      <c r="AN124" s="314">
        <f t="shared" si="16"/>
        <v>6.56346280214128</v>
      </c>
      <c r="AO124" s="314">
        <f t="shared" si="17"/>
        <v>6.2670592184620633</v>
      </c>
      <c r="AP124" s="314">
        <f t="shared" si="18"/>
        <v>6.0153807401754182</v>
      </c>
      <c r="AQ124" s="314">
        <f t="shared" si="19"/>
        <v>5.843108343960143</v>
      </c>
      <c r="AR124" s="314">
        <f t="shared" si="20"/>
        <v>5.8886244722443681</v>
      </c>
      <c r="AS124" s="314">
        <f t="shared" si="21"/>
        <v>5.7187093095586086</v>
      </c>
      <c r="AT124" s="314">
        <f t="shared" si="22"/>
        <v>5.4609776390881182</v>
      </c>
      <c r="AU124" s="314">
        <f t="shared" si="23"/>
        <v>5.1614293630187049</v>
      </c>
      <c r="AV124" s="314">
        <f t="shared" si="24"/>
        <v>4.9906452176300045</v>
      </c>
      <c r="AW124" s="314">
        <f t="shared" si="25"/>
        <v>4.7250344011255114</v>
      </c>
      <c r="AX124" s="314">
        <f t="shared" si="25"/>
        <v>4.6302581875853681</v>
      </c>
    </row>
    <row r="125" spans="1:50" x14ac:dyDescent="0.2">
      <c r="A125" s="70" t="s">
        <v>198</v>
      </c>
      <c r="B125" s="70" t="s">
        <v>490</v>
      </c>
      <c r="C125" s="300">
        <v>1201.44065688669</v>
      </c>
      <c r="D125" s="300">
        <v>1458.2279310930901</v>
      </c>
      <c r="E125" s="300">
        <v>2327.5598629644001</v>
      </c>
      <c r="F125" s="300">
        <v>1761.3967742631801</v>
      </c>
      <c r="G125" s="300">
        <v>1517.06018235839</v>
      </c>
      <c r="H125" s="300">
        <v>1514.6450466605299</v>
      </c>
      <c r="I125" s="300">
        <v>1265.0178239931199</v>
      </c>
      <c r="J125" s="300">
        <v>1433.1842385540101</v>
      </c>
      <c r="K125" s="300">
        <v>1215.25267553611</v>
      </c>
      <c r="L125" s="300">
        <v>1012.53704055891</v>
      </c>
      <c r="M125" s="300">
        <v>964.66989380550899</v>
      </c>
      <c r="N125" s="300">
        <v>1055.6617185195801</v>
      </c>
      <c r="O125" s="300">
        <v>982.32503260739497</v>
      </c>
      <c r="P125" s="300">
        <v>1120.4697419275601</v>
      </c>
      <c r="Q125" s="306"/>
      <c r="R125" s="70" t="s">
        <v>198</v>
      </c>
      <c r="S125" s="70" t="s">
        <v>490</v>
      </c>
      <c r="T125" s="300">
        <v>286535</v>
      </c>
      <c r="U125" s="300">
        <v>293909</v>
      </c>
      <c r="V125" s="300">
        <v>298963</v>
      </c>
      <c r="W125" s="300">
        <v>302835</v>
      </c>
      <c r="X125" s="300">
        <v>307758</v>
      </c>
      <c r="Y125" s="300">
        <v>312994</v>
      </c>
      <c r="Z125" s="300">
        <v>318107</v>
      </c>
      <c r="AA125" s="300">
        <v>322574</v>
      </c>
      <c r="AB125" s="300">
        <v>328494</v>
      </c>
      <c r="AC125" s="300">
        <v>333633</v>
      </c>
      <c r="AD125" s="300">
        <v>339313</v>
      </c>
      <c r="AE125" s="300">
        <v>344166</v>
      </c>
      <c r="AF125" s="300">
        <v>347949</v>
      </c>
      <c r="AG125" s="300">
        <v>351749</v>
      </c>
      <c r="AI125" s="70" t="s">
        <v>198</v>
      </c>
      <c r="AJ125" s="70" t="s">
        <v>490</v>
      </c>
      <c r="AK125" s="314">
        <f t="shared" si="13"/>
        <v>4.1929979125994734</v>
      </c>
      <c r="AL125" s="314">
        <f t="shared" si="14"/>
        <v>4.9614946500212307</v>
      </c>
      <c r="AM125" s="314">
        <f t="shared" si="15"/>
        <v>7.7854445632549849</v>
      </c>
      <c r="AN125" s="314">
        <f t="shared" si="16"/>
        <v>5.8163579977980753</v>
      </c>
      <c r="AO125" s="314">
        <f t="shared" si="17"/>
        <v>4.9293931672235649</v>
      </c>
      <c r="AP125" s="314">
        <f t="shared" si="18"/>
        <v>4.8392143193177182</v>
      </c>
      <c r="AQ125" s="314">
        <f t="shared" si="19"/>
        <v>3.9767053978476419</v>
      </c>
      <c r="AR125" s="314">
        <f t="shared" si="20"/>
        <v>4.4429626645483209</v>
      </c>
      <c r="AS125" s="314">
        <f t="shared" si="21"/>
        <v>3.6994668868719369</v>
      </c>
      <c r="AT125" s="314">
        <f t="shared" si="22"/>
        <v>3.0348827620736256</v>
      </c>
      <c r="AU125" s="314">
        <f t="shared" si="23"/>
        <v>2.8430089439706374</v>
      </c>
      <c r="AV125" s="314">
        <f t="shared" si="24"/>
        <v>3.067303912994253</v>
      </c>
      <c r="AW125" s="314">
        <f t="shared" si="25"/>
        <v>2.8231868251019403</v>
      </c>
      <c r="AX125" s="314">
        <f t="shared" si="25"/>
        <v>3.1854241005022335</v>
      </c>
    </row>
    <row r="126" spans="1:50" x14ac:dyDescent="0.2">
      <c r="A126" s="70" t="s">
        <v>199</v>
      </c>
      <c r="B126" s="70" t="s">
        <v>491</v>
      </c>
      <c r="C126" s="300">
        <v>326.60466292462002</v>
      </c>
      <c r="D126" s="300">
        <v>482.965593370264</v>
      </c>
      <c r="E126" s="300">
        <v>339.27773353775501</v>
      </c>
      <c r="F126" s="300">
        <v>379.50308452664501</v>
      </c>
      <c r="G126" s="300">
        <v>369.37374078207199</v>
      </c>
      <c r="H126" s="300">
        <v>352.26914976987501</v>
      </c>
      <c r="I126" s="300">
        <v>323.53842332637402</v>
      </c>
      <c r="J126" s="300">
        <v>331.018719276154</v>
      </c>
      <c r="K126" s="300">
        <v>319.29708714568102</v>
      </c>
      <c r="L126" s="300">
        <v>319.507058731158</v>
      </c>
      <c r="M126" s="300">
        <v>268.95051139988499</v>
      </c>
      <c r="N126" s="300">
        <v>277.51916824352901</v>
      </c>
      <c r="O126" s="300">
        <v>276.231300159613</v>
      </c>
      <c r="P126" s="300">
        <v>260.06993489874498</v>
      </c>
      <c r="Q126" s="306"/>
      <c r="R126" s="70" t="s">
        <v>199</v>
      </c>
      <c r="S126" s="70" t="s">
        <v>491</v>
      </c>
      <c r="T126" s="300">
        <v>107351</v>
      </c>
      <c r="U126" s="300">
        <v>109147</v>
      </c>
      <c r="V126" s="300">
        <v>110488</v>
      </c>
      <c r="W126" s="300">
        <v>111666</v>
      </c>
      <c r="X126" s="300">
        <v>112950</v>
      </c>
      <c r="Y126" s="300">
        <v>114291</v>
      </c>
      <c r="Z126" s="300">
        <v>115968</v>
      </c>
      <c r="AA126" s="300">
        <v>116834</v>
      </c>
      <c r="AB126" s="300">
        <v>118542</v>
      </c>
      <c r="AC126" s="300">
        <v>121274</v>
      </c>
      <c r="AD126" s="300">
        <v>122948</v>
      </c>
      <c r="AE126" s="300">
        <v>124935</v>
      </c>
      <c r="AF126" s="300">
        <v>125941</v>
      </c>
      <c r="AG126" s="300">
        <v>127376</v>
      </c>
      <c r="AI126" s="70" t="s">
        <v>199</v>
      </c>
      <c r="AJ126" s="70" t="s">
        <v>491</v>
      </c>
      <c r="AK126" s="314">
        <f t="shared" si="13"/>
        <v>3.0423998185822212</v>
      </c>
      <c r="AL126" s="314">
        <f t="shared" si="14"/>
        <v>4.4249094649441947</v>
      </c>
      <c r="AM126" s="314">
        <f t="shared" si="15"/>
        <v>3.0707202007254639</v>
      </c>
      <c r="AN126" s="314">
        <f t="shared" si="16"/>
        <v>3.398555375196076</v>
      </c>
      <c r="AO126" s="314">
        <f t="shared" si="17"/>
        <v>3.2702411755827536</v>
      </c>
      <c r="AP126" s="314">
        <f t="shared" si="18"/>
        <v>3.0822125081579039</v>
      </c>
      <c r="AQ126" s="314">
        <f t="shared" si="19"/>
        <v>2.7898939649418288</v>
      </c>
      <c r="AR126" s="314">
        <f t="shared" si="20"/>
        <v>2.8332396329506309</v>
      </c>
      <c r="AS126" s="314">
        <f t="shared" si="21"/>
        <v>2.6935355160675627</v>
      </c>
      <c r="AT126" s="314">
        <f t="shared" si="22"/>
        <v>2.6345882772165341</v>
      </c>
      <c r="AU126" s="314">
        <f t="shared" si="23"/>
        <v>2.1875143263809496</v>
      </c>
      <c r="AV126" s="314">
        <f t="shared" si="24"/>
        <v>2.2213084263299234</v>
      </c>
      <c r="AW126" s="314">
        <f t="shared" si="25"/>
        <v>2.1933389456937218</v>
      </c>
      <c r="AX126" s="314">
        <f t="shared" si="25"/>
        <v>2.041749897145027</v>
      </c>
    </row>
    <row r="127" spans="1:50" x14ac:dyDescent="0.2">
      <c r="A127" s="70" t="s">
        <v>200</v>
      </c>
      <c r="B127" s="70" t="s">
        <v>492</v>
      </c>
      <c r="C127" s="300">
        <v>227.283354936584</v>
      </c>
      <c r="D127" s="300">
        <v>212.26737111117799</v>
      </c>
      <c r="E127" s="300">
        <v>240.47407149460199</v>
      </c>
      <c r="F127" s="300">
        <v>218.13674245459899</v>
      </c>
      <c r="G127" s="300">
        <v>228.91948061585299</v>
      </c>
      <c r="H127" s="300">
        <v>236.86572519524299</v>
      </c>
      <c r="I127" s="300">
        <v>249.04549483826599</v>
      </c>
      <c r="J127" s="300">
        <v>246.98040491772599</v>
      </c>
      <c r="K127" s="300">
        <v>246.781186515407</v>
      </c>
      <c r="L127" s="300">
        <v>223.50177562989401</v>
      </c>
      <c r="M127" s="300">
        <v>230.48372356774601</v>
      </c>
      <c r="N127" s="300">
        <v>236.549008634345</v>
      </c>
      <c r="O127" s="300">
        <v>220.50473725986001</v>
      </c>
      <c r="P127" s="300">
        <v>231.96368850695799</v>
      </c>
      <c r="Q127" s="306"/>
      <c r="R127" s="70" t="s">
        <v>200</v>
      </c>
      <c r="S127" s="70" t="s">
        <v>492</v>
      </c>
      <c r="T127" s="300">
        <v>40860</v>
      </c>
      <c r="U127" s="300">
        <v>41226</v>
      </c>
      <c r="V127" s="300">
        <v>41724</v>
      </c>
      <c r="W127" s="300">
        <v>42189</v>
      </c>
      <c r="X127" s="300">
        <v>42560</v>
      </c>
      <c r="Y127" s="300">
        <v>43073</v>
      </c>
      <c r="Z127" s="300">
        <v>43574</v>
      </c>
      <c r="AA127" s="300">
        <v>43961</v>
      </c>
      <c r="AB127" s="300">
        <v>44611</v>
      </c>
      <c r="AC127" s="300">
        <v>45286</v>
      </c>
      <c r="AD127" s="300">
        <v>45775</v>
      </c>
      <c r="AE127" s="300">
        <v>46090</v>
      </c>
      <c r="AF127" s="300">
        <v>46305</v>
      </c>
      <c r="AG127" s="300">
        <v>46488</v>
      </c>
      <c r="AI127" s="70" t="s">
        <v>200</v>
      </c>
      <c r="AJ127" s="70" t="s">
        <v>492</v>
      </c>
      <c r="AK127" s="314">
        <f t="shared" si="13"/>
        <v>5.5624903312918264</v>
      </c>
      <c r="AL127" s="314">
        <f t="shared" si="14"/>
        <v>5.1488713702803564</v>
      </c>
      <c r="AM127" s="314">
        <f t="shared" si="15"/>
        <v>5.7634472125060396</v>
      </c>
      <c r="AN127" s="314">
        <f t="shared" si="16"/>
        <v>5.1704648712839596</v>
      </c>
      <c r="AO127" s="314">
        <f t="shared" si="17"/>
        <v>5.3787471949213579</v>
      </c>
      <c r="AP127" s="314">
        <f t="shared" si="18"/>
        <v>5.4991694378205143</v>
      </c>
      <c r="AQ127" s="314">
        <f t="shared" si="19"/>
        <v>5.7154609362983884</v>
      </c>
      <c r="AR127" s="314">
        <f t="shared" si="20"/>
        <v>5.6181707631247244</v>
      </c>
      <c r="AS127" s="314">
        <f t="shared" si="21"/>
        <v>5.5318461033244493</v>
      </c>
      <c r="AT127" s="314">
        <f t="shared" si="22"/>
        <v>4.9353393019894449</v>
      </c>
      <c r="AU127" s="314">
        <f t="shared" si="23"/>
        <v>5.0351441522172804</v>
      </c>
      <c r="AV127" s="314">
        <f t="shared" si="24"/>
        <v>5.1323282411443909</v>
      </c>
      <c r="AW127" s="314">
        <f t="shared" si="25"/>
        <v>4.7620070674842889</v>
      </c>
      <c r="AX127" s="314">
        <f t="shared" si="25"/>
        <v>4.989754097981371</v>
      </c>
    </row>
    <row r="128" spans="1:50" x14ac:dyDescent="0.2">
      <c r="A128" s="70" t="s">
        <v>201</v>
      </c>
      <c r="B128" s="70" t="s">
        <v>493</v>
      </c>
      <c r="C128" s="300">
        <v>940.16032600563904</v>
      </c>
      <c r="D128" s="300">
        <v>826.63218382963601</v>
      </c>
      <c r="E128" s="300">
        <v>895.12643842120497</v>
      </c>
      <c r="F128" s="300">
        <v>788.09093096661695</v>
      </c>
      <c r="G128" s="300">
        <v>692.20802951287703</v>
      </c>
      <c r="H128" s="300">
        <v>758.76244599950098</v>
      </c>
      <c r="I128" s="300">
        <v>657.07978224014801</v>
      </c>
      <c r="J128" s="300">
        <v>734.51419750636705</v>
      </c>
      <c r="K128" s="300">
        <v>746.284701821564</v>
      </c>
      <c r="L128" s="300">
        <v>711.46987345480204</v>
      </c>
      <c r="M128" s="300">
        <v>674.84028712214501</v>
      </c>
      <c r="N128" s="300">
        <v>678.83953641258404</v>
      </c>
      <c r="O128" s="300">
        <v>620.16931047830303</v>
      </c>
      <c r="P128" s="300">
        <v>608.19798938088104</v>
      </c>
      <c r="Q128" s="306"/>
      <c r="R128" s="70" t="s">
        <v>201</v>
      </c>
      <c r="S128" s="70" t="s">
        <v>493</v>
      </c>
      <c r="T128" s="300">
        <v>126754</v>
      </c>
      <c r="U128" s="300">
        <v>128359</v>
      </c>
      <c r="V128" s="300">
        <v>129177</v>
      </c>
      <c r="W128" s="300">
        <v>130626</v>
      </c>
      <c r="X128" s="300">
        <v>132011</v>
      </c>
      <c r="Y128" s="300">
        <v>132989</v>
      </c>
      <c r="Z128" s="300">
        <v>135344</v>
      </c>
      <c r="AA128" s="300">
        <v>137909</v>
      </c>
      <c r="AB128" s="300">
        <v>140547</v>
      </c>
      <c r="AC128" s="300">
        <v>143304</v>
      </c>
      <c r="AD128" s="300">
        <v>145415</v>
      </c>
      <c r="AE128" s="300">
        <v>147734</v>
      </c>
      <c r="AF128" s="300">
        <v>149280</v>
      </c>
      <c r="AG128" s="300">
        <v>150109</v>
      </c>
      <c r="AI128" s="70" t="s">
        <v>201</v>
      </c>
      <c r="AJ128" s="70" t="s">
        <v>493</v>
      </c>
      <c r="AK128" s="314">
        <f t="shared" si="13"/>
        <v>7.4172043959609875</v>
      </c>
      <c r="AL128" s="314">
        <f t="shared" si="14"/>
        <v>6.4400017437782777</v>
      </c>
      <c r="AM128" s="314">
        <f t="shared" si="15"/>
        <v>6.9294567796217974</v>
      </c>
      <c r="AN128" s="314">
        <f t="shared" si="16"/>
        <v>6.0331858203314574</v>
      </c>
      <c r="AO128" s="314">
        <f t="shared" si="17"/>
        <v>5.2435632599774031</v>
      </c>
      <c r="AP128" s="314">
        <f t="shared" si="18"/>
        <v>5.7054526765334055</v>
      </c>
      <c r="AQ128" s="314">
        <f t="shared" si="19"/>
        <v>4.8548866757310858</v>
      </c>
      <c r="AR128" s="314">
        <f t="shared" si="20"/>
        <v>5.3260787730051486</v>
      </c>
      <c r="AS128" s="314">
        <f t="shared" si="21"/>
        <v>5.3098586367660925</v>
      </c>
      <c r="AT128" s="314">
        <f t="shared" si="22"/>
        <v>4.9647593469463667</v>
      </c>
      <c r="AU128" s="314">
        <f t="shared" si="23"/>
        <v>4.6407886883894029</v>
      </c>
      <c r="AV128" s="314">
        <f t="shared" si="24"/>
        <v>4.5950122274668255</v>
      </c>
      <c r="AW128" s="314">
        <f t="shared" si="25"/>
        <v>4.1544032052405075</v>
      </c>
      <c r="AX128" s="314">
        <f t="shared" si="25"/>
        <v>4.0517090206508675</v>
      </c>
    </row>
    <row r="129" spans="1:50" x14ac:dyDescent="0.2">
      <c r="A129" s="70" t="s">
        <v>202</v>
      </c>
      <c r="B129" s="70" t="s">
        <v>494</v>
      </c>
      <c r="C129" s="300">
        <v>382.43173794711703</v>
      </c>
      <c r="D129" s="300">
        <v>325.25103058956199</v>
      </c>
      <c r="E129" s="300">
        <v>365.47797411609002</v>
      </c>
      <c r="F129" s="300">
        <v>354.70922332815002</v>
      </c>
      <c r="G129" s="300">
        <v>330.066969464137</v>
      </c>
      <c r="H129" s="300">
        <v>342.19633007915002</v>
      </c>
      <c r="I129" s="300">
        <v>338.14464255166303</v>
      </c>
      <c r="J129" s="300">
        <v>329.91439936149402</v>
      </c>
      <c r="K129" s="300">
        <v>310.504599726138</v>
      </c>
      <c r="L129" s="300">
        <v>325.78150151568298</v>
      </c>
      <c r="M129" s="300">
        <v>326.10902845972799</v>
      </c>
      <c r="N129" s="300">
        <v>286.17992851717003</v>
      </c>
      <c r="O129" s="300">
        <v>271.33473484686601</v>
      </c>
      <c r="P129" s="300">
        <v>285.46216780398601</v>
      </c>
      <c r="Q129" s="306"/>
      <c r="R129" s="70" t="s">
        <v>202</v>
      </c>
      <c r="S129" s="70" t="s">
        <v>494</v>
      </c>
      <c r="T129" s="300">
        <v>24248</v>
      </c>
      <c r="U129" s="300">
        <v>24480</v>
      </c>
      <c r="V129" s="300">
        <v>24637</v>
      </c>
      <c r="W129" s="300">
        <v>24698</v>
      </c>
      <c r="X129" s="300">
        <v>24863</v>
      </c>
      <c r="Y129" s="300">
        <v>25084</v>
      </c>
      <c r="Z129" s="300">
        <v>25298</v>
      </c>
      <c r="AA129" s="300">
        <v>25610</v>
      </c>
      <c r="AB129" s="300">
        <v>25847</v>
      </c>
      <c r="AC129" s="300">
        <v>26193</v>
      </c>
      <c r="AD129" s="300">
        <v>26566</v>
      </c>
      <c r="AE129" s="300">
        <v>26942</v>
      </c>
      <c r="AF129" s="300">
        <v>27168</v>
      </c>
      <c r="AG129" s="300">
        <v>27589</v>
      </c>
      <c r="AI129" s="70" t="s">
        <v>202</v>
      </c>
      <c r="AJ129" s="70" t="s">
        <v>494</v>
      </c>
      <c r="AK129" s="314">
        <f t="shared" si="13"/>
        <v>15.771681703526765</v>
      </c>
      <c r="AL129" s="314">
        <f t="shared" si="14"/>
        <v>13.286398308397139</v>
      </c>
      <c r="AM129" s="314">
        <f t="shared" si="15"/>
        <v>14.834516138981614</v>
      </c>
      <c r="AN129" s="314">
        <f t="shared" si="16"/>
        <v>14.361860204395093</v>
      </c>
      <c r="AO129" s="314">
        <f t="shared" si="17"/>
        <v>13.275428124688775</v>
      </c>
      <c r="AP129" s="314">
        <f t="shared" si="18"/>
        <v>13.642016029307529</v>
      </c>
      <c r="AQ129" s="314">
        <f t="shared" si="19"/>
        <v>13.366457528328842</v>
      </c>
      <c r="AR129" s="314">
        <f t="shared" si="20"/>
        <v>12.882249096505037</v>
      </c>
      <c r="AS129" s="314">
        <f t="shared" si="21"/>
        <v>12.013177534187255</v>
      </c>
      <c r="AT129" s="314">
        <f t="shared" si="22"/>
        <v>12.437731512834841</v>
      </c>
      <c r="AU129" s="314">
        <f t="shared" si="23"/>
        <v>12.275428309106678</v>
      </c>
      <c r="AV129" s="314">
        <f t="shared" si="24"/>
        <v>10.62207440120147</v>
      </c>
      <c r="AW129" s="314">
        <f t="shared" si="25"/>
        <v>9.9872914769900607</v>
      </c>
      <c r="AX129" s="314">
        <f t="shared" si="25"/>
        <v>10.346955953604191</v>
      </c>
    </row>
    <row r="130" spans="1:50" x14ac:dyDescent="0.2">
      <c r="A130" s="70" t="s">
        <v>203</v>
      </c>
      <c r="B130" s="70" t="s">
        <v>495</v>
      </c>
      <c r="C130" s="300">
        <v>290.05061955745401</v>
      </c>
      <c r="D130" s="300">
        <v>302.19022987859199</v>
      </c>
      <c r="E130" s="300">
        <v>287.40976001298202</v>
      </c>
      <c r="F130" s="300">
        <v>305.16364929807298</v>
      </c>
      <c r="G130" s="300">
        <v>291.760710201226</v>
      </c>
      <c r="H130" s="300">
        <v>287.88096118457202</v>
      </c>
      <c r="I130" s="300">
        <v>276.70490267531397</v>
      </c>
      <c r="J130" s="300">
        <v>222.786462224491</v>
      </c>
      <c r="K130" s="300">
        <v>248.90784290024899</v>
      </c>
      <c r="L130" s="300">
        <v>245.94209969495299</v>
      </c>
      <c r="M130" s="300">
        <v>241.39139816958101</v>
      </c>
      <c r="N130" s="300">
        <v>232.48682023715199</v>
      </c>
      <c r="O130" s="300">
        <v>270.50435019844599</v>
      </c>
      <c r="P130" s="300">
        <v>256.48272723509302</v>
      </c>
      <c r="Q130" s="306"/>
      <c r="R130" s="70" t="s">
        <v>203</v>
      </c>
      <c r="S130" s="70" t="s">
        <v>495</v>
      </c>
      <c r="T130" s="300">
        <v>31123</v>
      </c>
      <c r="U130" s="300">
        <v>31269</v>
      </c>
      <c r="V130" s="300">
        <v>31587</v>
      </c>
      <c r="W130" s="300">
        <v>31728</v>
      </c>
      <c r="X130" s="300">
        <v>31744</v>
      </c>
      <c r="Y130" s="300">
        <v>31920</v>
      </c>
      <c r="Z130" s="300">
        <v>32179</v>
      </c>
      <c r="AA130" s="300">
        <v>32438</v>
      </c>
      <c r="AB130" s="300">
        <v>32878</v>
      </c>
      <c r="AC130" s="300">
        <v>33236</v>
      </c>
      <c r="AD130" s="300">
        <v>33557</v>
      </c>
      <c r="AE130" s="300">
        <v>33793</v>
      </c>
      <c r="AF130" s="300">
        <v>34123</v>
      </c>
      <c r="AG130" s="300">
        <v>34593</v>
      </c>
      <c r="AI130" s="70" t="s">
        <v>203</v>
      </c>
      <c r="AJ130" s="70" t="s">
        <v>495</v>
      </c>
      <c r="AK130" s="314">
        <f t="shared" si="13"/>
        <v>9.3194942504724487</v>
      </c>
      <c r="AL130" s="314">
        <f t="shared" si="14"/>
        <v>9.6642115155135127</v>
      </c>
      <c r="AM130" s="314">
        <f t="shared" si="15"/>
        <v>9.0989888249274067</v>
      </c>
      <c r="AN130" s="314">
        <f t="shared" si="16"/>
        <v>9.6181180439382548</v>
      </c>
      <c r="AO130" s="314">
        <f t="shared" si="17"/>
        <v>9.1910505985769273</v>
      </c>
      <c r="AP130" s="314">
        <f t="shared" si="18"/>
        <v>9.0188271047798256</v>
      </c>
      <c r="AQ130" s="314">
        <f t="shared" si="19"/>
        <v>8.5989279553533056</v>
      </c>
      <c r="AR130" s="314">
        <f t="shared" si="20"/>
        <v>6.8680702331984405</v>
      </c>
      <c r="AS130" s="314">
        <f t="shared" si="21"/>
        <v>7.5706503710763737</v>
      </c>
      <c r="AT130" s="314">
        <f t="shared" si="22"/>
        <v>7.3998706130386624</v>
      </c>
      <c r="AU130" s="314">
        <f t="shared" si="23"/>
        <v>7.1934737363167454</v>
      </c>
      <c r="AV130" s="314">
        <f t="shared" si="24"/>
        <v>6.8797330878333378</v>
      </c>
      <c r="AW130" s="314">
        <f t="shared" si="25"/>
        <v>7.9273320106217513</v>
      </c>
      <c r="AX130" s="314">
        <f t="shared" si="25"/>
        <v>7.4142955868266132</v>
      </c>
    </row>
    <row r="131" spans="1:50" x14ac:dyDescent="0.2">
      <c r="A131" s="70" t="s">
        <v>204</v>
      </c>
      <c r="B131" s="70" t="s">
        <v>496</v>
      </c>
      <c r="C131" s="300">
        <v>168.07768921672999</v>
      </c>
      <c r="D131" s="300">
        <v>160.420727204185</v>
      </c>
      <c r="E131" s="300">
        <v>162.27844899251701</v>
      </c>
      <c r="F131" s="300">
        <v>156.83148418181199</v>
      </c>
      <c r="G131" s="300">
        <v>143.479294231626</v>
      </c>
      <c r="H131" s="300">
        <v>141.726319729099</v>
      </c>
      <c r="I131" s="300">
        <v>136.826485117385</v>
      </c>
      <c r="J131" s="300">
        <v>135.10706433360801</v>
      </c>
      <c r="K131" s="300">
        <v>132.33750076637699</v>
      </c>
      <c r="L131" s="300">
        <v>138.085018957388</v>
      </c>
      <c r="M131" s="300">
        <v>138.76916689638901</v>
      </c>
      <c r="N131" s="300">
        <v>135.34690753691299</v>
      </c>
      <c r="O131" s="300">
        <v>128.167998364673</v>
      </c>
      <c r="P131" s="300">
        <v>124.82057060627901</v>
      </c>
      <c r="Q131" s="306"/>
      <c r="R131" s="70" t="s">
        <v>204</v>
      </c>
      <c r="S131" s="70" t="s">
        <v>496</v>
      </c>
      <c r="T131" s="300">
        <v>27870</v>
      </c>
      <c r="U131" s="300">
        <v>28109</v>
      </c>
      <c r="V131" s="300">
        <v>28338</v>
      </c>
      <c r="W131" s="300">
        <v>28427</v>
      </c>
      <c r="X131" s="300">
        <v>28558</v>
      </c>
      <c r="Y131" s="300">
        <v>28623</v>
      </c>
      <c r="Z131" s="300">
        <v>28771</v>
      </c>
      <c r="AA131" s="300">
        <v>28985</v>
      </c>
      <c r="AB131" s="300">
        <v>29448</v>
      </c>
      <c r="AC131" s="300">
        <v>29848</v>
      </c>
      <c r="AD131" s="300">
        <v>30226</v>
      </c>
      <c r="AE131" s="300">
        <v>30541</v>
      </c>
      <c r="AF131" s="300">
        <v>30970</v>
      </c>
      <c r="AG131" s="300">
        <v>31560</v>
      </c>
      <c r="AI131" s="70" t="s">
        <v>204</v>
      </c>
      <c r="AJ131" s="70" t="s">
        <v>496</v>
      </c>
      <c r="AK131" s="314">
        <f t="shared" si="13"/>
        <v>6.030774639997488</v>
      </c>
      <c r="AL131" s="314">
        <f t="shared" si="14"/>
        <v>5.7070947811798716</v>
      </c>
      <c r="AM131" s="314">
        <f t="shared" si="15"/>
        <v>5.7265314769044044</v>
      </c>
      <c r="AN131" s="314">
        <f t="shared" si="16"/>
        <v>5.5169903324941769</v>
      </c>
      <c r="AO131" s="314">
        <f t="shared" si="17"/>
        <v>5.0241366423288047</v>
      </c>
      <c r="AP131" s="314">
        <f t="shared" si="18"/>
        <v>4.9514837623274639</v>
      </c>
      <c r="AQ131" s="314">
        <f t="shared" si="19"/>
        <v>4.7557083562401381</v>
      </c>
      <c r="AR131" s="314">
        <f t="shared" si="20"/>
        <v>4.6612752918270832</v>
      </c>
      <c r="AS131" s="314">
        <f t="shared" si="21"/>
        <v>4.4939384938324158</v>
      </c>
      <c r="AT131" s="314">
        <f t="shared" si="22"/>
        <v>4.6262737522577062</v>
      </c>
      <c r="AU131" s="314">
        <f t="shared" si="23"/>
        <v>4.5910529642158737</v>
      </c>
      <c r="AV131" s="314">
        <f t="shared" si="24"/>
        <v>4.4316462308671296</v>
      </c>
      <c r="AW131" s="314">
        <f t="shared" si="25"/>
        <v>4.1384565180714565</v>
      </c>
      <c r="AX131" s="314">
        <f t="shared" si="25"/>
        <v>3.9550244171824782</v>
      </c>
    </row>
    <row r="132" spans="1:50" x14ac:dyDescent="0.2">
      <c r="A132" s="70" t="s">
        <v>205</v>
      </c>
      <c r="B132" s="70" t="s">
        <v>497</v>
      </c>
      <c r="C132" s="300">
        <v>257.27362816930901</v>
      </c>
      <c r="D132" s="300">
        <v>242.59016449679299</v>
      </c>
      <c r="E132" s="300">
        <v>255.59412512010999</v>
      </c>
      <c r="F132" s="300">
        <v>240.57101486506201</v>
      </c>
      <c r="G132" s="300">
        <v>221.889895700707</v>
      </c>
      <c r="H132" s="300">
        <v>222.15659062198901</v>
      </c>
      <c r="I132" s="300">
        <v>218.33283017785399</v>
      </c>
      <c r="J132" s="300">
        <v>227.58821926375299</v>
      </c>
      <c r="K132" s="300">
        <v>218.15696568427001</v>
      </c>
      <c r="L132" s="300">
        <v>172.25682666633301</v>
      </c>
      <c r="M132" s="300">
        <v>163.12163978550399</v>
      </c>
      <c r="N132" s="300">
        <v>163.01647738735701</v>
      </c>
      <c r="O132" s="300">
        <v>157.28987852568</v>
      </c>
      <c r="P132" s="300">
        <v>158.650909176846</v>
      </c>
      <c r="Q132" s="306"/>
      <c r="R132" s="70" t="s">
        <v>205</v>
      </c>
      <c r="S132" s="70" t="s">
        <v>497</v>
      </c>
      <c r="T132" s="300">
        <v>41558</v>
      </c>
      <c r="U132" s="300">
        <v>41891</v>
      </c>
      <c r="V132" s="300">
        <v>42219</v>
      </c>
      <c r="W132" s="300">
        <v>42542</v>
      </c>
      <c r="X132" s="300">
        <v>42605</v>
      </c>
      <c r="Y132" s="300">
        <v>42837</v>
      </c>
      <c r="Z132" s="300">
        <v>42973</v>
      </c>
      <c r="AA132" s="300">
        <v>43359</v>
      </c>
      <c r="AB132" s="300">
        <v>43913</v>
      </c>
      <c r="AC132" s="300">
        <v>44595</v>
      </c>
      <c r="AD132" s="300">
        <v>44902</v>
      </c>
      <c r="AE132" s="300">
        <v>45440</v>
      </c>
      <c r="AF132" s="300">
        <v>45877</v>
      </c>
      <c r="AG132" s="300">
        <v>46231</v>
      </c>
      <c r="AI132" s="70" t="s">
        <v>205</v>
      </c>
      <c r="AJ132" s="70" t="s">
        <v>497</v>
      </c>
      <c r="AK132" s="314">
        <f t="shared" si="13"/>
        <v>6.1907124541438234</v>
      </c>
      <c r="AL132" s="314">
        <f t="shared" si="14"/>
        <v>5.7909852831585065</v>
      </c>
      <c r="AM132" s="314">
        <f t="shared" si="15"/>
        <v>6.0540070849643524</v>
      </c>
      <c r="AN132" s="314">
        <f t="shared" si="16"/>
        <v>5.6549060896305301</v>
      </c>
      <c r="AO132" s="314">
        <f t="shared" si="17"/>
        <v>5.2080717216455117</v>
      </c>
      <c r="AP132" s="314">
        <f t="shared" si="18"/>
        <v>5.1860912440644542</v>
      </c>
      <c r="AQ132" s="314">
        <f t="shared" si="19"/>
        <v>5.080697884202964</v>
      </c>
      <c r="AR132" s="314">
        <f t="shared" si="20"/>
        <v>5.2489268494142616</v>
      </c>
      <c r="AS132" s="314">
        <f t="shared" si="21"/>
        <v>4.9679358204693367</v>
      </c>
      <c r="AT132" s="314">
        <f t="shared" si="22"/>
        <v>3.8626937249990587</v>
      </c>
      <c r="AU132" s="314">
        <f t="shared" si="23"/>
        <v>3.6328368399069975</v>
      </c>
      <c r="AV132" s="314">
        <f t="shared" si="24"/>
        <v>3.5875105058837371</v>
      </c>
      <c r="AW132" s="314">
        <f t="shared" si="25"/>
        <v>3.428512730250016</v>
      </c>
      <c r="AX132" s="314">
        <f t="shared" si="25"/>
        <v>3.4316997074873137</v>
      </c>
    </row>
    <row r="133" spans="1:50" x14ac:dyDescent="0.2">
      <c r="A133" s="70" t="s">
        <v>206</v>
      </c>
      <c r="B133" s="70" t="s">
        <v>498</v>
      </c>
      <c r="C133" s="300">
        <v>506.50589151062297</v>
      </c>
      <c r="D133" s="300">
        <v>478.65078048846999</v>
      </c>
      <c r="E133" s="300">
        <v>482.728193903018</v>
      </c>
      <c r="F133" s="300">
        <v>462.55828307088501</v>
      </c>
      <c r="G133" s="300">
        <v>432.57432565929599</v>
      </c>
      <c r="H133" s="300">
        <v>419.10962285417298</v>
      </c>
      <c r="I133" s="300">
        <v>414.92971853866101</v>
      </c>
      <c r="J133" s="300">
        <v>408.14635787718203</v>
      </c>
      <c r="K133" s="300">
        <v>402.16788954990602</v>
      </c>
      <c r="L133" s="300">
        <v>401.86533215483303</v>
      </c>
      <c r="M133" s="300">
        <v>387.54718498584703</v>
      </c>
      <c r="N133" s="300">
        <v>382.28032802765699</v>
      </c>
      <c r="O133" s="300">
        <v>362.22183372374298</v>
      </c>
      <c r="P133" s="300">
        <v>362.58361487370502</v>
      </c>
      <c r="Q133" s="306"/>
      <c r="R133" s="70" t="s">
        <v>206</v>
      </c>
      <c r="S133" s="70" t="s">
        <v>498</v>
      </c>
      <c r="T133" s="300">
        <v>77977</v>
      </c>
      <c r="U133" s="300">
        <v>78788</v>
      </c>
      <c r="V133" s="300">
        <v>79543</v>
      </c>
      <c r="W133" s="300">
        <v>79930</v>
      </c>
      <c r="X133" s="300">
        <v>80507</v>
      </c>
      <c r="Y133" s="300">
        <v>81009</v>
      </c>
      <c r="Z133" s="300">
        <v>81826</v>
      </c>
      <c r="AA133" s="300">
        <v>82510</v>
      </c>
      <c r="AB133" s="300">
        <v>83191</v>
      </c>
      <c r="AC133" s="300">
        <v>84151</v>
      </c>
      <c r="AD133" s="300">
        <v>84908</v>
      </c>
      <c r="AE133" s="300">
        <v>85747</v>
      </c>
      <c r="AF133" s="300">
        <v>86217</v>
      </c>
      <c r="AG133" s="300">
        <v>86641</v>
      </c>
      <c r="AI133" s="70" t="s">
        <v>206</v>
      </c>
      <c r="AJ133" s="70" t="s">
        <v>498</v>
      </c>
      <c r="AK133" s="314">
        <f t="shared" si="13"/>
        <v>6.495580639299062</v>
      </c>
      <c r="AL133" s="314">
        <f t="shared" si="14"/>
        <v>6.0751736367019085</v>
      </c>
      <c r="AM133" s="314">
        <f t="shared" si="15"/>
        <v>6.0687702739778233</v>
      </c>
      <c r="AN133" s="314">
        <f t="shared" si="16"/>
        <v>5.7870422003113351</v>
      </c>
      <c r="AO133" s="314">
        <f t="shared" si="17"/>
        <v>5.3731268791446212</v>
      </c>
      <c r="AP133" s="314">
        <f t="shared" si="18"/>
        <v>5.1736180282952882</v>
      </c>
      <c r="AQ133" s="314">
        <f t="shared" si="19"/>
        <v>5.0708786759545994</v>
      </c>
      <c r="AR133" s="314">
        <f t="shared" si="20"/>
        <v>4.9466289889368804</v>
      </c>
      <c r="AS133" s="314">
        <f t="shared" si="21"/>
        <v>4.8342716105096226</v>
      </c>
      <c r="AT133" s="314">
        <f t="shared" si="22"/>
        <v>4.7755265196472179</v>
      </c>
      <c r="AU133" s="314">
        <f t="shared" si="23"/>
        <v>4.5643188508249759</v>
      </c>
      <c r="AV133" s="314">
        <f t="shared" si="24"/>
        <v>4.4582356004018449</v>
      </c>
      <c r="AW133" s="314">
        <f t="shared" si="25"/>
        <v>4.2012808810761566</v>
      </c>
      <c r="AX133" s="314">
        <f t="shared" si="25"/>
        <v>4.1848964678813152</v>
      </c>
    </row>
    <row r="134" spans="1:50" x14ac:dyDescent="0.2">
      <c r="A134" s="70" t="s">
        <v>207</v>
      </c>
      <c r="B134" s="70" t="s">
        <v>499</v>
      </c>
      <c r="C134" s="300">
        <v>151.44046146333699</v>
      </c>
      <c r="D134" s="300">
        <v>143.99820318394899</v>
      </c>
      <c r="E134" s="300">
        <v>148.34344222901299</v>
      </c>
      <c r="F134" s="300">
        <v>141.110603861622</v>
      </c>
      <c r="G134" s="300">
        <v>134.573489377615</v>
      </c>
      <c r="H134" s="300">
        <v>134.76420317965</v>
      </c>
      <c r="I134" s="300">
        <v>136.03728143043401</v>
      </c>
      <c r="J134" s="300">
        <v>132.606352717894</v>
      </c>
      <c r="K134" s="300">
        <v>126.422236985634</v>
      </c>
      <c r="L134" s="300">
        <v>123.306087734222</v>
      </c>
      <c r="M134" s="300">
        <v>115.044864163895</v>
      </c>
      <c r="N134" s="300">
        <v>120.404369105651</v>
      </c>
      <c r="O134" s="300">
        <v>116.893928683487</v>
      </c>
      <c r="P134" s="300">
        <v>115.846236564592</v>
      </c>
      <c r="Q134" s="306"/>
      <c r="R134" s="70" t="s">
        <v>207</v>
      </c>
      <c r="S134" s="70" t="s">
        <v>499</v>
      </c>
      <c r="T134" s="300">
        <v>19356</v>
      </c>
      <c r="U134" s="300">
        <v>19328</v>
      </c>
      <c r="V134" s="300">
        <v>19297</v>
      </c>
      <c r="W134" s="300">
        <v>19147</v>
      </c>
      <c r="X134" s="300">
        <v>18997</v>
      </c>
      <c r="Y134" s="300">
        <v>18951</v>
      </c>
      <c r="Z134" s="300">
        <v>18905</v>
      </c>
      <c r="AA134" s="300">
        <v>19065</v>
      </c>
      <c r="AB134" s="300">
        <v>19485</v>
      </c>
      <c r="AC134" s="300">
        <v>19376</v>
      </c>
      <c r="AD134" s="300">
        <v>19278</v>
      </c>
      <c r="AE134" s="300">
        <v>19174</v>
      </c>
      <c r="AF134" s="300">
        <v>19227</v>
      </c>
      <c r="AG134" s="300">
        <v>19267</v>
      </c>
      <c r="AI134" s="70" t="s">
        <v>207</v>
      </c>
      <c r="AJ134" s="70" t="s">
        <v>499</v>
      </c>
      <c r="AK134" s="314">
        <f t="shared" si="13"/>
        <v>7.8239544050081102</v>
      </c>
      <c r="AL134" s="314">
        <f t="shared" si="14"/>
        <v>7.4502381614212023</v>
      </c>
      <c r="AM134" s="314">
        <f t="shared" si="15"/>
        <v>7.6873836466296828</v>
      </c>
      <c r="AN134" s="314">
        <f t="shared" si="16"/>
        <v>7.3698544869494951</v>
      </c>
      <c r="AO134" s="314">
        <f t="shared" si="17"/>
        <v>7.0839337462554619</v>
      </c>
      <c r="AP134" s="314">
        <f t="shared" si="18"/>
        <v>7.1111921893119101</v>
      </c>
      <c r="AQ134" s="314">
        <f t="shared" si="19"/>
        <v>7.1958360978806661</v>
      </c>
      <c r="AR134" s="314">
        <f t="shared" si="20"/>
        <v>6.955486636133962</v>
      </c>
      <c r="AS134" s="314">
        <f t="shared" si="21"/>
        <v>6.4881825499427253</v>
      </c>
      <c r="AT134" s="314">
        <f t="shared" si="22"/>
        <v>6.3638567162583612</v>
      </c>
      <c r="AU134" s="314">
        <f t="shared" si="23"/>
        <v>5.9676763234720918</v>
      </c>
      <c r="AV134" s="314">
        <f t="shared" si="24"/>
        <v>6.279564467802806</v>
      </c>
      <c r="AW134" s="314">
        <f t="shared" si="25"/>
        <v>6.0796759080192961</v>
      </c>
      <c r="AX134" s="314">
        <f t="shared" si="25"/>
        <v>6.012676418985416</v>
      </c>
    </row>
    <row r="135" spans="1:50" x14ac:dyDescent="0.2">
      <c r="A135" s="70" t="s">
        <v>208</v>
      </c>
      <c r="B135" s="70" t="s">
        <v>500</v>
      </c>
      <c r="C135" s="300">
        <v>198.88506671168801</v>
      </c>
      <c r="D135" s="300">
        <v>193.34001989772801</v>
      </c>
      <c r="E135" s="300">
        <v>205.33894757299799</v>
      </c>
      <c r="F135" s="300">
        <v>205.92788244902599</v>
      </c>
      <c r="G135" s="300">
        <v>193.67886313590901</v>
      </c>
      <c r="H135" s="300">
        <v>192.984496371554</v>
      </c>
      <c r="I135" s="300">
        <v>193.67240122766799</v>
      </c>
      <c r="J135" s="300">
        <v>172.879818409367</v>
      </c>
      <c r="K135" s="300">
        <v>169.06785646162399</v>
      </c>
      <c r="L135" s="300">
        <v>166.84708615306999</v>
      </c>
      <c r="M135" s="300">
        <v>159.06723261560001</v>
      </c>
      <c r="N135" s="300">
        <v>166.90320645871299</v>
      </c>
      <c r="O135" s="300">
        <v>188.47147137769699</v>
      </c>
      <c r="P135" s="300">
        <v>191.966619072063</v>
      </c>
      <c r="Q135" s="306"/>
      <c r="R135" s="70" t="s">
        <v>208</v>
      </c>
      <c r="S135" s="70" t="s">
        <v>500</v>
      </c>
      <c r="T135" s="300">
        <v>38854</v>
      </c>
      <c r="U135" s="300">
        <v>39083</v>
      </c>
      <c r="V135" s="300">
        <v>39394</v>
      </c>
      <c r="W135" s="300">
        <v>39626</v>
      </c>
      <c r="X135" s="300">
        <v>39742</v>
      </c>
      <c r="Y135" s="300">
        <v>39866</v>
      </c>
      <c r="Z135" s="300">
        <v>40229</v>
      </c>
      <c r="AA135" s="300">
        <v>40732</v>
      </c>
      <c r="AB135" s="300">
        <v>41336</v>
      </c>
      <c r="AC135" s="300">
        <v>41786</v>
      </c>
      <c r="AD135" s="300">
        <v>42131</v>
      </c>
      <c r="AE135" s="300">
        <v>42476</v>
      </c>
      <c r="AF135" s="300">
        <v>42910</v>
      </c>
      <c r="AG135" s="300">
        <v>43633</v>
      </c>
      <c r="AI135" s="70" t="s">
        <v>208</v>
      </c>
      <c r="AJ135" s="70" t="s">
        <v>500</v>
      </c>
      <c r="AK135" s="314">
        <f t="shared" si="13"/>
        <v>5.1187797063799865</v>
      </c>
      <c r="AL135" s="314">
        <f t="shared" si="14"/>
        <v>4.9469083718682807</v>
      </c>
      <c r="AM135" s="314">
        <f t="shared" si="15"/>
        <v>5.2124421884804288</v>
      </c>
      <c r="AN135" s="314">
        <f t="shared" si="16"/>
        <v>5.1967870198613531</v>
      </c>
      <c r="AO135" s="314">
        <f t="shared" si="17"/>
        <v>4.8734050409116056</v>
      </c>
      <c r="AP135" s="314">
        <f t="shared" si="18"/>
        <v>4.8408291870655198</v>
      </c>
      <c r="AQ135" s="314">
        <f t="shared" si="19"/>
        <v>4.8142484582681151</v>
      </c>
      <c r="AR135" s="314">
        <f t="shared" si="20"/>
        <v>4.2443243250851177</v>
      </c>
      <c r="AS135" s="314">
        <f t="shared" si="21"/>
        <v>4.0900874893948131</v>
      </c>
      <c r="AT135" s="314">
        <f t="shared" si="22"/>
        <v>3.9928944180603554</v>
      </c>
      <c r="AU135" s="314">
        <f t="shared" si="23"/>
        <v>3.7755389764211622</v>
      </c>
      <c r="AV135" s="314">
        <f t="shared" si="24"/>
        <v>3.9293531984818011</v>
      </c>
      <c r="AW135" s="314">
        <f t="shared" si="25"/>
        <v>4.3922505564599623</v>
      </c>
      <c r="AX135" s="314">
        <f t="shared" si="25"/>
        <v>4.3995741542425</v>
      </c>
    </row>
    <row r="136" spans="1:50" x14ac:dyDescent="0.2">
      <c r="A136" s="70" t="s">
        <v>209</v>
      </c>
      <c r="B136" s="70" t="s">
        <v>501</v>
      </c>
      <c r="C136" s="300">
        <v>361.80464419756498</v>
      </c>
      <c r="D136" s="300">
        <v>343.78942804376101</v>
      </c>
      <c r="E136" s="300">
        <v>358.11345305683</v>
      </c>
      <c r="F136" s="300">
        <v>337.01127045082001</v>
      </c>
      <c r="G136" s="300">
        <v>321.59218757384002</v>
      </c>
      <c r="H136" s="300">
        <v>307.50173406938399</v>
      </c>
      <c r="I136" s="300">
        <v>291.937007827961</v>
      </c>
      <c r="J136" s="300">
        <v>292.10421656008202</v>
      </c>
      <c r="K136" s="300">
        <v>289.98749005780701</v>
      </c>
      <c r="L136" s="300">
        <v>287.83140083676801</v>
      </c>
      <c r="M136" s="300">
        <v>283.162686039785</v>
      </c>
      <c r="N136" s="300">
        <v>280.09868638745098</v>
      </c>
      <c r="O136" s="300">
        <v>244.645897242199</v>
      </c>
      <c r="P136" s="300">
        <v>276.48200130543597</v>
      </c>
      <c r="Q136" s="306"/>
      <c r="R136" s="70" t="s">
        <v>209</v>
      </c>
      <c r="S136" s="70" t="s">
        <v>501</v>
      </c>
      <c r="T136" s="300">
        <v>50006</v>
      </c>
      <c r="U136" s="300">
        <v>50036</v>
      </c>
      <c r="V136" s="300">
        <v>50107</v>
      </c>
      <c r="W136" s="300">
        <v>50164</v>
      </c>
      <c r="X136" s="300">
        <v>50163</v>
      </c>
      <c r="Y136" s="300">
        <v>50227</v>
      </c>
      <c r="Z136" s="300">
        <v>50565</v>
      </c>
      <c r="AA136" s="300">
        <v>51048</v>
      </c>
      <c r="AB136" s="300">
        <v>51667</v>
      </c>
      <c r="AC136" s="300">
        <v>52003</v>
      </c>
      <c r="AD136" s="300">
        <v>52121</v>
      </c>
      <c r="AE136" s="300">
        <v>52145</v>
      </c>
      <c r="AF136" s="300">
        <v>52010</v>
      </c>
      <c r="AG136" s="300">
        <v>52309</v>
      </c>
      <c r="AI136" s="70" t="s">
        <v>209</v>
      </c>
      <c r="AJ136" s="70" t="s">
        <v>501</v>
      </c>
      <c r="AK136" s="314">
        <f t="shared" si="13"/>
        <v>7.2352246569924601</v>
      </c>
      <c r="AL136" s="314">
        <f t="shared" si="14"/>
        <v>6.8708415549556516</v>
      </c>
      <c r="AM136" s="314">
        <f t="shared" si="15"/>
        <v>7.1469745356303509</v>
      </c>
      <c r="AN136" s="314">
        <f t="shared" si="16"/>
        <v>6.7181897466473961</v>
      </c>
      <c r="AO136" s="314">
        <f t="shared" si="17"/>
        <v>6.4109440737962249</v>
      </c>
      <c r="AP136" s="314">
        <f t="shared" si="18"/>
        <v>6.1222397130902504</v>
      </c>
      <c r="AQ136" s="314">
        <f t="shared" si="19"/>
        <v>5.7734996109554242</v>
      </c>
      <c r="AR136" s="314">
        <f t="shared" si="20"/>
        <v>5.7221481068814066</v>
      </c>
      <c r="AS136" s="314">
        <f t="shared" si="21"/>
        <v>5.6126248874098943</v>
      </c>
      <c r="AT136" s="314">
        <f t="shared" si="22"/>
        <v>5.5348999257113638</v>
      </c>
      <c r="AU136" s="314">
        <f t="shared" si="23"/>
        <v>5.4327945749272839</v>
      </c>
      <c r="AV136" s="314">
        <f t="shared" si="24"/>
        <v>5.371534881339552</v>
      </c>
      <c r="AW136" s="314">
        <f t="shared" si="25"/>
        <v>4.703824211540069</v>
      </c>
      <c r="AX136" s="314">
        <f t="shared" si="25"/>
        <v>5.2855531802450049</v>
      </c>
    </row>
    <row r="137" spans="1:50" x14ac:dyDescent="0.2">
      <c r="A137" s="70" t="s">
        <v>210</v>
      </c>
      <c r="B137" s="70" t="s">
        <v>502</v>
      </c>
      <c r="C137" s="300">
        <v>104.882127501564</v>
      </c>
      <c r="D137" s="300">
        <v>88.780762303440298</v>
      </c>
      <c r="E137" s="300">
        <v>90.761290521329201</v>
      </c>
      <c r="F137" s="300">
        <v>83.085906598307801</v>
      </c>
      <c r="G137" s="300">
        <v>78.999671349957794</v>
      </c>
      <c r="H137" s="300">
        <v>65.136422317910402</v>
      </c>
      <c r="I137" s="300">
        <v>63.387815076614103</v>
      </c>
      <c r="J137" s="300">
        <v>63.165641501666698</v>
      </c>
      <c r="K137" s="300">
        <v>62.875802374851197</v>
      </c>
      <c r="L137" s="300">
        <v>56.833070590863699</v>
      </c>
      <c r="M137" s="300">
        <v>57.327364549353902</v>
      </c>
      <c r="N137" s="300">
        <v>58.627328738281903</v>
      </c>
      <c r="O137" s="300">
        <v>54.493599256026599</v>
      </c>
      <c r="P137" s="300">
        <v>58.881636826022302</v>
      </c>
      <c r="Q137" s="306"/>
      <c r="R137" s="70" t="s">
        <v>210</v>
      </c>
      <c r="S137" s="70" t="s">
        <v>502</v>
      </c>
      <c r="T137" s="300">
        <v>10273</v>
      </c>
      <c r="U137" s="300">
        <v>10277</v>
      </c>
      <c r="V137" s="300">
        <v>10177</v>
      </c>
      <c r="W137" s="300">
        <v>10126</v>
      </c>
      <c r="X137" s="300">
        <v>10032</v>
      </c>
      <c r="Y137" s="300">
        <v>10001</v>
      </c>
      <c r="Z137" s="300">
        <v>10278</v>
      </c>
      <c r="AA137" s="300">
        <v>10514</v>
      </c>
      <c r="AB137" s="300">
        <v>10954</v>
      </c>
      <c r="AC137" s="300">
        <v>10990</v>
      </c>
      <c r="AD137" s="300">
        <v>10914</v>
      </c>
      <c r="AE137" s="300">
        <v>10815</v>
      </c>
      <c r="AF137" s="300">
        <v>10649</v>
      </c>
      <c r="AG137" s="300">
        <v>10619</v>
      </c>
      <c r="AI137" s="70" t="s">
        <v>210</v>
      </c>
      <c r="AJ137" s="70" t="s">
        <v>502</v>
      </c>
      <c r="AK137" s="314">
        <f t="shared" ref="AK137:AK200" si="26">(C137*1000)/T137</f>
        <v>10.209493575544048</v>
      </c>
      <c r="AL137" s="314">
        <f t="shared" ref="AL137:AL200" si="27">(D137*1000)/U137</f>
        <v>8.6387819697810926</v>
      </c>
      <c r="AM137" s="314">
        <f t="shared" ref="AM137:AM200" si="28">(E137*1000)/V137</f>
        <v>8.9182755744648912</v>
      </c>
      <c r="AN137" s="314">
        <f t="shared" ref="AN137:AN200" si="29">(F137*1000)/W137</f>
        <v>8.2052050758747583</v>
      </c>
      <c r="AO137" s="314">
        <f t="shared" ref="AO137:AO200" si="30">(G137*1000)/X137</f>
        <v>7.8747678777868613</v>
      </c>
      <c r="AP137" s="314">
        <f t="shared" ref="AP137:AP200" si="31">(H137*1000)/Y137</f>
        <v>6.51299093269777</v>
      </c>
      <c r="AQ137" s="314">
        <f t="shared" ref="AQ137:AQ200" si="32">(I137*1000)/Z137</f>
        <v>6.1673297408653536</v>
      </c>
      <c r="AR137" s="314">
        <f t="shared" ref="AR137:AR200" si="33">(J137*1000)/AA137</f>
        <v>6.0077650277407937</v>
      </c>
      <c r="AS137" s="314">
        <f t="shared" ref="AS137:AS200" si="34">(K137*1000)/AB137</f>
        <v>5.7399856102657658</v>
      </c>
      <c r="AT137" s="314">
        <f t="shared" ref="AT137:AT200" si="35">(L137*1000)/AC137</f>
        <v>5.1713440028083433</v>
      </c>
      <c r="AU137" s="314">
        <f t="shared" ref="AU137:AU200" si="36">(M137*1000)/AD137</f>
        <v>5.252644726897004</v>
      </c>
      <c r="AV137" s="314">
        <f t="shared" ref="AV137:AV200" si="37">(N137*1000)/AE137</f>
        <v>5.4209272989627282</v>
      </c>
      <c r="AW137" s="314">
        <f t="shared" si="25"/>
        <v>5.1172503761880552</v>
      </c>
      <c r="AX137" s="314">
        <f t="shared" si="25"/>
        <v>5.544932368963396</v>
      </c>
    </row>
    <row r="138" spans="1:50" x14ac:dyDescent="0.2">
      <c r="A138" s="70" t="s">
        <v>211</v>
      </c>
      <c r="B138" s="70" t="s">
        <v>503</v>
      </c>
      <c r="C138" s="300">
        <v>679.44018939763396</v>
      </c>
      <c r="D138" s="300">
        <v>622.66996125982701</v>
      </c>
      <c r="E138" s="300">
        <v>630.71936193157296</v>
      </c>
      <c r="F138" s="300">
        <v>589.20867922011803</v>
      </c>
      <c r="G138" s="300">
        <v>566.66455476692602</v>
      </c>
      <c r="H138" s="300">
        <v>405.65811378405601</v>
      </c>
      <c r="I138" s="300">
        <v>413.347708991209</v>
      </c>
      <c r="J138" s="300">
        <v>411.50219488001898</v>
      </c>
      <c r="K138" s="300">
        <v>407.468822424221</v>
      </c>
      <c r="L138" s="300">
        <v>409.11971108677602</v>
      </c>
      <c r="M138" s="300">
        <v>387.81250542719403</v>
      </c>
      <c r="N138" s="300">
        <v>388.94029423642598</v>
      </c>
      <c r="O138" s="300">
        <v>364.22759354669603</v>
      </c>
      <c r="P138" s="300">
        <v>369.34668430803998</v>
      </c>
      <c r="Q138" s="306"/>
      <c r="R138" s="70" t="s">
        <v>211</v>
      </c>
      <c r="S138" s="70" t="s">
        <v>503</v>
      </c>
      <c r="T138" s="300">
        <v>90241</v>
      </c>
      <c r="U138" s="300">
        <v>91087</v>
      </c>
      <c r="V138" s="300">
        <v>91800</v>
      </c>
      <c r="W138" s="300">
        <v>92294</v>
      </c>
      <c r="X138" s="300">
        <v>93231</v>
      </c>
      <c r="Y138" s="300">
        <v>94084</v>
      </c>
      <c r="Z138" s="300">
        <v>95532</v>
      </c>
      <c r="AA138" s="300">
        <v>96952</v>
      </c>
      <c r="AB138" s="300">
        <v>98538</v>
      </c>
      <c r="AC138" s="300">
        <v>99752</v>
      </c>
      <c r="AD138" s="300">
        <v>101268</v>
      </c>
      <c r="AE138" s="300">
        <v>102767</v>
      </c>
      <c r="AF138" s="300">
        <v>103754</v>
      </c>
      <c r="AG138" s="300">
        <v>104573</v>
      </c>
      <c r="AI138" s="70" t="s">
        <v>211</v>
      </c>
      <c r="AJ138" s="70" t="s">
        <v>503</v>
      </c>
      <c r="AK138" s="314">
        <f t="shared" si="26"/>
        <v>7.5291739829748563</v>
      </c>
      <c r="AL138" s="314">
        <f t="shared" si="27"/>
        <v>6.8359915384174146</v>
      </c>
      <c r="AM138" s="314">
        <f t="shared" si="28"/>
        <v>6.8705812846576579</v>
      </c>
      <c r="AN138" s="314">
        <f t="shared" si="29"/>
        <v>6.3840409909649383</v>
      </c>
      <c r="AO138" s="314">
        <f t="shared" si="30"/>
        <v>6.0780701136631166</v>
      </c>
      <c r="AP138" s="314">
        <f t="shared" si="31"/>
        <v>4.311658877004124</v>
      </c>
      <c r="AQ138" s="314">
        <f t="shared" si="32"/>
        <v>4.3267984444082508</v>
      </c>
      <c r="AR138" s="314">
        <f t="shared" si="33"/>
        <v>4.2443909860551514</v>
      </c>
      <c r="AS138" s="314">
        <f t="shared" si="34"/>
        <v>4.1351440299602285</v>
      </c>
      <c r="AT138" s="314">
        <f t="shared" si="35"/>
        <v>4.1013685047595638</v>
      </c>
      <c r="AU138" s="314">
        <f t="shared" si="36"/>
        <v>3.8295661554211993</v>
      </c>
      <c r="AV138" s="314">
        <f t="shared" si="37"/>
        <v>3.7846808239651444</v>
      </c>
      <c r="AW138" s="314">
        <f t="shared" ref="AW138:AX201" si="38">(O138*1000)/AF138</f>
        <v>3.5104920634066734</v>
      </c>
      <c r="AX138" s="314">
        <f t="shared" si="38"/>
        <v>3.5319507359264817</v>
      </c>
    </row>
    <row r="139" spans="1:50" x14ac:dyDescent="0.2">
      <c r="A139" s="70" t="s">
        <v>212</v>
      </c>
      <c r="B139" s="70" t="s">
        <v>504</v>
      </c>
      <c r="C139" s="300">
        <v>205.108009769316</v>
      </c>
      <c r="D139" s="300">
        <v>199.56804141812</v>
      </c>
      <c r="E139" s="300">
        <v>204.451320035847</v>
      </c>
      <c r="F139" s="300">
        <v>199.60839785625299</v>
      </c>
      <c r="G139" s="300">
        <v>191.13982625689101</v>
      </c>
      <c r="H139" s="300">
        <v>182.68203900483499</v>
      </c>
      <c r="I139" s="300">
        <v>180.838818852022</v>
      </c>
      <c r="J139" s="300">
        <v>181.07610882351199</v>
      </c>
      <c r="K139" s="300">
        <v>177.82299052156301</v>
      </c>
      <c r="L139" s="300">
        <v>174.093741387817</v>
      </c>
      <c r="M139" s="300">
        <v>167.39302427144901</v>
      </c>
      <c r="N139" s="300">
        <v>167.510971057593</v>
      </c>
      <c r="O139" s="300">
        <v>165.63145831923899</v>
      </c>
      <c r="P139" s="300">
        <v>159.00265314784099</v>
      </c>
      <c r="Q139" s="306"/>
      <c r="R139" s="70" t="s">
        <v>212</v>
      </c>
      <c r="S139" s="70" t="s">
        <v>504</v>
      </c>
      <c r="T139" s="300">
        <v>23258</v>
      </c>
      <c r="U139" s="300">
        <v>23345</v>
      </c>
      <c r="V139" s="300">
        <v>23390</v>
      </c>
      <c r="W139" s="300">
        <v>23470</v>
      </c>
      <c r="X139" s="300">
        <v>23458</v>
      </c>
      <c r="Y139" s="300">
        <v>23517</v>
      </c>
      <c r="Z139" s="300">
        <v>23781</v>
      </c>
      <c r="AA139" s="300">
        <v>24195</v>
      </c>
      <c r="AB139" s="300">
        <v>24664</v>
      </c>
      <c r="AC139" s="300">
        <v>25147</v>
      </c>
      <c r="AD139" s="300">
        <v>25491</v>
      </c>
      <c r="AE139" s="300">
        <v>25903</v>
      </c>
      <c r="AF139" s="300">
        <v>25967</v>
      </c>
      <c r="AG139" s="300">
        <v>26319</v>
      </c>
      <c r="AI139" s="70" t="s">
        <v>212</v>
      </c>
      <c r="AJ139" s="70" t="s">
        <v>504</v>
      </c>
      <c r="AK139" s="314">
        <f t="shared" si="26"/>
        <v>8.8188154514281543</v>
      </c>
      <c r="AL139" s="314">
        <f t="shared" si="27"/>
        <v>8.5486417399066177</v>
      </c>
      <c r="AM139" s="314">
        <f t="shared" si="28"/>
        <v>8.7409713568126115</v>
      </c>
      <c r="AN139" s="314">
        <f t="shared" si="29"/>
        <v>8.5048316087027267</v>
      </c>
      <c r="AO139" s="314">
        <f t="shared" si="30"/>
        <v>8.1481723189057469</v>
      </c>
      <c r="AP139" s="314">
        <f t="shared" si="31"/>
        <v>7.7680843221854392</v>
      </c>
      <c r="AQ139" s="314">
        <f t="shared" si="32"/>
        <v>7.6043403915740297</v>
      </c>
      <c r="AR139" s="314">
        <f t="shared" si="33"/>
        <v>7.4840301228977877</v>
      </c>
      <c r="AS139" s="314">
        <f t="shared" si="34"/>
        <v>7.2098195962359313</v>
      </c>
      <c r="AT139" s="314">
        <f t="shared" si="35"/>
        <v>6.9230421675673846</v>
      </c>
      <c r="AU139" s="314">
        <f t="shared" si="36"/>
        <v>6.5667500008414352</v>
      </c>
      <c r="AV139" s="314">
        <f t="shared" si="37"/>
        <v>6.4668560034587887</v>
      </c>
      <c r="AW139" s="314">
        <f t="shared" si="38"/>
        <v>6.3785365394246156</v>
      </c>
      <c r="AX139" s="314">
        <f t="shared" si="38"/>
        <v>6.0413637732376229</v>
      </c>
    </row>
    <row r="140" spans="1:50" x14ac:dyDescent="0.2">
      <c r="A140" s="70" t="s">
        <v>213</v>
      </c>
      <c r="B140" s="70" t="s">
        <v>505</v>
      </c>
      <c r="C140" s="300">
        <v>287.78662375498698</v>
      </c>
      <c r="D140" s="300">
        <v>274.93480243027602</v>
      </c>
      <c r="E140" s="300">
        <v>284.51371700163401</v>
      </c>
      <c r="F140" s="300">
        <v>263.38985936793</v>
      </c>
      <c r="G140" s="300">
        <v>254.347695224201</v>
      </c>
      <c r="H140" s="300">
        <v>247.09563907736799</v>
      </c>
      <c r="I140" s="300">
        <v>246.45369469425401</v>
      </c>
      <c r="J140" s="300">
        <v>243.75839933869599</v>
      </c>
      <c r="K140" s="300">
        <v>236.12553523793699</v>
      </c>
      <c r="L140" s="300">
        <v>231.15220568111801</v>
      </c>
      <c r="M140" s="300">
        <v>214.75611630641501</v>
      </c>
      <c r="N140" s="300">
        <v>225.60550312481399</v>
      </c>
      <c r="O140" s="300">
        <v>219.783407089684</v>
      </c>
      <c r="P140" s="300">
        <v>218.59594784791</v>
      </c>
      <c r="Q140" s="306"/>
      <c r="R140" s="70" t="s">
        <v>213</v>
      </c>
      <c r="S140" s="70" t="s">
        <v>505</v>
      </c>
      <c r="T140" s="300">
        <v>40451</v>
      </c>
      <c r="U140" s="300">
        <v>40739</v>
      </c>
      <c r="V140" s="300">
        <v>41008</v>
      </c>
      <c r="W140" s="300">
        <v>41304</v>
      </c>
      <c r="X140" s="300">
        <v>41423</v>
      </c>
      <c r="Y140" s="300">
        <v>41912</v>
      </c>
      <c r="Z140" s="300">
        <v>42433</v>
      </c>
      <c r="AA140" s="300">
        <v>42949</v>
      </c>
      <c r="AB140" s="300">
        <v>43867</v>
      </c>
      <c r="AC140" s="300">
        <v>44195</v>
      </c>
      <c r="AD140" s="300">
        <v>44701</v>
      </c>
      <c r="AE140" s="300">
        <v>45367</v>
      </c>
      <c r="AF140" s="300">
        <v>46051</v>
      </c>
      <c r="AG140" s="300">
        <v>46773</v>
      </c>
      <c r="AI140" s="70" t="s">
        <v>213</v>
      </c>
      <c r="AJ140" s="70" t="s">
        <v>505</v>
      </c>
      <c r="AK140" s="314">
        <f t="shared" si="26"/>
        <v>7.1144501682279042</v>
      </c>
      <c r="AL140" s="314">
        <f t="shared" si="27"/>
        <v>6.7486880490506884</v>
      </c>
      <c r="AM140" s="314">
        <f t="shared" si="28"/>
        <v>6.938005194148313</v>
      </c>
      <c r="AN140" s="314">
        <f t="shared" si="29"/>
        <v>6.3768608214199585</v>
      </c>
      <c r="AO140" s="314">
        <f t="shared" si="30"/>
        <v>6.1402528842479063</v>
      </c>
      <c r="AP140" s="314">
        <f t="shared" si="31"/>
        <v>5.8955821501567094</v>
      </c>
      <c r="AQ140" s="314">
        <f t="shared" si="32"/>
        <v>5.8080667097366208</v>
      </c>
      <c r="AR140" s="314">
        <f t="shared" si="33"/>
        <v>5.6755314288736871</v>
      </c>
      <c r="AS140" s="314">
        <f t="shared" si="34"/>
        <v>5.3827600528401067</v>
      </c>
      <c r="AT140" s="314">
        <f t="shared" si="35"/>
        <v>5.230279571922571</v>
      </c>
      <c r="AU140" s="314">
        <f t="shared" si="36"/>
        <v>4.8042799111074697</v>
      </c>
      <c r="AV140" s="314">
        <f t="shared" si="37"/>
        <v>4.972898871973328</v>
      </c>
      <c r="AW140" s="314">
        <f t="shared" si="38"/>
        <v>4.7726087835157545</v>
      </c>
      <c r="AX140" s="314">
        <f t="shared" si="38"/>
        <v>4.673549865262224</v>
      </c>
    </row>
    <row r="141" spans="1:50" x14ac:dyDescent="0.2">
      <c r="A141" s="70" t="s">
        <v>214</v>
      </c>
      <c r="B141" s="70" t="s">
        <v>506</v>
      </c>
      <c r="C141" s="300">
        <v>336.37124946073999</v>
      </c>
      <c r="D141" s="300">
        <v>349.030225956273</v>
      </c>
      <c r="E141" s="300">
        <v>344.76534600803598</v>
      </c>
      <c r="F141" s="300">
        <v>330.05690319135903</v>
      </c>
      <c r="G141" s="300">
        <v>310.67200981097199</v>
      </c>
      <c r="H141" s="300">
        <v>312.31213912813098</v>
      </c>
      <c r="I141" s="300">
        <v>324.40321942100201</v>
      </c>
      <c r="J141" s="300">
        <v>300.11913504447301</v>
      </c>
      <c r="K141" s="300">
        <v>301.16627894811103</v>
      </c>
      <c r="L141" s="300">
        <v>293.100956489986</v>
      </c>
      <c r="M141" s="300">
        <v>275.30285221986998</v>
      </c>
      <c r="N141" s="300">
        <v>270.12898167232902</v>
      </c>
      <c r="O141" s="300">
        <v>270.01820693711301</v>
      </c>
      <c r="P141" s="300">
        <v>270.63000681578501</v>
      </c>
      <c r="Q141" s="306"/>
      <c r="R141" s="70" t="s">
        <v>214</v>
      </c>
      <c r="S141" s="70" t="s">
        <v>506</v>
      </c>
      <c r="T141" s="300">
        <v>56673</v>
      </c>
      <c r="U141" s="300">
        <v>57439</v>
      </c>
      <c r="V141" s="300">
        <v>58084</v>
      </c>
      <c r="W141" s="300">
        <v>58576</v>
      </c>
      <c r="X141" s="300">
        <v>59186</v>
      </c>
      <c r="Y141" s="300">
        <v>59936</v>
      </c>
      <c r="Z141" s="300">
        <v>60422</v>
      </c>
      <c r="AA141" s="300">
        <v>61030</v>
      </c>
      <c r="AB141" s="300">
        <v>61868</v>
      </c>
      <c r="AC141" s="300">
        <v>62755</v>
      </c>
      <c r="AD141" s="300">
        <v>63630</v>
      </c>
      <c r="AE141" s="300">
        <v>64601</v>
      </c>
      <c r="AF141" s="300">
        <v>65397</v>
      </c>
      <c r="AG141" s="300">
        <v>66658</v>
      </c>
      <c r="AI141" s="70" t="s">
        <v>214</v>
      </c>
      <c r="AJ141" s="70" t="s">
        <v>506</v>
      </c>
      <c r="AK141" s="314">
        <f t="shared" si="26"/>
        <v>5.9352998687336127</v>
      </c>
      <c r="AL141" s="314">
        <f t="shared" si="27"/>
        <v>6.07653729967919</v>
      </c>
      <c r="AM141" s="314">
        <f t="shared" si="28"/>
        <v>5.9356336686184834</v>
      </c>
      <c r="AN141" s="314">
        <f t="shared" si="29"/>
        <v>5.6346780796121108</v>
      </c>
      <c r="AO141" s="314">
        <f t="shared" si="30"/>
        <v>5.249079339894096</v>
      </c>
      <c r="AP141" s="314">
        <f t="shared" si="31"/>
        <v>5.2107604632963653</v>
      </c>
      <c r="AQ141" s="314">
        <f t="shared" si="32"/>
        <v>5.3689586478600848</v>
      </c>
      <c r="AR141" s="314">
        <f t="shared" si="33"/>
        <v>4.9175673446579218</v>
      </c>
      <c r="AS141" s="314">
        <f t="shared" si="34"/>
        <v>4.8678845113485334</v>
      </c>
      <c r="AT141" s="314">
        <f t="shared" si="35"/>
        <v>4.670559421400462</v>
      </c>
      <c r="AU141" s="314">
        <f t="shared" si="36"/>
        <v>4.3266203397747915</v>
      </c>
      <c r="AV141" s="314">
        <f t="shared" si="37"/>
        <v>4.1814984547039371</v>
      </c>
      <c r="AW141" s="314">
        <f t="shared" si="38"/>
        <v>4.1289081599631947</v>
      </c>
      <c r="AX141" s="314">
        <f t="shared" si="38"/>
        <v>4.0599778993636928</v>
      </c>
    </row>
    <row r="142" spans="1:50" x14ac:dyDescent="0.2">
      <c r="A142" s="70" t="s">
        <v>215</v>
      </c>
      <c r="B142" s="70" t="s">
        <v>507</v>
      </c>
      <c r="C142" s="300">
        <v>242.86184410226099</v>
      </c>
      <c r="D142" s="300">
        <v>238.069018887379</v>
      </c>
      <c r="E142" s="300">
        <v>242.14654740538299</v>
      </c>
      <c r="F142" s="300">
        <v>235.43136368990599</v>
      </c>
      <c r="G142" s="300">
        <v>221.795113975226</v>
      </c>
      <c r="H142" s="300">
        <v>215.977023719957</v>
      </c>
      <c r="I142" s="300">
        <v>212.20105324961699</v>
      </c>
      <c r="J142" s="300">
        <v>212.30079210924501</v>
      </c>
      <c r="K142" s="300">
        <v>204.37058905805901</v>
      </c>
      <c r="L142" s="300">
        <v>195.906145430028</v>
      </c>
      <c r="M142" s="300">
        <v>187.391160697065</v>
      </c>
      <c r="N142" s="300">
        <v>188.11884559793</v>
      </c>
      <c r="O142" s="300">
        <v>177.52006965135601</v>
      </c>
      <c r="P142" s="300">
        <v>174.609258830697</v>
      </c>
      <c r="Q142" s="306"/>
      <c r="R142" s="70" t="s">
        <v>215</v>
      </c>
      <c r="S142" s="70" t="s">
        <v>507</v>
      </c>
      <c r="T142" s="300">
        <v>72676</v>
      </c>
      <c r="U142" s="300">
        <v>73938</v>
      </c>
      <c r="V142" s="300">
        <v>75025</v>
      </c>
      <c r="W142" s="300">
        <v>75954</v>
      </c>
      <c r="X142" s="300">
        <v>76786</v>
      </c>
      <c r="Y142" s="300">
        <v>77390</v>
      </c>
      <c r="Z142" s="300">
        <v>78219</v>
      </c>
      <c r="AA142" s="300">
        <v>79144</v>
      </c>
      <c r="AB142" s="300">
        <v>80442</v>
      </c>
      <c r="AC142" s="300">
        <v>81986</v>
      </c>
      <c r="AD142" s="300">
        <v>83348</v>
      </c>
      <c r="AE142" s="300">
        <v>84395</v>
      </c>
      <c r="AF142" s="300">
        <v>84930</v>
      </c>
      <c r="AG142" s="300">
        <v>85301</v>
      </c>
      <c r="AI142" s="70" t="s">
        <v>215</v>
      </c>
      <c r="AJ142" s="70" t="s">
        <v>507</v>
      </c>
      <c r="AK142" s="314">
        <f t="shared" si="26"/>
        <v>3.3417062593189084</v>
      </c>
      <c r="AL142" s="314">
        <f t="shared" si="27"/>
        <v>3.2198466132080799</v>
      </c>
      <c r="AM142" s="314">
        <f t="shared" si="28"/>
        <v>3.2275447838105031</v>
      </c>
      <c r="AN142" s="314">
        <f t="shared" si="29"/>
        <v>3.0996572094939832</v>
      </c>
      <c r="AO142" s="314">
        <f t="shared" si="30"/>
        <v>2.8884837597377908</v>
      </c>
      <c r="AP142" s="314">
        <f t="shared" si="31"/>
        <v>2.7907613867419179</v>
      </c>
      <c r="AQ142" s="314">
        <f t="shared" si="32"/>
        <v>2.7129093091143712</v>
      </c>
      <c r="AR142" s="314">
        <f t="shared" si="33"/>
        <v>2.6824622474128801</v>
      </c>
      <c r="AS142" s="314">
        <f t="shared" si="34"/>
        <v>2.540595572686644</v>
      </c>
      <c r="AT142" s="314">
        <f t="shared" si="35"/>
        <v>2.389507299173371</v>
      </c>
      <c r="AU142" s="314">
        <f t="shared" si="36"/>
        <v>2.2482982278766737</v>
      </c>
      <c r="AV142" s="314">
        <f t="shared" si="37"/>
        <v>2.2290283262981219</v>
      </c>
      <c r="AW142" s="314">
        <f t="shared" si="38"/>
        <v>2.0901927428630165</v>
      </c>
      <c r="AX142" s="314">
        <f t="shared" si="38"/>
        <v>2.04697786462875</v>
      </c>
    </row>
    <row r="143" spans="1:50" x14ac:dyDescent="0.2">
      <c r="A143" s="70" t="s">
        <v>216</v>
      </c>
      <c r="B143" s="70" t="s">
        <v>508</v>
      </c>
      <c r="C143" s="300">
        <v>115.38799092679901</v>
      </c>
      <c r="D143" s="300">
        <v>114.32969113468</v>
      </c>
      <c r="E143" s="300">
        <v>114.68493499040299</v>
      </c>
      <c r="F143" s="300">
        <v>134.51523506398601</v>
      </c>
      <c r="G143" s="300">
        <v>102.26580416579201</v>
      </c>
      <c r="H143" s="300">
        <v>100.904279381414</v>
      </c>
      <c r="I143" s="300">
        <v>98.066893702688006</v>
      </c>
      <c r="J143" s="300">
        <v>98.6130185060521</v>
      </c>
      <c r="K143" s="300">
        <v>95.161036279903598</v>
      </c>
      <c r="L143" s="300">
        <v>92.8055831407558</v>
      </c>
      <c r="M143" s="300">
        <v>88.975020456691894</v>
      </c>
      <c r="N143" s="300">
        <v>90.292854644992403</v>
      </c>
      <c r="O143" s="300">
        <v>85.474046263980298</v>
      </c>
      <c r="P143" s="300">
        <v>85.730774740092997</v>
      </c>
      <c r="Q143" s="306"/>
      <c r="R143" s="70" t="s">
        <v>216</v>
      </c>
      <c r="S143" s="70" t="s">
        <v>508</v>
      </c>
      <c r="T143" s="300">
        <v>33580</v>
      </c>
      <c r="U143" s="300">
        <v>34007</v>
      </c>
      <c r="V143" s="300">
        <v>34463</v>
      </c>
      <c r="W143" s="300">
        <v>34854</v>
      </c>
      <c r="X143" s="300">
        <v>35223</v>
      </c>
      <c r="Y143" s="300">
        <v>35732</v>
      </c>
      <c r="Z143" s="300">
        <v>36291</v>
      </c>
      <c r="AA143" s="300">
        <v>36651</v>
      </c>
      <c r="AB143" s="300">
        <v>37108</v>
      </c>
      <c r="AC143" s="300">
        <v>37412</v>
      </c>
      <c r="AD143" s="300">
        <v>37802</v>
      </c>
      <c r="AE143" s="300">
        <v>37977</v>
      </c>
      <c r="AF143" s="300">
        <v>38246</v>
      </c>
      <c r="AG143" s="300">
        <v>39006</v>
      </c>
      <c r="AI143" s="70" t="s">
        <v>216</v>
      </c>
      <c r="AJ143" s="70" t="s">
        <v>508</v>
      </c>
      <c r="AK143" s="314">
        <f t="shared" si="26"/>
        <v>3.4362117607742406</v>
      </c>
      <c r="AL143" s="314">
        <f t="shared" si="27"/>
        <v>3.3619458092357459</v>
      </c>
      <c r="AM143" s="314">
        <f t="shared" si="28"/>
        <v>3.3277699268897947</v>
      </c>
      <c r="AN143" s="314">
        <f t="shared" si="29"/>
        <v>3.8593916068166068</v>
      </c>
      <c r="AO143" s="314">
        <f t="shared" si="30"/>
        <v>2.9033814316154789</v>
      </c>
      <c r="AP143" s="314">
        <f t="shared" si="31"/>
        <v>2.8239191587768389</v>
      </c>
      <c r="AQ143" s="314">
        <f t="shared" si="32"/>
        <v>2.7022372958223251</v>
      </c>
      <c r="AR143" s="314">
        <f t="shared" si="33"/>
        <v>2.6905955773662957</v>
      </c>
      <c r="AS143" s="314">
        <f t="shared" si="34"/>
        <v>2.5644345230113075</v>
      </c>
      <c r="AT143" s="314">
        <f t="shared" si="35"/>
        <v>2.4806367780593339</v>
      </c>
      <c r="AU143" s="314">
        <f t="shared" si="36"/>
        <v>2.3537119849926431</v>
      </c>
      <c r="AV143" s="314">
        <f t="shared" si="37"/>
        <v>2.377566807409548</v>
      </c>
      <c r="AW143" s="314">
        <f t="shared" si="38"/>
        <v>2.2348492983313366</v>
      </c>
      <c r="AX143" s="314">
        <f t="shared" si="38"/>
        <v>2.1978868568961953</v>
      </c>
    </row>
    <row r="144" spans="1:50" x14ac:dyDescent="0.2">
      <c r="A144" s="70" t="s">
        <v>217</v>
      </c>
      <c r="B144" s="70" t="s">
        <v>509</v>
      </c>
      <c r="C144" s="300">
        <v>70.7006380436314</v>
      </c>
      <c r="D144" s="300">
        <v>67.629888836772594</v>
      </c>
      <c r="E144" s="300">
        <v>65.747381833632502</v>
      </c>
      <c r="F144" s="300">
        <v>65.217763115531099</v>
      </c>
      <c r="G144" s="300">
        <v>64.577742221866799</v>
      </c>
      <c r="H144" s="300">
        <v>61.926357653767298</v>
      </c>
      <c r="I144" s="300">
        <v>59.597343164653601</v>
      </c>
      <c r="J144" s="300">
        <v>61.732247310758702</v>
      </c>
      <c r="K144" s="300">
        <v>60.1302968736629</v>
      </c>
      <c r="L144" s="300">
        <v>60.0577015985481</v>
      </c>
      <c r="M144" s="300">
        <v>56.7447052760497</v>
      </c>
      <c r="N144" s="300">
        <v>55.084612584387799</v>
      </c>
      <c r="O144" s="300">
        <v>49.764346555554901</v>
      </c>
      <c r="P144" s="300">
        <v>51.355479340906797</v>
      </c>
      <c r="Q144" s="306"/>
      <c r="R144" s="70" t="s">
        <v>217</v>
      </c>
      <c r="S144" s="70" t="s">
        <v>509</v>
      </c>
      <c r="T144" s="300">
        <v>33802</v>
      </c>
      <c r="U144" s="300">
        <v>34382</v>
      </c>
      <c r="V144" s="300">
        <v>35084</v>
      </c>
      <c r="W144" s="300">
        <v>35518</v>
      </c>
      <c r="X144" s="300">
        <v>35837</v>
      </c>
      <c r="Y144" s="300">
        <v>36147</v>
      </c>
      <c r="Z144" s="300">
        <v>36528</v>
      </c>
      <c r="AA144" s="300">
        <v>36977</v>
      </c>
      <c r="AB144" s="300">
        <v>37316</v>
      </c>
      <c r="AC144" s="300">
        <v>37880</v>
      </c>
      <c r="AD144" s="300">
        <v>38443</v>
      </c>
      <c r="AE144" s="300">
        <v>39289</v>
      </c>
      <c r="AF144" s="300">
        <v>39512</v>
      </c>
      <c r="AG144" s="300">
        <v>39529</v>
      </c>
      <c r="AI144" s="70" t="s">
        <v>217</v>
      </c>
      <c r="AJ144" s="70" t="s">
        <v>509</v>
      </c>
      <c r="AK144" s="314">
        <f t="shared" si="26"/>
        <v>2.0916110893920896</v>
      </c>
      <c r="AL144" s="314">
        <f t="shared" si="27"/>
        <v>1.9670143923207664</v>
      </c>
      <c r="AM144" s="314">
        <f t="shared" si="28"/>
        <v>1.8739990261552988</v>
      </c>
      <c r="AN144" s="314">
        <f t="shared" si="29"/>
        <v>1.836189062321389</v>
      </c>
      <c r="AO144" s="314">
        <f t="shared" si="30"/>
        <v>1.8019851611983928</v>
      </c>
      <c r="AP144" s="314">
        <f t="shared" si="31"/>
        <v>1.7131811119530611</v>
      </c>
      <c r="AQ144" s="314">
        <f t="shared" si="32"/>
        <v>1.6315523205391371</v>
      </c>
      <c r="AR144" s="314">
        <f t="shared" si="33"/>
        <v>1.6694768994444844</v>
      </c>
      <c r="AS144" s="314">
        <f t="shared" si="34"/>
        <v>1.6113810931949539</v>
      </c>
      <c r="AT144" s="314">
        <f t="shared" si="35"/>
        <v>1.5854725870788833</v>
      </c>
      <c r="AU144" s="314">
        <f t="shared" si="36"/>
        <v>1.4760738047511823</v>
      </c>
      <c r="AV144" s="314">
        <f t="shared" si="37"/>
        <v>1.4020365136396395</v>
      </c>
      <c r="AW144" s="314">
        <f t="shared" si="38"/>
        <v>1.2594742497356475</v>
      </c>
      <c r="AX144" s="314">
        <f t="shared" si="38"/>
        <v>1.2991848855500214</v>
      </c>
    </row>
    <row r="145" spans="1:50" x14ac:dyDescent="0.2">
      <c r="A145" s="70" t="s">
        <v>218</v>
      </c>
      <c r="B145" s="70" t="s">
        <v>510</v>
      </c>
      <c r="C145" s="300">
        <v>61.282108624840397</v>
      </c>
      <c r="D145" s="300">
        <v>57.958446314531002</v>
      </c>
      <c r="E145" s="300">
        <v>57.162224660926</v>
      </c>
      <c r="F145" s="300">
        <v>52.338866538037202</v>
      </c>
      <c r="G145" s="300">
        <v>50.190916446960898</v>
      </c>
      <c r="H145" s="300">
        <v>44.792054806022001</v>
      </c>
      <c r="I145" s="300">
        <v>43.485807102173098</v>
      </c>
      <c r="J145" s="300">
        <v>42.769004311213401</v>
      </c>
      <c r="K145" s="300">
        <v>41.602940899084899</v>
      </c>
      <c r="L145" s="300">
        <v>40.783527979945603</v>
      </c>
      <c r="M145" s="300">
        <v>36.534446278704998</v>
      </c>
      <c r="N145" s="300">
        <v>35.374201696950998</v>
      </c>
      <c r="O145" s="300">
        <v>33.631992053803799</v>
      </c>
      <c r="P145" s="300">
        <v>29.1701249864735</v>
      </c>
      <c r="Q145" s="306"/>
      <c r="R145" s="70" t="s">
        <v>218</v>
      </c>
      <c r="S145" s="70" t="s">
        <v>510</v>
      </c>
      <c r="T145" s="300">
        <v>12250</v>
      </c>
      <c r="U145" s="300">
        <v>12292</v>
      </c>
      <c r="V145" s="300">
        <v>12449</v>
      </c>
      <c r="W145" s="300">
        <v>12487</v>
      </c>
      <c r="X145" s="300">
        <v>12539</v>
      </c>
      <c r="Y145" s="300">
        <v>12574</v>
      </c>
      <c r="Z145" s="300">
        <v>12645</v>
      </c>
      <c r="AA145" s="300">
        <v>12682</v>
      </c>
      <c r="AB145" s="300">
        <v>12773</v>
      </c>
      <c r="AC145" s="300">
        <v>12923</v>
      </c>
      <c r="AD145" s="300">
        <v>12945</v>
      </c>
      <c r="AE145" s="300">
        <v>12916</v>
      </c>
      <c r="AF145" s="300">
        <v>12934</v>
      </c>
      <c r="AG145" s="300">
        <v>12902</v>
      </c>
      <c r="AI145" s="70" t="s">
        <v>218</v>
      </c>
      <c r="AJ145" s="70" t="s">
        <v>510</v>
      </c>
      <c r="AK145" s="314">
        <f t="shared" si="26"/>
        <v>5.0026211122318687</v>
      </c>
      <c r="AL145" s="314">
        <f t="shared" si="27"/>
        <v>4.7151355608957859</v>
      </c>
      <c r="AM145" s="314">
        <f t="shared" si="28"/>
        <v>4.5917121584806813</v>
      </c>
      <c r="AN145" s="314">
        <f t="shared" si="29"/>
        <v>4.1914684502312172</v>
      </c>
      <c r="AO145" s="314">
        <f t="shared" si="30"/>
        <v>4.0027846277183903</v>
      </c>
      <c r="AP145" s="314">
        <f t="shared" si="31"/>
        <v>3.5622757122651505</v>
      </c>
      <c r="AQ145" s="314">
        <f t="shared" si="32"/>
        <v>3.4389724873209255</v>
      </c>
      <c r="AR145" s="314">
        <f t="shared" si="33"/>
        <v>3.3724179396951111</v>
      </c>
      <c r="AS145" s="314">
        <f t="shared" si="34"/>
        <v>3.2571002034827288</v>
      </c>
      <c r="AT145" s="314">
        <f t="shared" si="35"/>
        <v>3.1558870215852051</v>
      </c>
      <c r="AU145" s="314">
        <f t="shared" si="36"/>
        <v>2.8222824471769021</v>
      </c>
      <c r="AV145" s="314">
        <f t="shared" si="37"/>
        <v>2.7387892301758283</v>
      </c>
      <c r="AW145" s="314">
        <f t="shared" si="38"/>
        <v>2.6002777218032938</v>
      </c>
      <c r="AX145" s="314">
        <f t="shared" si="38"/>
        <v>2.260899471901527</v>
      </c>
    </row>
    <row r="146" spans="1:50" x14ac:dyDescent="0.2">
      <c r="A146" s="70" t="s">
        <v>219</v>
      </c>
      <c r="B146" s="70" t="s">
        <v>511</v>
      </c>
      <c r="C146" s="300">
        <v>1467.65878224885</v>
      </c>
      <c r="D146" s="300">
        <v>1243.69136396864</v>
      </c>
      <c r="E146" s="300">
        <v>1434.0916112605701</v>
      </c>
      <c r="F146" s="300">
        <v>1328.64336669405</v>
      </c>
      <c r="G146" s="300">
        <v>1334.7246764531301</v>
      </c>
      <c r="H146" s="300">
        <v>1289.9359571192399</v>
      </c>
      <c r="I146" s="300">
        <v>1238.983135148</v>
      </c>
      <c r="J146" s="300">
        <v>1210.1191307778699</v>
      </c>
      <c r="K146" s="300">
        <v>1196.0808690623301</v>
      </c>
      <c r="L146" s="300">
        <v>1199.8426979474</v>
      </c>
      <c r="M146" s="300">
        <v>1227.9110758893401</v>
      </c>
      <c r="N146" s="300">
        <v>1140.9856096174201</v>
      </c>
      <c r="O146" s="300">
        <v>878.981143283233</v>
      </c>
      <c r="P146" s="300">
        <v>848.90142984745705</v>
      </c>
      <c r="Q146" s="306"/>
      <c r="R146" s="70" t="s">
        <v>219</v>
      </c>
      <c r="S146" s="70" t="s">
        <v>511</v>
      </c>
      <c r="T146" s="300">
        <v>23657</v>
      </c>
      <c r="U146" s="300">
        <v>23983</v>
      </c>
      <c r="V146" s="300">
        <v>24292</v>
      </c>
      <c r="W146" s="300">
        <v>24601</v>
      </c>
      <c r="X146" s="300">
        <v>24868</v>
      </c>
      <c r="Y146" s="300">
        <v>24932</v>
      </c>
      <c r="Z146" s="300">
        <v>25275</v>
      </c>
      <c r="AA146" s="300">
        <v>25508</v>
      </c>
      <c r="AB146" s="300">
        <v>25815</v>
      </c>
      <c r="AC146" s="300">
        <v>26224</v>
      </c>
      <c r="AD146" s="300">
        <v>26503</v>
      </c>
      <c r="AE146" s="300">
        <v>26777</v>
      </c>
      <c r="AF146" s="300">
        <v>27044</v>
      </c>
      <c r="AG146" s="300">
        <v>27556</v>
      </c>
      <c r="AI146" s="70" t="s">
        <v>219</v>
      </c>
      <c r="AJ146" s="70" t="s">
        <v>511</v>
      </c>
      <c r="AK146" s="314">
        <f t="shared" si="26"/>
        <v>62.039091273147484</v>
      </c>
      <c r="AL146" s="314">
        <f t="shared" si="27"/>
        <v>51.857205686054286</v>
      </c>
      <c r="AM146" s="314">
        <f t="shared" si="28"/>
        <v>59.035551262167388</v>
      </c>
      <c r="AN146" s="314">
        <f t="shared" si="29"/>
        <v>54.007697520184138</v>
      </c>
      <c r="AO146" s="314">
        <f t="shared" si="30"/>
        <v>53.672377209792913</v>
      </c>
      <c r="AP146" s="314">
        <f t="shared" si="31"/>
        <v>51.73816609655222</v>
      </c>
      <c r="AQ146" s="314">
        <f t="shared" si="32"/>
        <v>49.020104259070223</v>
      </c>
      <c r="AR146" s="314">
        <f t="shared" si="33"/>
        <v>47.440768808917589</v>
      </c>
      <c r="AS146" s="314">
        <f t="shared" si="34"/>
        <v>46.332785940822397</v>
      </c>
      <c r="AT146" s="314">
        <f t="shared" si="35"/>
        <v>45.753611117579311</v>
      </c>
      <c r="AU146" s="314">
        <f t="shared" si="36"/>
        <v>46.331021993334346</v>
      </c>
      <c r="AV146" s="314">
        <f t="shared" si="37"/>
        <v>42.610658760033608</v>
      </c>
      <c r="AW146" s="314">
        <f t="shared" si="38"/>
        <v>32.501891113860118</v>
      </c>
      <c r="AX146" s="314">
        <f t="shared" si="38"/>
        <v>30.8064098507569</v>
      </c>
    </row>
    <row r="147" spans="1:50" x14ac:dyDescent="0.2">
      <c r="A147" s="70" t="s">
        <v>220</v>
      </c>
      <c r="B147" s="70" t="s">
        <v>512</v>
      </c>
      <c r="C147" s="300">
        <v>206.78289537582</v>
      </c>
      <c r="D147" s="300">
        <v>248.15317719624099</v>
      </c>
      <c r="E147" s="300">
        <v>259.14160341958899</v>
      </c>
      <c r="F147" s="300">
        <v>213.42797527816001</v>
      </c>
      <c r="G147" s="300">
        <v>104.907360196121</v>
      </c>
      <c r="H147" s="300">
        <v>78.762543298053004</v>
      </c>
      <c r="I147" s="300">
        <v>78.745358286214895</v>
      </c>
      <c r="J147" s="300">
        <v>80.539360460836093</v>
      </c>
      <c r="K147" s="300">
        <v>82.8378840304824</v>
      </c>
      <c r="L147" s="300">
        <v>78.226339070587798</v>
      </c>
      <c r="M147" s="300">
        <v>75.027338399034207</v>
      </c>
      <c r="N147" s="300">
        <v>72.703438126403299</v>
      </c>
      <c r="O147" s="300">
        <v>64.554338211841696</v>
      </c>
      <c r="P147" s="300">
        <v>70.333860735527296</v>
      </c>
      <c r="Q147" s="306"/>
      <c r="R147" s="70" t="s">
        <v>220</v>
      </c>
      <c r="S147" s="70" t="s">
        <v>512</v>
      </c>
      <c r="T147" s="300">
        <v>14963</v>
      </c>
      <c r="U147" s="300">
        <v>14961</v>
      </c>
      <c r="V147" s="300">
        <v>14955</v>
      </c>
      <c r="W147" s="300">
        <v>14959</v>
      </c>
      <c r="X147" s="300">
        <v>14974</v>
      </c>
      <c r="Y147" s="300">
        <v>15050</v>
      </c>
      <c r="Z147" s="300">
        <v>15135</v>
      </c>
      <c r="AA147" s="300">
        <v>15315</v>
      </c>
      <c r="AB147" s="300">
        <v>15584</v>
      </c>
      <c r="AC147" s="300">
        <v>15790</v>
      </c>
      <c r="AD147" s="300">
        <v>15922</v>
      </c>
      <c r="AE147" s="300">
        <v>16016</v>
      </c>
      <c r="AF147" s="300">
        <v>16147</v>
      </c>
      <c r="AG147" s="300">
        <v>16312</v>
      </c>
      <c r="AI147" s="70" t="s">
        <v>220</v>
      </c>
      <c r="AJ147" s="70" t="s">
        <v>512</v>
      </c>
      <c r="AK147" s="314">
        <f t="shared" si="26"/>
        <v>13.819614741416828</v>
      </c>
      <c r="AL147" s="314">
        <f t="shared" si="27"/>
        <v>16.586670489689258</v>
      </c>
      <c r="AM147" s="314">
        <f t="shared" si="28"/>
        <v>17.328091168143697</v>
      </c>
      <c r="AN147" s="314">
        <f t="shared" si="29"/>
        <v>14.267529599449162</v>
      </c>
      <c r="AO147" s="314">
        <f t="shared" si="30"/>
        <v>7.005967690404769</v>
      </c>
      <c r="AP147" s="314">
        <f t="shared" si="31"/>
        <v>5.2333915812659804</v>
      </c>
      <c r="AQ147" s="314">
        <f t="shared" si="32"/>
        <v>5.2028647694889258</v>
      </c>
      <c r="AR147" s="314">
        <f t="shared" si="33"/>
        <v>5.2588547476876322</v>
      </c>
      <c r="AS147" s="314">
        <f t="shared" si="34"/>
        <v>5.3155726405597017</v>
      </c>
      <c r="AT147" s="314">
        <f t="shared" si="35"/>
        <v>4.9541696688149335</v>
      </c>
      <c r="AU147" s="314">
        <f t="shared" si="36"/>
        <v>4.7121805300235025</v>
      </c>
      <c r="AV147" s="314">
        <f t="shared" si="37"/>
        <v>4.5394254574427633</v>
      </c>
      <c r="AW147" s="314">
        <f t="shared" si="38"/>
        <v>3.9979152914994547</v>
      </c>
      <c r="AX147" s="314">
        <f t="shared" si="38"/>
        <v>4.3117864600004472</v>
      </c>
    </row>
    <row r="148" spans="1:50" x14ac:dyDescent="0.2">
      <c r="A148" s="70" t="s">
        <v>221</v>
      </c>
      <c r="B148" s="70" t="s">
        <v>513</v>
      </c>
      <c r="C148" s="300">
        <v>95.221361813326197</v>
      </c>
      <c r="D148" s="300">
        <v>89.7511395722766</v>
      </c>
      <c r="E148" s="300">
        <v>91.835045157077204</v>
      </c>
      <c r="F148" s="300">
        <v>86.7366317882353</v>
      </c>
      <c r="G148" s="300">
        <v>82.696073312495301</v>
      </c>
      <c r="H148" s="300">
        <v>77.622416644800296</v>
      </c>
      <c r="I148" s="300">
        <v>76.148519218157602</v>
      </c>
      <c r="J148" s="300">
        <v>76.936534280436902</v>
      </c>
      <c r="K148" s="300">
        <v>73.393683256955896</v>
      </c>
      <c r="L148" s="300">
        <v>70.2231305464325</v>
      </c>
      <c r="M148" s="300">
        <v>67.326531758335904</v>
      </c>
      <c r="N148" s="300">
        <v>65.686387109106704</v>
      </c>
      <c r="O148" s="300">
        <v>62.049111927938</v>
      </c>
      <c r="P148" s="300">
        <v>65.113677132170906</v>
      </c>
      <c r="Q148" s="306"/>
      <c r="R148" s="70" t="s">
        <v>221</v>
      </c>
      <c r="S148" s="70" t="s">
        <v>513</v>
      </c>
      <c r="T148" s="300">
        <v>15327</v>
      </c>
      <c r="U148" s="300">
        <v>15308</v>
      </c>
      <c r="V148" s="300">
        <v>15221</v>
      </c>
      <c r="W148" s="300">
        <v>15129</v>
      </c>
      <c r="X148" s="300">
        <v>15083</v>
      </c>
      <c r="Y148" s="300">
        <v>15036</v>
      </c>
      <c r="Z148" s="300">
        <v>15054</v>
      </c>
      <c r="AA148" s="300">
        <v>15010</v>
      </c>
      <c r="AB148" s="300">
        <v>15093</v>
      </c>
      <c r="AC148" s="300">
        <v>15108</v>
      </c>
      <c r="AD148" s="300">
        <v>15110</v>
      </c>
      <c r="AE148" s="300">
        <v>15218</v>
      </c>
      <c r="AF148" s="300">
        <v>15315</v>
      </c>
      <c r="AG148" s="300">
        <v>15345</v>
      </c>
      <c r="AI148" s="70" t="s">
        <v>221</v>
      </c>
      <c r="AJ148" s="70" t="s">
        <v>513</v>
      </c>
      <c r="AK148" s="314">
        <f t="shared" si="26"/>
        <v>6.212654910506048</v>
      </c>
      <c r="AL148" s="314">
        <f t="shared" si="27"/>
        <v>5.8630219213663839</v>
      </c>
      <c r="AM148" s="314">
        <f t="shared" si="28"/>
        <v>6.0334436079808951</v>
      </c>
      <c r="AN148" s="314">
        <f t="shared" si="29"/>
        <v>5.7331371398132926</v>
      </c>
      <c r="AO148" s="314">
        <f t="shared" si="30"/>
        <v>5.4827337606905324</v>
      </c>
      <c r="AP148" s="314">
        <f t="shared" si="31"/>
        <v>5.1624379252993009</v>
      </c>
      <c r="AQ148" s="314">
        <f t="shared" si="32"/>
        <v>5.0583578595826753</v>
      </c>
      <c r="AR148" s="314">
        <f t="shared" si="33"/>
        <v>5.1256851619211794</v>
      </c>
      <c r="AS148" s="314">
        <f t="shared" si="34"/>
        <v>4.8627630859972104</v>
      </c>
      <c r="AT148" s="314">
        <f t="shared" si="35"/>
        <v>4.6480758900206842</v>
      </c>
      <c r="AU148" s="314">
        <f t="shared" si="36"/>
        <v>4.4557598781162078</v>
      </c>
      <c r="AV148" s="314">
        <f t="shared" si="37"/>
        <v>4.3163613555727887</v>
      </c>
      <c r="AW148" s="314">
        <f t="shared" si="38"/>
        <v>4.051525427877114</v>
      </c>
      <c r="AX148" s="314">
        <f t="shared" si="38"/>
        <v>4.2433155511352822</v>
      </c>
    </row>
    <row r="149" spans="1:50" x14ac:dyDescent="0.2">
      <c r="A149" s="70" t="s">
        <v>222</v>
      </c>
      <c r="B149" s="70" t="s">
        <v>514</v>
      </c>
      <c r="C149" s="300">
        <v>49.232014235323497</v>
      </c>
      <c r="D149" s="300">
        <v>48.711318172271902</v>
      </c>
      <c r="E149" s="300">
        <v>49.126543888552703</v>
      </c>
      <c r="F149" s="300">
        <v>45.470238688230801</v>
      </c>
      <c r="G149" s="300">
        <v>43.1813365699672</v>
      </c>
      <c r="H149" s="300">
        <v>44.052486813761298</v>
      </c>
      <c r="I149" s="300">
        <v>46.175432038808601</v>
      </c>
      <c r="J149" s="300">
        <v>46.306587301731199</v>
      </c>
      <c r="K149" s="300">
        <v>44.124100082758801</v>
      </c>
      <c r="L149" s="300">
        <v>38.324641463517402</v>
      </c>
      <c r="M149" s="300">
        <v>38.515462512117203</v>
      </c>
      <c r="N149" s="300">
        <v>37.930930518586798</v>
      </c>
      <c r="O149" s="300">
        <v>34.333818050014898</v>
      </c>
      <c r="P149" s="300">
        <v>38.110604449757297</v>
      </c>
      <c r="Q149" s="306"/>
      <c r="R149" s="70" t="s">
        <v>222</v>
      </c>
      <c r="S149" s="70" t="s">
        <v>514</v>
      </c>
      <c r="T149" s="300">
        <v>9170</v>
      </c>
      <c r="U149" s="300">
        <v>9112</v>
      </c>
      <c r="V149" s="300">
        <v>9052</v>
      </c>
      <c r="W149" s="300">
        <v>9007</v>
      </c>
      <c r="X149" s="300">
        <v>9004</v>
      </c>
      <c r="Y149" s="300">
        <v>8928</v>
      </c>
      <c r="Z149" s="300">
        <v>8931</v>
      </c>
      <c r="AA149" s="300">
        <v>9006</v>
      </c>
      <c r="AB149" s="300">
        <v>9065</v>
      </c>
      <c r="AC149" s="300">
        <v>9073</v>
      </c>
      <c r="AD149" s="300">
        <v>9030</v>
      </c>
      <c r="AE149" s="300">
        <v>9061</v>
      </c>
      <c r="AF149" s="300">
        <v>9100</v>
      </c>
      <c r="AG149" s="300">
        <v>9125</v>
      </c>
      <c r="AI149" s="70" t="s">
        <v>222</v>
      </c>
      <c r="AJ149" s="70" t="s">
        <v>514</v>
      </c>
      <c r="AK149" s="314">
        <f t="shared" si="26"/>
        <v>5.368812893710305</v>
      </c>
      <c r="AL149" s="314">
        <f t="shared" si="27"/>
        <v>5.3458426440157929</v>
      </c>
      <c r="AM149" s="314">
        <f t="shared" si="28"/>
        <v>5.427148021271841</v>
      </c>
      <c r="AN149" s="314">
        <f t="shared" si="29"/>
        <v>5.0483222702598862</v>
      </c>
      <c r="AO149" s="314">
        <f t="shared" si="30"/>
        <v>4.7957948211869388</v>
      </c>
      <c r="AP149" s="314">
        <f t="shared" si="31"/>
        <v>4.9341943115772064</v>
      </c>
      <c r="AQ149" s="314">
        <f t="shared" si="32"/>
        <v>5.1702420825001232</v>
      </c>
      <c r="AR149" s="314">
        <f t="shared" si="33"/>
        <v>5.1417485345026863</v>
      </c>
      <c r="AS149" s="314">
        <f t="shared" si="34"/>
        <v>4.8675234509386431</v>
      </c>
      <c r="AT149" s="314">
        <f t="shared" si="35"/>
        <v>4.2240319038374743</v>
      </c>
      <c r="AU149" s="314">
        <f t="shared" si="36"/>
        <v>4.2652782405445411</v>
      </c>
      <c r="AV149" s="314">
        <f t="shared" si="37"/>
        <v>4.1861748723746608</v>
      </c>
      <c r="AW149" s="314">
        <f t="shared" si="38"/>
        <v>3.7729470384631751</v>
      </c>
      <c r="AX149" s="314">
        <f t="shared" si="38"/>
        <v>4.1765045972336763</v>
      </c>
    </row>
    <row r="150" spans="1:50" x14ac:dyDescent="0.2">
      <c r="A150" s="70" t="s">
        <v>223</v>
      </c>
      <c r="B150" s="70" t="s">
        <v>515</v>
      </c>
      <c r="C150" s="300">
        <v>103.249318046132</v>
      </c>
      <c r="D150" s="300">
        <v>95.904380166804899</v>
      </c>
      <c r="E150" s="300">
        <v>98.891309171805204</v>
      </c>
      <c r="F150" s="300">
        <v>87.349468986213296</v>
      </c>
      <c r="G150" s="300">
        <v>69.852100354235205</v>
      </c>
      <c r="H150" s="300">
        <v>64.677963700256797</v>
      </c>
      <c r="I150" s="300">
        <v>68.284780902587499</v>
      </c>
      <c r="J150" s="300">
        <v>76.636915623157094</v>
      </c>
      <c r="K150" s="300">
        <v>93.717857285324598</v>
      </c>
      <c r="L150" s="300">
        <v>112.357563801252</v>
      </c>
      <c r="M150" s="300">
        <v>119.588086314292</v>
      </c>
      <c r="N150" s="300">
        <v>116.584063674722</v>
      </c>
      <c r="O150" s="300">
        <v>81.989016946505998</v>
      </c>
      <c r="P150" s="300">
        <v>79.651592004521206</v>
      </c>
      <c r="Q150" s="306"/>
      <c r="R150" s="70" t="s">
        <v>223</v>
      </c>
      <c r="S150" s="70" t="s">
        <v>515</v>
      </c>
      <c r="T150" s="300">
        <v>10245</v>
      </c>
      <c r="U150" s="300">
        <v>10246</v>
      </c>
      <c r="V150" s="300">
        <v>10181</v>
      </c>
      <c r="W150" s="300">
        <v>10223</v>
      </c>
      <c r="X150" s="300">
        <v>10173</v>
      </c>
      <c r="Y150" s="300">
        <v>10205</v>
      </c>
      <c r="Z150" s="300">
        <v>10243</v>
      </c>
      <c r="AA150" s="300">
        <v>10205</v>
      </c>
      <c r="AB150" s="300">
        <v>10361</v>
      </c>
      <c r="AC150" s="300">
        <v>10423</v>
      </c>
      <c r="AD150" s="300">
        <v>10503</v>
      </c>
      <c r="AE150" s="300">
        <v>10513</v>
      </c>
      <c r="AF150" s="300">
        <v>10582</v>
      </c>
      <c r="AG150" s="300">
        <v>10588</v>
      </c>
      <c r="AI150" s="70" t="s">
        <v>223</v>
      </c>
      <c r="AJ150" s="70" t="s">
        <v>515</v>
      </c>
      <c r="AK150" s="314">
        <f t="shared" si="26"/>
        <v>10.078020307089508</v>
      </c>
      <c r="AL150" s="314">
        <f t="shared" si="27"/>
        <v>9.3601776465747513</v>
      </c>
      <c r="AM150" s="314">
        <f t="shared" si="28"/>
        <v>9.7133198282884976</v>
      </c>
      <c r="AN150" s="314">
        <f t="shared" si="29"/>
        <v>8.544406630755482</v>
      </c>
      <c r="AO150" s="314">
        <f t="shared" si="30"/>
        <v>6.8664209529376992</v>
      </c>
      <c r="AP150" s="314">
        <f t="shared" si="31"/>
        <v>6.3378700343220773</v>
      </c>
      <c r="AQ150" s="314">
        <f t="shared" si="32"/>
        <v>6.6664825639546521</v>
      </c>
      <c r="AR150" s="314">
        <f t="shared" si="33"/>
        <v>7.5097418543025078</v>
      </c>
      <c r="AS150" s="314">
        <f t="shared" si="34"/>
        <v>9.045252126756548</v>
      </c>
      <c r="AT150" s="314">
        <f t="shared" si="35"/>
        <v>10.779772023529885</v>
      </c>
      <c r="AU150" s="314">
        <f t="shared" si="36"/>
        <v>11.386088385631915</v>
      </c>
      <c r="AV150" s="314">
        <f t="shared" si="37"/>
        <v>11.089514284668695</v>
      </c>
      <c r="AW150" s="314">
        <f t="shared" si="38"/>
        <v>7.7479698494146669</v>
      </c>
      <c r="AX150" s="314">
        <f t="shared" si="38"/>
        <v>7.5228175297054412</v>
      </c>
    </row>
    <row r="151" spans="1:50" x14ac:dyDescent="0.2">
      <c r="A151" s="70" t="s">
        <v>224</v>
      </c>
      <c r="B151" s="70" t="s">
        <v>516</v>
      </c>
      <c r="C151" s="300">
        <v>94.806931650083797</v>
      </c>
      <c r="D151" s="300">
        <v>91.785436207022101</v>
      </c>
      <c r="E151" s="300">
        <v>95.712628791973202</v>
      </c>
      <c r="F151" s="300">
        <v>91.3285904292173</v>
      </c>
      <c r="G151" s="300">
        <v>85.092268495394705</v>
      </c>
      <c r="H151" s="300">
        <v>85.335454952794706</v>
      </c>
      <c r="I151" s="300">
        <v>83.732564749653903</v>
      </c>
      <c r="J151" s="300">
        <v>82.292791192032297</v>
      </c>
      <c r="K151" s="300">
        <v>79.779976602762005</v>
      </c>
      <c r="L151" s="300">
        <v>76.496777420288097</v>
      </c>
      <c r="M151" s="300">
        <v>73.324404059116702</v>
      </c>
      <c r="N151" s="300">
        <v>73.919546967879597</v>
      </c>
      <c r="O151" s="300">
        <v>71.862228434749795</v>
      </c>
      <c r="P151" s="300">
        <v>73.243960846501196</v>
      </c>
      <c r="Q151" s="306"/>
      <c r="R151" s="70" t="s">
        <v>224</v>
      </c>
      <c r="S151" s="70" t="s">
        <v>516</v>
      </c>
      <c r="T151" s="300">
        <v>12271</v>
      </c>
      <c r="U151" s="300">
        <v>12253</v>
      </c>
      <c r="V151" s="300">
        <v>12370</v>
      </c>
      <c r="W151" s="300">
        <v>12320</v>
      </c>
      <c r="X151" s="300">
        <v>12270</v>
      </c>
      <c r="Y151" s="300">
        <v>12303</v>
      </c>
      <c r="Z151" s="300">
        <v>12346</v>
      </c>
      <c r="AA151" s="300">
        <v>12455</v>
      </c>
      <c r="AB151" s="300">
        <v>12606</v>
      </c>
      <c r="AC151" s="300">
        <v>12763</v>
      </c>
      <c r="AD151" s="300">
        <v>12873</v>
      </c>
      <c r="AE151" s="300">
        <v>12841</v>
      </c>
      <c r="AF151" s="300">
        <v>12912</v>
      </c>
      <c r="AG151" s="300">
        <v>12965</v>
      </c>
      <c r="AI151" s="70" t="s">
        <v>224</v>
      </c>
      <c r="AJ151" s="70" t="s">
        <v>516</v>
      </c>
      <c r="AK151" s="314">
        <f t="shared" si="26"/>
        <v>7.7260966221240164</v>
      </c>
      <c r="AL151" s="314">
        <f t="shared" si="27"/>
        <v>7.4908541750609725</v>
      </c>
      <c r="AM151" s="314">
        <f t="shared" si="28"/>
        <v>7.7374800963599997</v>
      </c>
      <c r="AN151" s="314">
        <f t="shared" si="29"/>
        <v>7.4130349374364695</v>
      </c>
      <c r="AO151" s="314">
        <f t="shared" si="30"/>
        <v>6.9349852074486309</v>
      </c>
      <c r="AP151" s="314">
        <f t="shared" si="31"/>
        <v>6.9361501221486392</v>
      </c>
      <c r="AQ151" s="314">
        <f t="shared" si="32"/>
        <v>6.7821614085253445</v>
      </c>
      <c r="AR151" s="314">
        <f t="shared" si="33"/>
        <v>6.6072092486577514</v>
      </c>
      <c r="AS151" s="314">
        <f t="shared" si="34"/>
        <v>6.3287304936349367</v>
      </c>
      <c r="AT151" s="314">
        <f t="shared" si="35"/>
        <v>5.9936360902834833</v>
      </c>
      <c r="AU151" s="314">
        <f t="shared" si="36"/>
        <v>5.6959841574704191</v>
      </c>
      <c r="AV151" s="314">
        <f t="shared" si="37"/>
        <v>5.7565257353694879</v>
      </c>
      <c r="AW151" s="314">
        <f t="shared" si="38"/>
        <v>5.5655381377594324</v>
      </c>
      <c r="AX151" s="314">
        <f t="shared" si="38"/>
        <v>5.6493606514848596</v>
      </c>
    </row>
    <row r="152" spans="1:50" x14ac:dyDescent="0.2">
      <c r="A152" s="70" t="s">
        <v>225</v>
      </c>
      <c r="B152" s="70" t="s">
        <v>517</v>
      </c>
      <c r="C152" s="300">
        <v>26.7235975990836</v>
      </c>
      <c r="D152" s="300">
        <v>27.049014739788699</v>
      </c>
      <c r="E152" s="300">
        <v>27.573503383314801</v>
      </c>
      <c r="F152" s="300">
        <v>28.003744274949099</v>
      </c>
      <c r="G152" s="300">
        <v>26.597824145939899</v>
      </c>
      <c r="H152" s="300">
        <v>23.941682203964501</v>
      </c>
      <c r="I152" s="300">
        <v>22.814688083989399</v>
      </c>
      <c r="J152" s="300">
        <v>22.636939083612301</v>
      </c>
      <c r="K152" s="300">
        <v>21.390451248381599</v>
      </c>
      <c r="L152" s="300">
        <v>21.6384505938045</v>
      </c>
      <c r="M152" s="300">
        <v>20.420948302342801</v>
      </c>
      <c r="N152" s="300">
        <v>20.234681302407498</v>
      </c>
      <c r="O152" s="300">
        <v>19.446481555489498</v>
      </c>
      <c r="P152" s="300">
        <v>19.9267553672369</v>
      </c>
      <c r="Q152" s="306"/>
      <c r="R152" s="70" t="s">
        <v>225</v>
      </c>
      <c r="S152" s="70" t="s">
        <v>517</v>
      </c>
      <c r="T152" s="300">
        <v>4788</v>
      </c>
      <c r="U152" s="300">
        <v>4729</v>
      </c>
      <c r="V152" s="300">
        <v>4692</v>
      </c>
      <c r="W152" s="300">
        <v>4679</v>
      </c>
      <c r="X152" s="300">
        <v>4665</v>
      </c>
      <c r="Y152" s="300">
        <v>4740</v>
      </c>
      <c r="Z152" s="300">
        <v>4764</v>
      </c>
      <c r="AA152" s="300">
        <v>4799</v>
      </c>
      <c r="AB152" s="300">
        <v>4777</v>
      </c>
      <c r="AC152" s="300">
        <v>4763</v>
      </c>
      <c r="AD152" s="300">
        <v>4806</v>
      </c>
      <c r="AE152" s="300">
        <v>4813</v>
      </c>
      <c r="AF152" s="300">
        <v>4761</v>
      </c>
      <c r="AG152" s="300">
        <v>4756</v>
      </c>
      <c r="AI152" s="70" t="s">
        <v>225</v>
      </c>
      <c r="AJ152" s="70" t="s">
        <v>517</v>
      </c>
      <c r="AK152" s="314">
        <f t="shared" si="26"/>
        <v>5.5813695904518799</v>
      </c>
      <c r="AL152" s="314">
        <f t="shared" si="27"/>
        <v>5.7198170310401135</v>
      </c>
      <c r="AM152" s="314">
        <f t="shared" si="28"/>
        <v>5.8767057509196077</v>
      </c>
      <c r="AN152" s="314">
        <f t="shared" si="29"/>
        <v>5.9849848845798457</v>
      </c>
      <c r="AO152" s="314">
        <f t="shared" si="30"/>
        <v>5.701570020565895</v>
      </c>
      <c r="AP152" s="314">
        <f t="shared" si="31"/>
        <v>5.0509878067435654</v>
      </c>
      <c r="AQ152" s="314">
        <f t="shared" si="32"/>
        <v>4.7889773476048276</v>
      </c>
      <c r="AR152" s="314">
        <f t="shared" si="33"/>
        <v>4.7170116865205882</v>
      </c>
      <c r="AS152" s="314">
        <f t="shared" si="34"/>
        <v>4.477800135729872</v>
      </c>
      <c r="AT152" s="314">
        <f t="shared" si="35"/>
        <v>4.543029727861537</v>
      </c>
      <c r="AU152" s="314">
        <f t="shared" si="36"/>
        <v>4.249052913512859</v>
      </c>
      <c r="AV152" s="314">
        <f t="shared" si="37"/>
        <v>4.2041723046763968</v>
      </c>
      <c r="AW152" s="314">
        <f t="shared" si="38"/>
        <v>4.0845371887186515</v>
      </c>
      <c r="AX152" s="314">
        <f t="shared" si="38"/>
        <v>4.1898139964753787</v>
      </c>
    </row>
    <row r="153" spans="1:50" x14ac:dyDescent="0.2">
      <c r="A153" s="70" t="s">
        <v>226</v>
      </c>
      <c r="B153" s="70" t="s">
        <v>518</v>
      </c>
      <c r="C153" s="300">
        <v>48.427396412935302</v>
      </c>
      <c r="D153" s="300">
        <v>47.614949881714701</v>
      </c>
      <c r="E153" s="300">
        <v>49.114536772172997</v>
      </c>
      <c r="F153" s="300">
        <v>48.167015244108498</v>
      </c>
      <c r="G153" s="300">
        <v>46.372677759831703</v>
      </c>
      <c r="H153" s="300">
        <v>44.277285565747299</v>
      </c>
      <c r="I153" s="300">
        <v>44.056138670612803</v>
      </c>
      <c r="J153" s="300">
        <v>42.903162821882702</v>
      </c>
      <c r="K153" s="300">
        <v>42.107134761914701</v>
      </c>
      <c r="L153" s="300">
        <v>42.289995859368702</v>
      </c>
      <c r="M153" s="300">
        <v>39.201340946243</v>
      </c>
      <c r="N153" s="300">
        <v>38.633403101112599</v>
      </c>
      <c r="O153" s="300">
        <v>38.323151488901203</v>
      </c>
      <c r="P153" s="300">
        <v>37.594956646035499</v>
      </c>
      <c r="Q153" s="306"/>
      <c r="R153" s="70" t="s">
        <v>226</v>
      </c>
      <c r="S153" s="70" t="s">
        <v>518</v>
      </c>
      <c r="T153" s="300">
        <v>6744</v>
      </c>
      <c r="U153" s="300">
        <v>6691</v>
      </c>
      <c r="V153" s="300">
        <v>6654</v>
      </c>
      <c r="W153" s="300">
        <v>6606</v>
      </c>
      <c r="X153" s="300">
        <v>6549</v>
      </c>
      <c r="Y153" s="300">
        <v>6520</v>
      </c>
      <c r="Z153" s="300">
        <v>6502</v>
      </c>
      <c r="AA153" s="300">
        <v>6495</v>
      </c>
      <c r="AB153" s="300">
        <v>6627</v>
      </c>
      <c r="AC153" s="300">
        <v>6592</v>
      </c>
      <c r="AD153" s="300">
        <v>6602</v>
      </c>
      <c r="AE153" s="300">
        <v>6637</v>
      </c>
      <c r="AF153" s="300">
        <v>6658</v>
      </c>
      <c r="AG153" s="300">
        <v>6576</v>
      </c>
      <c r="AI153" s="70" t="s">
        <v>226</v>
      </c>
      <c r="AJ153" s="70" t="s">
        <v>518</v>
      </c>
      <c r="AK153" s="314">
        <f t="shared" si="26"/>
        <v>7.1808120422501931</v>
      </c>
      <c r="AL153" s="314">
        <f t="shared" si="27"/>
        <v>7.1162681036787783</v>
      </c>
      <c r="AM153" s="314">
        <f t="shared" si="28"/>
        <v>7.3812048049553649</v>
      </c>
      <c r="AN153" s="314">
        <f t="shared" si="29"/>
        <v>7.2914040635949897</v>
      </c>
      <c r="AO153" s="314">
        <f t="shared" si="30"/>
        <v>7.0808791815287382</v>
      </c>
      <c r="AP153" s="314">
        <f t="shared" si="31"/>
        <v>6.7909947186728985</v>
      </c>
      <c r="AQ153" s="314">
        <f t="shared" si="32"/>
        <v>6.7757826315922491</v>
      </c>
      <c r="AR153" s="314">
        <f t="shared" si="33"/>
        <v>6.6055677939773219</v>
      </c>
      <c r="AS153" s="314">
        <f t="shared" si="34"/>
        <v>6.3538757751493433</v>
      </c>
      <c r="AT153" s="314">
        <f t="shared" si="35"/>
        <v>6.4153513136178253</v>
      </c>
      <c r="AU153" s="314">
        <f t="shared" si="36"/>
        <v>5.9377977804063917</v>
      </c>
      <c r="AV153" s="314">
        <f t="shared" si="37"/>
        <v>5.8209135303770676</v>
      </c>
      <c r="AW153" s="314">
        <f t="shared" si="38"/>
        <v>5.7559554654402527</v>
      </c>
      <c r="AX153" s="314">
        <f t="shared" si="38"/>
        <v>5.7169946237888531</v>
      </c>
    </row>
    <row r="154" spans="1:50" x14ac:dyDescent="0.2">
      <c r="A154" s="70" t="s">
        <v>227</v>
      </c>
      <c r="B154" s="70" t="s">
        <v>519</v>
      </c>
      <c r="C154" s="300">
        <v>114.738292763153</v>
      </c>
      <c r="D154" s="300">
        <v>111.674739431422</v>
      </c>
      <c r="E154" s="300">
        <v>111.442979605692</v>
      </c>
      <c r="F154" s="300">
        <v>105.386591725781</v>
      </c>
      <c r="G154" s="300">
        <v>101.41469152771</v>
      </c>
      <c r="H154" s="300">
        <v>94.757108693007496</v>
      </c>
      <c r="I154" s="300">
        <v>93.7403022925957</v>
      </c>
      <c r="J154" s="300">
        <v>97.741142578980202</v>
      </c>
      <c r="K154" s="300">
        <v>99.904620638880701</v>
      </c>
      <c r="L154" s="300">
        <v>101.88059026568</v>
      </c>
      <c r="M154" s="300">
        <v>100.88156130249899</v>
      </c>
      <c r="N154" s="300">
        <v>95.457287310123604</v>
      </c>
      <c r="O154" s="300">
        <v>87.735694237762203</v>
      </c>
      <c r="P154" s="300">
        <v>87.044505907602002</v>
      </c>
      <c r="Q154" s="306"/>
      <c r="R154" s="70" t="s">
        <v>227</v>
      </c>
      <c r="S154" s="70" t="s">
        <v>519</v>
      </c>
      <c r="T154" s="300">
        <v>27323</v>
      </c>
      <c r="U154" s="300">
        <v>27394</v>
      </c>
      <c r="V154" s="300">
        <v>27442</v>
      </c>
      <c r="W154" s="300">
        <v>27577</v>
      </c>
      <c r="X154" s="300">
        <v>27842</v>
      </c>
      <c r="Y154" s="300">
        <v>28074</v>
      </c>
      <c r="Z154" s="300">
        <v>28423</v>
      </c>
      <c r="AA154" s="300">
        <v>28862</v>
      </c>
      <c r="AB154" s="300">
        <v>29549</v>
      </c>
      <c r="AC154" s="300">
        <v>30223</v>
      </c>
      <c r="AD154" s="300">
        <v>30926</v>
      </c>
      <c r="AE154" s="300">
        <v>31402</v>
      </c>
      <c r="AF154" s="300">
        <v>31868</v>
      </c>
      <c r="AG154" s="300">
        <v>32148</v>
      </c>
      <c r="AI154" s="70" t="s">
        <v>227</v>
      </c>
      <c r="AJ154" s="70" t="s">
        <v>519</v>
      </c>
      <c r="AK154" s="314">
        <f t="shared" si="26"/>
        <v>4.1993299697380593</v>
      </c>
      <c r="AL154" s="314">
        <f t="shared" si="27"/>
        <v>4.0766131062065414</v>
      </c>
      <c r="AM154" s="314">
        <f t="shared" si="28"/>
        <v>4.0610370820527661</v>
      </c>
      <c r="AN154" s="314">
        <f t="shared" si="29"/>
        <v>3.8215393888305837</v>
      </c>
      <c r="AO154" s="314">
        <f t="shared" si="30"/>
        <v>3.6425074178474968</v>
      </c>
      <c r="AP154" s="314">
        <f t="shared" si="31"/>
        <v>3.3752621177248519</v>
      </c>
      <c r="AQ154" s="314">
        <f t="shared" si="32"/>
        <v>3.2980439183969215</v>
      </c>
      <c r="AR154" s="314">
        <f t="shared" si="33"/>
        <v>3.3864992924599888</v>
      </c>
      <c r="AS154" s="314">
        <f t="shared" si="34"/>
        <v>3.3809814423121156</v>
      </c>
      <c r="AT154" s="314">
        <f t="shared" si="35"/>
        <v>3.3709621899109949</v>
      </c>
      <c r="AU154" s="314">
        <f t="shared" si="36"/>
        <v>3.2620306959354264</v>
      </c>
      <c r="AV154" s="314">
        <f t="shared" si="37"/>
        <v>3.0398473762857017</v>
      </c>
      <c r="AW154" s="314">
        <f t="shared" si="38"/>
        <v>2.7530969699310344</v>
      </c>
      <c r="AX154" s="314">
        <f t="shared" si="38"/>
        <v>2.7076180760110113</v>
      </c>
    </row>
    <row r="155" spans="1:50" x14ac:dyDescent="0.2">
      <c r="A155" s="70" t="s">
        <v>228</v>
      </c>
      <c r="B155" s="70" t="s">
        <v>520</v>
      </c>
      <c r="C155" s="300">
        <v>102.651374653998</v>
      </c>
      <c r="D155" s="300">
        <v>102.62668625536701</v>
      </c>
      <c r="E155" s="300">
        <v>103.025288532772</v>
      </c>
      <c r="F155" s="300">
        <v>98.324078474507004</v>
      </c>
      <c r="G155" s="300">
        <v>93.211632721441802</v>
      </c>
      <c r="H155" s="300">
        <v>88.234608267313305</v>
      </c>
      <c r="I155" s="300">
        <v>85.010499984256398</v>
      </c>
      <c r="J155" s="300">
        <v>88.790969479305303</v>
      </c>
      <c r="K155" s="300">
        <v>84.893246451726597</v>
      </c>
      <c r="L155" s="300">
        <v>81.931044547695095</v>
      </c>
      <c r="M155" s="300">
        <v>79.224843003617295</v>
      </c>
      <c r="N155" s="300">
        <v>77.956261473219499</v>
      </c>
      <c r="O155" s="300">
        <v>71.832827687378696</v>
      </c>
      <c r="P155" s="300">
        <v>72.075999608777295</v>
      </c>
      <c r="Q155" s="306"/>
      <c r="R155" s="70" t="s">
        <v>228</v>
      </c>
      <c r="S155" s="70" t="s">
        <v>520</v>
      </c>
      <c r="T155" s="300">
        <v>38085</v>
      </c>
      <c r="U155" s="300">
        <v>38301</v>
      </c>
      <c r="V155" s="300">
        <v>38580</v>
      </c>
      <c r="W155" s="300">
        <v>38788</v>
      </c>
      <c r="X155" s="300">
        <v>39070</v>
      </c>
      <c r="Y155" s="300">
        <v>39319</v>
      </c>
      <c r="Z155" s="300">
        <v>39771</v>
      </c>
      <c r="AA155" s="300">
        <v>40181</v>
      </c>
      <c r="AB155" s="300">
        <v>40692</v>
      </c>
      <c r="AC155" s="300">
        <v>41510</v>
      </c>
      <c r="AD155" s="300">
        <v>42137</v>
      </c>
      <c r="AE155" s="300">
        <v>42568</v>
      </c>
      <c r="AF155" s="300">
        <v>43020</v>
      </c>
      <c r="AG155" s="300">
        <v>43399</v>
      </c>
      <c r="AI155" s="70" t="s">
        <v>228</v>
      </c>
      <c r="AJ155" s="70" t="s">
        <v>520</v>
      </c>
      <c r="AK155" s="314">
        <f t="shared" si="26"/>
        <v>2.6953229527109888</v>
      </c>
      <c r="AL155" s="314">
        <f t="shared" si="27"/>
        <v>2.6794779837436882</v>
      </c>
      <c r="AM155" s="314">
        <f t="shared" si="28"/>
        <v>2.6704325695378954</v>
      </c>
      <c r="AN155" s="314">
        <f t="shared" si="29"/>
        <v>2.5349097265779879</v>
      </c>
      <c r="AO155" s="314">
        <f t="shared" si="30"/>
        <v>2.3857597318004045</v>
      </c>
      <c r="AP155" s="314">
        <f t="shared" si="31"/>
        <v>2.2440705070656248</v>
      </c>
      <c r="AQ155" s="314">
        <f t="shared" si="32"/>
        <v>2.1374996853047796</v>
      </c>
      <c r="AR155" s="314">
        <f t="shared" si="33"/>
        <v>2.2097750050846248</v>
      </c>
      <c r="AS155" s="314">
        <f t="shared" si="34"/>
        <v>2.0862392227397666</v>
      </c>
      <c r="AT155" s="314">
        <f t="shared" si="35"/>
        <v>1.9737664309249603</v>
      </c>
      <c r="AU155" s="314">
        <f t="shared" si="36"/>
        <v>1.880172841056964</v>
      </c>
      <c r="AV155" s="314">
        <f t="shared" si="37"/>
        <v>1.8313348400963045</v>
      </c>
      <c r="AW155" s="314">
        <f t="shared" si="38"/>
        <v>1.6697542465685424</v>
      </c>
      <c r="AX155" s="314">
        <f t="shared" si="38"/>
        <v>1.6607755848931378</v>
      </c>
    </row>
    <row r="156" spans="1:50" x14ac:dyDescent="0.2">
      <c r="A156" s="70" t="s">
        <v>229</v>
      </c>
      <c r="B156" s="70" t="s">
        <v>521</v>
      </c>
      <c r="C156" s="300">
        <v>79.921736454158093</v>
      </c>
      <c r="D156" s="300">
        <v>76.760178544346999</v>
      </c>
      <c r="E156" s="300">
        <v>72.625552848362403</v>
      </c>
      <c r="F156" s="300">
        <v>69.180349616384703</v>
      </c>
      <c r="G156" s="300">
        <v>65.770573957272305</v>
      </c>
      <c r="H156" s="300">
        <v>67.584714187276106</v>
      </c>
      <c r="I156" s="300">
        <v>66.671998600671301</v>
      </c>
      <c r="J156" s="300">
        <v>74.352394002288506</v>
      </c>
      <c r="K156" s="300">
        <v>69.332420490107793</v>
      </c>
      <c r="L156" s="300">
        <v>64.931656678573404</v>
      </c>
      <c r="M156" s="300">
        <v>61.314900941557099</v>
      </c>
      <c r="N156" s="300">
        <v>60.449100898896198</v>
      </c>
      <c r="O156" s="300">
        <v>60.322200370113997</v>
      </c>
      <c r="P156" s="300">
        <v>62.809438872622501</v>
      </c>
      <c r="Q156" s="306"/>
      <c r="R156" s="70" t="s">
        <v>229</v>
      </c>
      <c r="S156" s="70" t="s">
        <v>521</v>
      </c>
      <c r="T156" s="300">
        <v>10976</v>
      </c>
      <c r="U156" s="300">
        <v>10967</v>
      </c>
      <c r="V156" s="300">
        <v>10943</v>
      </c>
      <c r="W156" s="300">
        <v>10994</v>
      </c>
      <c r="X156" s="300">
        <v>11030</v>
      </c>
      <c r="Y156" s="300">
        <v>11065</v>
      </c>
      <c r="Z156" s="300">
        <v>11089</v>
      </c>
      <c r="AA156" s="300">
        <v>11165</v>
      </c>
      <c r="AB156" s="300">
        <v>11295</v>
      </c>
      <c r="AC156" s="300">
        <v>11490</v>
      </c>
      <c r="AD156" s="300">
        <v>11658</v>
      </c>
      <c r="AE156" s="300">
        <v>11810</v>
      </c>
      <c r="AF156" s="300">
        <v>11946</v>
      </c>
      <c r="AG156" s="300">
        <v>12180</v>
      </c>
      <c r="AI156" s="70" t="s">
        <v>229</v>
      </c>
      <c r="AJ156" s="70" t="s">
        <v>521</v>
      </c>
      <c r="AK156" s="314">
        <f t="shared" si="26"/>
        <v>7.281499312514403</v>
      </c>
      <c r="AL156" s="314">
        <f t="shared" si="27"/>
        <v>6.9991956363952763</v>
      </c>
      <c r="AM156" s="314">
        <f t="shared" si="28"/>
        <v>6.6367132274844565</v>
      </c>
      <c r="AN156" s="314">
        <f t="shared" si="29"/>
        <v>6.292554995123222</v>
      </c>
      <c r="AO156" s="314">
        <f t="shared" si="30"/>
        <v>5.962880685156148</v>
      </c>
      <c r="AP156" s="314">
        <f t="shared" si="31"/>
        <v>6.1079723621578035</v>
      </c>
      <c r="AQ156" s="314">
        <f t="shared" si="32"/>
        <v>6.0124446388918118</v>
      </c>
      <c r="AR156" s="314">
        <f t="shared" si="33"/>
        <v>6.6594172863670851</v>
      </c>
      <c r="AS156" s="314">
        <f t="shared" si="34"/>
        <v>6.13832850731366</v>
      </c>
      <c r="AT156" s="314">
        <f t="shared" si="35"/>
        <v>5.6511450547061273</v>
      </c>
      <c r="AU156" s="314">
        <f t="shared" si="36"/>
        <v>5.2594699726846024</v>
      </c>
      <c r="AV156" s="314">
        <f t="shared" si="37"/>
        <v>5.1184674766211851</v>
      </c>
      <c r="AW156" s="314">
        <f t="shared" si="38"/>
        <v>5.0495731098370999</v>
      </c>
      <c r="AX156" s="314">
        <f t="shared" si="38"/>
        <v>5.1567683803466746</v>
      </c>
    </row>
    <row r="157" spans="1:50" x14ac:dyDescent="0.2">
      <c r="A157" s="70" t="s">
        <v>230</v>
      </c>
      <c r="B157" s="70" t="s">
        <v>522</v>
      </c>
      <c r="C157" s="300">
        <v>28.956086355549601</v>
      </c>
      <c r="D157" s="300">
        <v>28.082231427731902</v>
      </c>
      <c r="E157" s="300">
        <v>29.167435036371099</v>
      </c>
      <c r="F157" s="300">
        <v>27.764173403434899</v>
      </c>
      <c r="G157" s="300">
        <v>26.310262414878402</v>
      </c>
      <c r="H157" s="300">
        <v>25.495733356409001</v>
      </c>
      <c r="I157" s="300">
        <v>23.8171909858413</v>
      </c>
      <c r="J157" s="300">
        <v>24.5744099360946</v>
      </c>
      <c r="K157" s="300">
        <v>23.734788209352601</v>
      </c>
      <c r="L157" s="300">
        <v>23.710806009748001</v>
      </c>
      <c r="M157" s="300">
        <v>23.2409798740395</v>
      </c>
      <c r="N157" s="300">
        <v>22.539253637279899</v>
      </c>
      <c r="O157" s="300">
        <v>21.241766186775799</v>
      </c>
      <c r="P157" s="300">
        <v>21.597804816695</v>
      </c>
      <c r="Q157" s="306"/>
      <c r="R157" s="70" t="s">
        <v>230</v>
      </c>
      <c r="S157" s="70" t="s">
        <v>522</v>
      </c>
      <c r="T157" s="300">
        <v>8232</v>
      </c>
      <c r="U157" s="300">
        <v>8253</v>
      </c>
      <c r="V157" s="300">
        <v>8375</v>
      </c>
      <c r="W157" s="300">
        <v>8356</v>
      </c>
      <c r="X157" s="300">
        <v>8507</v>
      </c>
      <c r="Y157" s="300">
        <v>8562</v>
      </c>
      <c r="Z157" s="300">
        <v>8652</v>
      </c>
      <c r="AA157" s="300">
        <v>8799</v>
      </c>
      <c r="AB157" s="300">
        <v>9102</v>
      </c>
      <c r="AC157" s="300">
        <v>9262</v>
      </c>
      <c r="AD157" s="300">
        <v>9427</v>
      </c>
      <c r="AE157" s="300">
        <v>9495</v>
      </c>
      <c r="AF157" s="300">
        <v>9544</v>
      </c>
      <c r="AG157" s="300">
        <v>9634</v>
      </c>
      <c r="AI157" s="70" t="s">
        <v>230</v>
      </c>
      <c r="AJ157" s="70" t="s">
        <v>522</v>
      </c>
      <c r="AK157" s="314">
        <f t="shared" si="26"/>
        <v>3.5175032015973762</v>
      </c>
      <c r="AL157" s="314">
        <f t="shared" si="27"/>
        <v>3.4026695053594938</v>
      </c>
      <c r="AM157" s="314">
        <f t="shared" si="28"/>
        <v>3.4826788103129669</v>
      </c>
      <c r="AN157" s="314">
        <f t="shared" si="29"/>
        <v>3.3226631646044638</v>
      </c>
      <c r="AO157" s="314">
        <f t="shared" si="30"/>
        <v>3.0927779963416482</v>
      </c>
      <c r="AP157" s="314">
        <f t="shared" si="31"/>
        <v>2.9777777804729038</v>
      </c>
      <c r="AQ157" s="314">
        <f t="shared" si="32"/>
        <v>2.7527959992881765</v>
      </c>
      <c r="AR157" s="314">
        <f t="shared" si="33"/>
        <v>2.7928639545510401</v>
      </c>
      <c r="AS157" s="314">
        <f t="shared" si="34"/>
        <v>2.6076453756704683</v>
      </c>
      <c r="AT157" s="314">
        <f t="shared" si="35"/>
        <v>2.5600092863040382</v>
      </c>
      <c r="AU157" s="314">
        <f t="shared" si="36"/>
        <v>2.4653633047671049</v>
      </c>
      <c r="AV157" s="314">
        <f t="shared" si="37"/>
        <v>2.373802384126372</v>
      </c>
      <c r="AW157" s="314">
        <f t="shared" si="38"/>
        <v>2.2256670354962069</v>
      </c>
      <c r="AX157" s="314">
        <f t="shared" si="38"/>
        <v>2.2418315151230019</v>
      </c>
    </row>
    <row r="158" spans="1:50" x14ac:dyDescent="0.2">
      <c r="A158" s="70" t="s">
        <v>231</v>
      </c>
      <c r="B158" s="70" t="s">
        <v>523</v>
      </c>
      <c r="C158" s="300">
        <v>40.596585922830002</v>
      </c>
      <c r="D158" s="300">
        <v>40.041407458993199</v>
      </c>
      <c r="E158" s="300">
        <v>40.715398466300798</v>
      </c>
      <c r="F158" s="300">
        <v>39.910152839123903</v>
      </c>
      <c r="G158" s="300">
        <v>38.761806443190302</v>
      </c>
      <c r="H158" s="300">
        <v>37.797470261473997</v>
      </c>
      <c r="I158" s="300">
        <v>37.305468307458902</v>
      </c>
      <c r="J158" s="300">
        <v>37.308943875847099</v>
      </c>
      <c r="K158" s="300">
        <v>36.436086003289198</v>
      </c>
      <c r="L158" s="300">
        <v>37.121981275611802</v>
      </c>
      <c r="M158" s="300">
        <v>35.0888230388232</v>
      </c>
      <c r="N158" s="300">
        <v>36.009532285292103</v>
      </c>
      <c r="O158" s="300">
        <v>36.003041788355503</v>
      </c>
      <c r="P158" s="300">
        <v>35.792091960974098</v>
      </c>
      <c r="Q158" s="306"/>
      <c r="R158" s="70" t="s">
        <v>231</v>
      </c>
      <c r="S158" s="70" t="s">
        <v>523</v>
      </c>
      <c r="T158" s="300">
        <v>5851</v>
      </c>
      <c r="U158" s="300">
        <v>5857</v>
      </c>
      <c r="V158" s="300">
        <v>5776</v>
      </c>
      <c r="W158" s="300">
        <v>5674</v>
      </c>
      <c r="X158" s="300">
        <v>5639</v>
      </c>
      <c r="Y158" s="300">
        <v>5641</v>
      </c>
      <c r="Z158" s="300">
        <v>5630</v>
      </c>
      <c r="AA158" s="300">
        <v>5644</v>
      </c>
      <c r="AB158" s="300">
        <v>5721</v>
      </c>
      <c r="AC158" s="300">
        <v>5750</v>
      </c>
      <c r="AD158" s="300">
        <v>5731</v>
      </c>
      <c r="AE158" s="300">
        <v>5693</v>
      </c>
      <c r="AF158" s="300">
        <v>5685</v>
      </c>
      <c r="AG158" s="300">
        <v>5730</v>
      </c>
      <c r="AI158" s="70" t="s">
        <v>231</v>
      </c>
      <c r="AJ158" s="70" t="s">
        <v>523</v>
      </c>
      <c r="AK158" s="314">
        <f t="shared" si="26"/>
        <v>6.9384012857340629</v>
      </c>
      <c r="AL158" s="314">
        <f t="shared" si="27"/>
        <v>6.8365046028672012</v>
      </c>
      <c r="AM158" s="314">
        <f t="shared" si="28"/>
        <v>7.0490648314232676</v>
      </c>
      <c r="AN158" s="314">
        <f t="shared" si="29"/>
        <v>7.0338654986118971</v>
      </c>
      <c r="AO158" s="314">
        <f t="shared" si="30"/>
        <v>6.873879489836904</v>
      </c>
      <c r="AP158" s="314">
        <f t="shared" si="31"/>
        <v>6.7004910940389992</v>
      </c>
      <c r="AQ158" s="314">
        <f t="shared" si="32"/>
        <v>6.6261933050548674</v>
      </c>
      <c r="AR158" s="314">
        <f t="shared" si="33"/>
        <v>6.6103727632613571</v>
      </c>
      <c r="AS158" s="314">
        <f t="shared" si="34"/>
        <v>6.3688316733594119</v>
      </c>
      <c r="AT158" s="314">
        <f t="shared" si="35"/>
        <v>6.4559967435846612</v>
      </c>
      <c r="AU158" s="314">
        <f t="shared" si="36"/>
        <v>6.1226353234729016</v>
      </c>
      <c r="AV158" s="314">
        <f t="shared" si="37"/>
        <v>6.3252296302989812</v>
      </c>
      <c r="AW158" s="314">
        <f t="shared" si="38"/>
        <v>6.3329888809772221</v>
      </c>
      <c r="AX158" s="314">
        <f t="shared" si="38"/>
        <v>6.2464383876045542</v>
      </c>
    </row>
    <row r="159" spans="1:50" x14ac:dyDescent="0.2">
      <c r="A159" s="70" t="s">
        <v>232</v>
      </c>
      <c r="B159" s="70" t="s">
        <v>524</v>
      </c>
      <c r="C159" s="300">
        <v>40.837860779984901</v>
      </c>
      <c r="D159" s="300">
        <v>38.942528418937101</v>
      </c>
      <c r="E159" s="300">
        <v>40.0518365211841</v>
      </c>
      <c r="F159" s="300">
        <v>39.480373319869699</v>
      </c>
      <c r="G159" s="300">
        <v>37.969054982351501</v>
      </c>
      <c r="H159" s="300">
        <v>38.753618540936699</v>
      </c>
      <c r="I159" s="300">
        <v>38.342133373353803</v>
      </c>
      <c r="J159" s="300">
        <v>38.351085845049298</v>
      </c>
      <c r="K159" s="300">
        <v>38.067004879269703</v>
      </c>
      <c r="L159" s="300">
        <v>38.232442013649603</v>
      </c>
      <c r="M159" s="300">
        <v>36.385603712359199</v>
      </c>
      <c r="N159" s="300">
        <v>35.533018612115598</v>
      </c>
      <c r="O159" s="300">
        <v>35.243835196047399</v>
      </c>
      <c r="P159" s="300">
        <v>35.368443771689599</v>
      </c>
      <c r="Q159" s="306"/>
      <c r="R159" s="70" t="s">
        <v>232</v>
      </c>
      <c r="S159" s="70" t="s">
        <v>524</v>
      </c>
      <c r="T159" s="300">
        <v>5625</v>
      </c>
      <c r="U159" s="300">
        <v>5601</v>
      </c>
      <c r="V159" s="300">
        <v>5564</v>
      </c>
      <c r="W159" s="300">
        <v>5493</v>
      </c>
      <c r="X159" s="300">
        <v>5502</v>
      </c>
      <c r="Y159" s="300">
        <v>5494</v>
      </c>
      <c r="Z159" s="300">
        <v>5538</v>
      </c>
      <c r="AA159" s="300">
        <v>5590</v>
      </c>
      <c r="AB159" s="300">
        <v>5620</v>
      </c>
      <c r="AC159" s="300">
        <v>5647</v>
      </c>
      <c r="AD159" s="300">
        <v>5671</v>
      </c>
      <c r="AE159" s="300">
        <v>5654</v>
      </c>
      <c r="AF159" s="300">
        <v>5687</v>
      </c>
      <c r="AG159" s="300">
        <v>5698</v>
      </c>
      <c r="AI159" s="70" t="s">
        <v>232</v>
      </c>
      <c r="AJ159" s="70" t="s">
        <v>524</v>
      </c>
      <c r="AK159" s="314">
        <f t="shared" si="26"/>
        <v>7.2600641386639815</v>
      </c>
      <c r="AL159" s="314">
        <f t="shared" si="27"/>
        <v>6.9527813638523659</v>
      </c>
      <c r="AM159" s="314">
        <f t="shared" si="28"/>
        <v>7.1983890224989402</v>
      </c>
      <c r="AN159" s="314">
        <f t="shared" si="29"/>
        <v>7.1873972910740402</v>
      </c>
      <c r="AO159" s="314">
        <f t="shared" si="30"/>
        <v>6.9009551040260817</v>
      </c>
      <c r="AP159" s="314">
        <f t="shared" si="31"/>
        <v>7.0538075247427559</v>
      </c>
      <c r="AQ159" s="314">
        <f t="shared" si="32"/>
        <v>6.9234621475900697</v>
      </c>
      <c r="AR159" s="314">
        <f t="shared" si="33"/>
        <v>6.8606593640517524</v>
      </c>
      <c r="AS159" s="314">
        <f t="shared" si="34"/>
        <v>6.7734884126814423</v>
      </c>
      <c r="AT159" s="314">
        <f t="shared" si="35"/>
        <v>6.7703987982379328</v>
      </c>
      <c r="AU159" s="314">
        <f t="shared" si="36"/>
        <v>6.4160824744064886</v>
      </c>
      <c r="AV159" s="314">
        <f t="shared" si="37"/>
        <v>6.2845805822631062</v>
      </c>
      <c r="AW159" s="314">
        <f t="shared" si="38"/>
        <v>6.1972630905657473</v>
      </c>
      <c r="AX159" s="314">
        <f t="shared" si="38"/>
        <v>6.2071680890996141</v>
      </c>
    </row>
    <row r="160" spans="1:50" x14ac:dyDescent="0.2">
      <c r="A160" s="70" t="s">
        <v>233</v>
      </c>
      <c r="B160" s="70" t="s">
        <v>525</v>
      </c>
      <c r="C160" s="300">
        <v>36.771201088164503</v>
      </c>
      <c r="D160" s="300">
        <v>35.496383367020201</v>
      </c>
      <c r="E160" s="300">
        <v>37.045114292446897</v>
      </c>
      <c r="F160" s="300">
        <v>35.952119014027097</v>
      </c>
      <c r="G160" s="300">
        <v>35.4922190978928</v>
      </c>
      <c r="H160" s="300">
        <v>32.787374048763901</v>
      </c>
      <c r="I160" s="300">
        <v>32.224750616015001</v>
      </c>
      <c r="J160" s="300">
        <v>32.219951671682303</v>
      </c>
      <c r="K160" s="300">
        <v>32.671885219312003</v>
      </c>
      <c r="L160" s="300">
        <v>32.260624806604397</v>
      </c>
      <c r="M160" s="300">
        <v>30.3283713480389</v>
      </c>
      <c r="N160" s="300">
        <v>28.5462243534744</v>
      </c>
      <c r="O160" s="300">
        <v>27.263729371808601</v>
      </c>
      <c r="P160" s="300">
        <v>27.377077228254301</v>
      </c>
      <c r="Q160" s="306"/>
      <c r="R160" s="70" t="s">
        <v>233</v>
      </c>
      <c r="S160" s="70" t="s">
        <v>525</v>
      </c>
      <c r="T160" s="300">
        <v>6790</v>
      </c>
      <c r="U160" s="300">
        <v>6784</v>
      </c>
      <c r="V160" s="300">
        <v>6752</v>
      </c>
      <c r="W160" s="300">
        <v>6722</v>
      </c>
      <c r="X160" s="300">
        <v>6699</v>
      </c>
      <c r="Y160" s="300">
        <v>6757</v>
      </c>
      <c r="Z160" s="300">
        <v>6786</v>
      </c>
      <c r="AA160" s="300">
        <v>6764</v>
      </c>
      <c r="AB160" s="300">
        <v>6913</v>
      </c>
      <c r="AC160" s="300">
        <v>6954</v>
      </c>
      <c r="AD160" s="300">
        <v>6941</v>
      </c>
      <c r="AE160" s="300">
        <v>6940</v>
      </c>
      <c r="AF160" s="300">
        <v>6962</v>
      </c>
      <c r="AG160" s="300">
        <v>6965</v>
      </c>
      <c r="AI160" s="70" t="s">
        <v>233</v>
      </c>
      <c r="AJ160" s="70" t="s">
        <v>525</v>
      </c>
      <c r="AK160" s="314">
        <f t="shared" si="26"/>
        <v>5.4154935328666429</v>
      </c>
      <c r="AL160" s="314">
        <f t="shared" si="27"/>
        <v>5.2323678312234962</v>
      </c>
      <c r="AM160" s="314">
        <f t="shared" si="28"/>
        <v>5.4865394390472293</v>
      </c>
      <c r="AN160" s="314">
        <f t="shared" si="29"/>
        <v>5.3484259169930226</v>
      </c>
      <c r="AO160" s="314">
        <f t="shared" si="30"/>
        <v>5.2981369007154493</v>
      </c>
      <c r="AP160" s="314">
        <f t="shared" si="31"/>
        <v>4.8523566743767796</v>
      </c>
      <c r="AQ160" s="314">
        <f t="shared" si="32"/>
        <v>4.748710671384468</v>
      </c>
      <c r="AR160" s="314">
        <f t="shared" si="33"/>
        <v>4.7634464328329837</v>
      </c>
      <c r="AS160" s="314">
        <f t="shared" si="34"/>
        <v>4.7261514855073052</v>
      </c>
      <c r="AT160" s="314">
        <f t="shared" si="35"/>
        <v>4.63914650655801</v>
      </c>
      <c r="AU160" s="314">
        <f t="shared" si="36"/>
        <v>4.3694527226680444</v>
      </c>
      <c r="AV160" s="314">
        <f t="shared" si="37"/>
        <v>4.1132888117398272</v>
      </c>
      <c r="AW160" s="314">
        <f t="shared" si="38"/>
        <v>3.9160771864131858</v>
      </c>
      <c r="AX160" s="314">
        <f t="shared" si="38"/>
        <v>3.9306643543796556</v>
      </c>
    </row>
    <row r="161" spans="1:50" x14ac:dyDescent="0.2">
      <c r="A161" s="70" t="s">
        <v>234</v>
      </c>
      <c r="B161" s="70" t="s">
        <v>526</v>
      </c>
      <c r="C161" s="300">
        <v>39.399532947245</v>
      </c>
      <c r="D161" s="300">
        <v>38.456771551602401</v>
      </c>
      <c r="E161" s="300">
        <v>39.405549274066097</v>
      </c>
      <c r="F161" s="300">
        <v>37.593407109953098</v>
      </c>
      <c r="G161" s="300">
        <v>36.465013461596698</v>
      </c>
      <c r="H161" s="300">
        <v>34.512091702915498</v>
      </c>
      <c r="I161" s="300">
        <v>33.212891361671502</v>
      </c>
      <c r="J161" s="300">
        <v>33.184450378544497</v>
      </c>
      <c r="K161" s="300">
        <v>31.7052653700189</v>
      </c>
      <c r="L161" s="300">
        <v>31.691729282069002</v>
      </c>
      <c r="M161" s="300">
        <v>29.939218541765101</v>
      </c>
      <c r="N161" s="300">
        <v>30.007157130802401</v>
      </c>
      <c r="O161" s="300">
        <v>30.156994784408901</v>
      </c>
      <c r="P161" s="300">
        <v>29.935183654303099</v>
      </c>
      <c r="Q161" s="306"/>
      <c r="R161" s="70" t="s">
        <v>234</v>
      </c>
      <c r="S161" s="70" t="s">
        <v>526</v>
      </c>
      <c r="T161" s="300">
        <v>5371</v>
      </c>
      <c r="U161" s="300">
        <v>5335</v>
      </c>
      <c r="V161" s="300">
        <v>5291</v>
      </c>
      <c r="W161" s="300">
        <v>5251</v>
      </c>
      <c r="X161" s="300">
        <v>5221</v>
      </c>
      <c r="Y161" s="300">
        <v>5185</v>
      </c>
      <c r="Z161" s="300">
        <v>5240</v>
      </c>
      <c r="AA161" s="300">
        <v>5229</v>
      </c>
      <c r="AB161" s="300">
        <v>5307</v>
      </c>
      <c r="AC161" s="300">
        <v>5280</v>
      </c>
      <c r="AD161" s="300">
        <v>5293</v>
      </c>
      <c r="AE161" s="300">
        <v>5280</v>
      </c>
      <c r="AF161" s="300">
        <v>5169</v>
      </c>
      <c r="AG161" s="300">
        <v>5206</v>
      </c>
      <c r="AI161" s="70" t="s">
        <v>234</v>
      </c>
      <c r="AJ161" s="70" t="s">
        <v>526</v>
      </c>
      <c r="AK161" s="314">
        <f t="shared" si="26"/>
        <v>7.3356047192785336</v>
      </c>
      <c r="AL161" s="314">
        <f t="shared" si="27"/>
        <v>7.2083920434118847</v>
      </c>
      <c r="AM161" s="314">
        <f t="shared" si="28"/>
        <v>7.4476562604547532</v>
      </c>
      <c r="AN161" s="314">
        <f t="shared" si="29"/>
        <v>7.159285299933936</v>
      </c>
      <c r="AO161" s="314">
        <f t="shared" si="30"/>
        <v>6.9842967748700815</v>
      </c>
      <c r="AP161" s="314">
        <f t="shared" si="31"/>
        <v>6.6561411191736735</v>
      </c>
      <c r="AQ161" s="314">
        <f t="shared" si="32"/>
        <v>6.3383380461205157</v>
      </c>
      <c r="AR161" s="314">
        <f t="shared" si="33"/>
        <v>6.3462326216378848</v>
      </c>
      <c r="AS161" s="314">
        <f t="shared" si="34"/>
        <v>5.9742350424003954</v>
      </c>
      <c r="AT161" s="314">
        <f t="shared" si="35"/>
        <v>6.0022214549373105</v>
      </c>
      <c r="AU161" s="314">
        <f t="shared" si="36"/>
        <v>5.6563798491904596</v>
      </c>
      <c r="AV161" s="314">
        <f t="shared" si="37"/>
        <v>5.6831736990156063</v>
      </c>
      <c r="AW161" s="314">
        <f t="shared" si="38"/>
        <v>5.8342028988989938</v>
      </c>
      <c r="AX161" s="314">
        <f t="shared" si="38"/>
        <v>5.7501313204577604</v>
      </c>
    </row>
    <row r="162" spans="1:50" x14ac:dyDescent="0.2">
      <c r="A162" s="70" t="s">
        <v>235</v>
      </c>
      <c r="B162" s="70" t="s">
        <v>527</v>
      </c>
      <c r="C162" s="300">
        <v>138.61036617209501</v>
      </c>
      <c r="D162" s="300">
        <v>129.19017144562201</v>
      </c>
      <c r="E162" s="300">
        <v>135.634988882324</v>
      </c>
      <c r="F162" s="300">
        <v>136.952564082176</v>
      </c>
      <c r="G162" s="300">
        <v>135.47930886865899</v>
      </c>
      <c r="H162" s="300">
        <v>132.97561212027799</v>
      </c>
      <c r="I162" s="300">
        <v>130.08515732915399</v>
      </c>
      <c r="J162" s="300">
        <v>131.29737101528599</v>
      </c>
      <c r="K162" s="300">
        <v>123.92386891965801</v>
      </c>
      <c r="L162" s="300">
        <v>132.108973420642</v>
      </c>
      <c r="M162" s="300">
        <v>127.071444470941</v>
      </c>
      <c r="N162" s="300">
        <v>126.838493814234</v>
      </c>
      <c r="O162" s="300">
        <v>124.586397867332</v>
      </c>
      <c r="P162" s="300">
        <v>124.04133767865</v>
      </c>
      <c r="Q162" s="306"/>
      <c r="R162" s="70" t="s">
        <v>235</v>
      </c>
      <c r="S162" s="70" t="s">
        <v>527</v>
      </c>
      <c r="T162" s="300">
        <v>11721</v>
      </c>
      <c r="U162" s="300">
        <v>11622</v>
      </c>
      <c r="V162" s="300">
        <v>11587</v>
      </c>
      <c r="W162" s="300">
        <v>11606</v>
      </c>
      <c r="X162" s="300">
        <v>11573</v>
      </c>
      <c r="Y162" s="300">
        <v>11531</v>
      </c>
      <c r="Z162" s="300">
        <v>11640</v>
      </c>
      <c r="AA162" s="300">
        <v>11619</v>
      </c>
      <c r="AB162" s="300">
        <v>11776</v>
      </c>
      <c r="AC162" s="300">
        <v>11841</v>
      </c>
      <c r="AD162" s="300">
        <v>11874</v>
      </c>
      <c r="AE162" s="300">
        <v>11936</v>
      </c>
      <c r="AF162" s="300">
        <v>11885</v>
      </c>
      <c r="AG162" s="300">
        <v>11937</v>
      </c>
      <c r="AI162" s="70" t="s">
        <v>235</v>
      </c>
      <c r="AJ162" s="70" t="s">
        <v>527</v>
      </c>
      <c r="AK162" s="314">
        <f t="shared" si="26"/>
        <v>11.825814023726219</v>
      </c>
      <c r="AL162" s="314">
        <f t="shared" si="27"/>
        <v>11.116001673173464</v>
      </c>
      <c r="AM162" s="314">
        <f t="shared" si="28"/>
        <v>11.70579001314611</v>
      </c>
      <c r="AN162" s="314">
        <f t="shared" si="29"/>
        <v>11.800151997430294</v>
      </c>
      <c r="AO162" s="314">
        <f t="shared" si="30"/>
        <v>11.706498649326795</v>
      </c>
      <c r="AP162" s="314">
        <f t="shared" si="31"/>
        <v>11.532010417160521</v>
      </c>
      <c r="AQ162" s="314">
        <f t="shared" si="32"/>
        <v>11.17570080147371</v>
      </c>
      <c r="AR162" s="314">
        <f t="shared" si="33"/>
        <v>11.300229883405283</v>
      </c>
      <c r="AS162" s="314">
        <f t="shared" si="34"/>
        <v>10.523426368856828</v>
      </c>
      <c r="AT162" s="314">
        <f t="shared" si="35"/>
        <v>11.156910178248628</v>
      </c>
      <c r="AU162" s="314">
        <f t="shared" si="36"/>
        <v>10.701654410555921</v>
      </c>
      <c r="AV162" s="314">
        <f t="shared" si="37"/>
        <v>10.6265494147314</v>
      </c>
      <c r="AW162" s="314">
        <f t="shared" si="38"/>
        <v>10.48265863418864</v>
      </c>
      <c r="AX162" s="314">
        <f t="shared" si="38"/>
        <v>10.391332636227695</v>
      </c>
    </row>
    <row r="163" spans="1:50" x14ac:dyDescent="0.2">
      <c r="A163" s="70" t="s">
        <v>236</v>
      </c>
      <c r="B163" s="70" t="s">
        <v>528</v>
      </c>
      <c r="C163" s="300">
        <v>90.903949943805202</v>
      </c>
      <c r="D163" s="300">
        <v>84.629007921313899</v>
      </c>
      <c r="E163" s="300">
        <v>91.594181809994296</v>
      </c>
      <c r="F163" s="300">
        <v>85.056499243641895</v>
      </c>
      <c r="G163" s="300">
        <v>84.237490562563593</v>
      </c>
      <c r="H163" s="300">
        <v>78.705785608812803</v>
      </c>
      <c r="I163" s="300">
        <v>75.255063359051704</v>
      </c>
      <c r="J163" s="300">
        <v>72.251719460818407</v>
      </c>
      <c r="K163" s="300">
        <v>70.875463600740702</v>
      </c>
      <c r="L163" s="300">
        <v>73.495024264707894</v>
      </c>
      <c r="M163" s="300">
        <v>73.080489667767296</v>
      </c>
      <c r="N163" s="300">
        <v>71.992848102472493</v>
      </c>
      <c r="O163" s="300">
        <v>64.8894070178806</v>
      </c>
      <c r="P163" s="300">
        <v>63.610891866546098</v>
      </c>
      <c r="Q163" s="306"/>
      <c r="R163" s="70" t="s">
        <v>236</v>
      </c>
      <c r="S163" s="70" t="s">
        <v>528</v>
      </c>
      <c r="T163" s="300">
        <v>9897</v>
      </c>
      <c r="U163" s="300">
        <v>9841</v>
      </c>
      <c r="V163" s="300">
        <v>9791</v>
      </c>
      <c r="W163" s="300">
        <v>9680</v>
      </c>
      <c r="X163" s="300">
        <v>9588</v>
      </c>
      <c r="Y163" s="300">
        <v>9550</v>
      </c>
      <c r="Z163" s="300">
        <v>9556</v>
      </c>
      <c r="AA163" s="300">
        <v>9626</v>
      </c>
      <c r="AB163" s="300">
        <v>9940</v>
      </c>
      <c r="AC163" s="300">
        <v>9905</v>
      </c>
      <c r="AD163" s="300">
        <v>9846</v>
      </c>
      <c r="AE163" s="300">
        <v>9750</v>
      </c>
      <c r="AF163" s="300">
        <v>9591</v>
      </c>
      <c r="AG163" s="300">
        <v>9409</v>
      </c>
      <c r="AI163" s="70" t="s">
        <v>236</v>
      </c>
      <c r="AJ163" s="70" t="s">
        <v>528</v>
      </c>
      <c r="AK163" s="314">
        <f t="shared" si="26"/>
        <v>9.1850004995256338</v>
      </c>
      <c r="AL163" s="314">
        <f t="shared" si="27"/>
        <v>8.5996349884477077</v>
      </c>
      <c r="AM163" s="314">
        <f t="shared" si="28"/>
        <v>9.3549363507296786</v>
      </c>
      <c r="AN163" s="314">
        <f t="shared" si="29"/>
        <v>8.7868284342605261</v>
      </c>
      <c r="AO163" s="314">
        <f t="shared" si="30"/>
        <v>8.785720751206048</v>
      </c>
      <c r="AP163" s="314">
        <f t="shared" si="31"/>
        <v>8.2414435192474134</v>
      </c>
      <c r="AQ163" s="314">
        <f t="shared" si="32"/>
        <v>7.8751635997333311</v>
      </c>
      <c r="AR163" s="314">
        <f t="shared" si="33"/>
        <v>7.5058923188051532</v>
      </c>
      <c r="AS163" s="314">
        <f t="shared" si="34"/>
        <v>7.1303283300543958</v>
      </c>
      <c r="AT163" s="314">
        <f t="shared" si="35"/>
        <v>7.4199923538321961</v>
      </c>
      <c r="AU163" s="314">
        <f t="shared" si="36"/>
        <v>7.4223532061514623</v>
      </c>
      <c r="AV163" s="314">
        <f t="shared" si="37"/>
        <v>7.3838818566638453</v>
      </c>
      <c r="AW163" s="314">
        <f t="shared" si="38"/>
        <v>6.7656560335606919</v>
      </c>
      <c r="AX163" s="314">
        <f t="shared" si="38"/>
        <v>6.7606431997604526</v>
      </c>
    </row>
    <row r="164" spans="1:50" x14ac:dyDescent="0.2">
      <c r="A164" s="70" t="s">
        <v>237</v>
      </c>
      <c r="B164" s="70" t="s">
        <v>529</v>
      </c>
      <c r="C164" s="300">
        <v>105.769058694929</v>
      </c>
      <c r="D164" s="300">
        <v>72.024834551420398</v>
      </c>
      <c r="E164" s="300">
        <v>72.986820263588697</v>
      </c>
      <c r="F164" s="300">
        <v>71.278529800529199</v>
      </c>
      <c r="G164" s="300">
        <v>69.261938916304899</v>
      </c>
      <c r="H164" s="300">
        <v>68.078796473172403</v>
      </c>
      <c r="I164" s="300">
        <v>67.095586170611796</v>
      </c>
      <c r="J164" s="300">
        <v>67.416173272423507</v>
      </c>
      <c r="K164" s="300">
        <v>65.142724080977501</v>
      </c>
      <c r="L164" s="300">
        <v>65.123104995688905</v>
      </c>
      <c r="M164" s="300">
        <v>62.164955625268703</v>
      </c>
      <c r="N164" s="300">
        <v>62.708055743174597</v>
      </c>
      <c r="O164" s="300">
        <v>65.421695435617394</v>
      </c>
      <c r="P164" s="300">
        <v>64.726946166445998</v>
      </c>
      <c r="Q164" s="306"/>
      <c r="R164" s="70" t="s">
        <v>237</v>
      </c>
      <c r="S164" s="70" t="s">
        <v>529</v>
      </c>
      <c r="T164" s="300">
        <v>9442</v>
      </c>
      <c r="U164" s="300">
        <v>9261</v>
      </c>
      <c r="V164" s="300">
        <v>9179</v>
      </c>
      <c r="W164" s="300">
        <v>9068</v>
      </c>
      <c r="X164" s="300">
        <v>8946</v>
      </c>
      <c r="Y164" s="300">
        <v>8892</v>
      </c>
      <c r="Z164" s="300">
        <v>8936</v>
      </c>
      <c r="AA164" s="300">
        <v>9169</v>
      </c>
      <c r="AB164" s="300">
        <v>9323</v>
      </c>
      <c r="AC164" s="300">
        <v>9377</v>
      </c>
      <c r="AD164" s="300">
        <v>9354</v>
      </c>
      <c r="AE164" s="300">
        <v>9310</v>
      </c>
      <c r="AF164" s="300">
        <v>9312</v>
      </c>
      <c r="AG164" s="300">
        <v>9268</v>
      </c>
      <c r="AI164" s="70" t="s">
        <v>237</v>
      </c>
      <c r="AJ164" s="70" t="s">
        <v>529</v>
      </c>
      <c r="AK164" s="314">
        <f t="shared" si="26"/>
        <v>11.201976137992904</v>
      </c>
      <c r="AL164" s="314">
        <f t="shared" si="27"/>
        <v>7.7772200141907355</v>
      </c>
      <c r="AM164" s="314">
        <f t="shared" si="28"/>
        <v>7.951500192132988</v>
      </c>
      <c r="AN164" s="314">
        <f t="shared" si="29"/>
        <v>7.860446603499029</v>
      </c>
      <c r="AO164" s="314">
        <f t="shared" si="30"/>
        <v>7.7422243367208701</v>
      </c>
      <c r="AP164" s="314">
        <f t="shared" si="31"/>
        <v>7.6561849385034195</v>
      </c>
      <c r="AQ164" s="314">
        <f t="shared" si="32"/>
        <v>7.5084586135420546</v>
      </c>
      <c r="AR164" s="314">
        <f t="shared" si="33"/>
        <v>7.3526200537052571</v>
      </c>
      <c r="AS164" s="314">
        <f t="shared" si="34"/>
        <v>6.9873135343749331</v>
      </c>
      <c r="AT164" s="314">
        <f t="shared" si="35"/>
        <v>6.9449829365136937</v>
      </c>
      <c r="AU164" s="314">
        <f t="shared" si="36"/>
        <v>6.6458152261352046</v>
      </c>
      <c r="AV164" s="314">
        <f t="shared" si="37"/>
        <v>6.735559156087497</v>
      </c>
      <c r="AW164" s="314">
        <f t="shared" si="38"/>
        <v>7.025525712587779</v>
      </c>
      <c r="AX164" s="314">
        <f t="shared" si="38"/>
        <v>6.9839173679807933</v>
      </c>
    </row>
    <row r="165" spans="1:50" x14ac:dyDescent="0.2">
      <c r="A165" s="70" t="s">
        <v>238</v>
      </c>
      <c r="B165" s="70" t="s">
        <v>530</v>
      </c>
      <c r="C165" s="300">
        <v>89.652455001875296</v>
      </c>
      <c r="D165" s="300">
        <v>91.073639550280802</v>
      </c>
      <c r="E165" s="300">
        <v>95.364700706129199</v>
      </c>
      <c r="F165" s="300">
        <v>85.646264939079501</v>
      </c>
      <c r="G165" s="300">
        <v>64.358518005131501</v>
      </c>
      <c r="H165" s="300">
        <v>61.305680352702403</v>
      </c>
      <c r="I165" s="300">
        <v>59.035557729028099</v>
      </c>
      <c r="J165" s="300">
        <v>60.751040200570699</v>
      </c>
      <c r="K165" s="300">
        <v>61.693692772156197</v>
      </c>
      <c r="L165" s="300">
        <v>60.733919247700598</v>
      </c>
      <c r="M165" s="300">
        <v>56.594748743350202</v>
      </c>
      <c r="N165" s="300">
        <v>72.843487659744298</v>
      </c>
      <c r="O165" s="300">
        <v>66.593449594148794</v>
      </c>
      <c r="P165" s="300">
        <v>53.481972913330701</v>
      </c>
      <c r="Q165" s="306"/>
      <c r="R165" s="70" t="s">
        <v>238</v>
      </c>
      <c r="S165" s="70" t="s">
        <v>530</v>
      </c>
      <c r="T165" s="300">
        <v>12831</v>
      </c>
      <c r="U165" s="300">
        <v>12773</v>
      </c>
      <c r="V165" s="300">
        <v>12578</v>
      </c>
      <c r="W165" s="300">
        <v>12540</v>
      </c>
      <c r="X165" s="300">
        <v>12580</v>
      </c>
      <c r="Y165" s="300">
        <v>12829</v>
      </c>
      <c r="Z165" s="300">
        <v>13031</v>
      </c>
      <c r="AA165" s="300">
        <v>13178</v>
      </c>
      <c r="AB165" s="300">
        <v>13728</v>
      </c>
      <c r="AC165" s="300">
        <v>13961</v>
      </c>
      <c r="AD165" s="300">
        <v>14046</v>
      </c>
      <c r="AE165" s="300">
        <v>14109</v>
      </c>
      <c r="AF165" s="300">
        <v>14282</v>
      </c>
      <c r="AG165" s="300">
        <v>14509</v>
      </c>
      <c r="AI165" s="70" t="s">
        <v>238</v>
      </c>
      <c r="AJ165" s="70" t="s">
        <v>530</v>
      </c>
      <c r="AK165" s="314">
        <f t="shared" si="26"/>
        <v>6.9871759801944737</v>
      </c>
      <c r="AL165" s="314">
        <f t="shared" si="27"/>
        <v>7.1301682885994522</v>
      </c>
      <c r="AM165" s="314">
        <f t="shared" si="28"/>
        <v>7.58186521753293</v>
      </c>
      <c r="AN165" s="314">
        <f t="shared" si="29"/>
        <v>6.82984568892181</v>
      </c>
      <c r="AO165" s="314">
        <f t="shared" si="30"/>
        <v>5.1159394280708668</v>
      </c>
      <c r="AP165" s="314">
        <f t="shared" si="31"/>
        <v>4.7786795816277499</v>
      </c>
      <c r="AQ165" s="314">
        <f t="shared" si="32"/>
        <v>4.5303935023427293</v>
      </c>
      <c r="AR165" s="314">
        <f t="shared" si="33"/>
        <v>4.6100349218827361</v>
      </c>
      <c r="AS165" s="314">
        <f t="shared" si="34"/>
        <v>4.4940044268761801</v>
      </c>
      <c r="AT165" s="314">
        <f t="shared" si="35"/>
        <v>4.3502556584557412</v>
      </c>
      <c r="AU165" s="314">
        <f t="shared" si="36"/>
        <v>4.0292431114445542</v>
      </c>
      <c r="AV165" s="314">
        <f t="shared" si="37"/>
        <v>5.1629093245264928</v>
      </c>
      <c r="AW165" s="314">
        <f t="shared" si="38"/>
        <v>4.6627537875751859</v>
      </c>
      <c r="AX165" s="314">
        <f t="shared" si="38"/>
        <v>3.6861239860314767</v>
      </c>
    </row>
    <row r="166" spans="1:50" x14ac:dyDescent="0.2">
      <c r="A166" s="70" t="s">
        <v>239</v>
      </c>
      <c r="B166" s="70" t="s">
        <v>531</v>
      </c>
      <c r="C166" s="300">
        <v>169.48755091907299</v>
      </c>
      <c r="D166" s="300">
        <v>159.933781818581</v>
      </c>
      <c r="E166" s="300">
        <v>162.15479971290901</v>
      </c>
      <c r="F166" s="300">
        <v>158.267647093466</v>
      </c>
      <c r="G166" s="300">
        <v>152.459337668644</v>
      </c>
      <c r="H166" s="300">
        <v>144.70665628163999</v>
      </c>
      <c r="I166" s="300">
        <v>138.90262419015599</v>
      </c>
      <c r="J166" s="300">
        <v>133.97403848552801</v>
      </c>
      <c r="K166" s="300">
        <v>126.87723840199</v>
      </c>
      <c r="L166" s="300">
        <v>125.04680622421699</v>
      </c>
      <c r="M166" s="300">
        <v>120.844801482478</v>
      </c>
      <c r="N166" s="300">
        <v>119.63230065653499</v>
      </c>
      <c r="O166" s="300">
        <v>112.903837845998</v>
      </c>
      <c r="P166" s="300">
        <v>112.114226821297</v>
      </c>
      <c r="Q166" s="306"/>
      <c r="R166" s="70" t="s">
        <v>239</v>
      </c>
      <c r="S166" s="70" t="s">
        <v>531</v>
      </c>
      <c r="T166" s="300">
        <v>33807</v>
      </c>
      <c r="U166" s="300">
        <v>33821</v>
      </c>
      <c r="V166" s="300">
        <v>33845</v>
      </c>
      <c r="W166" s="300">
        <v>33791</v>
      </c>
      <c r="X166" s="300">
        <v>33763</v>
      </c>
      <c r="Y166" s="300">
        <v>33753</v>
      </c>
      <c r="Z166" s="300">
        <v>33887</v>
      </c>
      <c r="AA166" s="300">
        <v>33906</v>
      </c>
      <c r="AB166" s="300">
        <v>34218</v>
      </c>
      <c r="AC166" s="300">
        <v>34484</v>
      </c>
      <c r="AD166" s="300">
        <v>34781</v>
      </c>
      <c r="AE166" s="300">
        <v>34754</v>
      </c>
      <c r="AF166" s="300">
        <v>34896</v>
      </c>
      <c r="AG166" s="300">
        <v>35201</v>
      </c>
      <c r="AI166" s="70" t="s">
        <v>239</v>
      </c>
      <c r="AJ166" s="70" t="s">
        <v>531</v>
      </c>
      <c r="AK166" s="314">
        <f t="shared" si="26"/>
        <v>5.0133863081336116</v>
      </c>
      <c r="AL166" s="314">
        <f t="shared" si="27"/>
        <v>4.7288306619727685</v>
      </c>
      <c r="AM166" s="314">
        <f t="shared" si="28"/>
        <v>4.7911005972199439</v>
      </c>
      <c r="AN166" s="314">
        <f t="shared" si="29"/>
        <v>4.683721910966411</v>
      </c>
      <c r="AO166" s="314">
        <f t="shared" si="30"/>
        <v>4.5155743763481917</v>
      </c>
      <c r="AP166" s="314">
        <f t="shared" si="31"/>
        <v>4.2872235440298638</v>
      </c>
      <c r="AQ166" s="314">
        <f t="shared" si="32"/>
        <v>4.0989944282514239</v>
      </c>
      <c r="AR166" s="314">
        <f t="shared" si="33"/>
        <v>3.9513371817828111</v>
      </c>
      <c r="AS166" s="314">
        <f t="shared" si="34"/>
        <v>3.7079092408086387</v>
      </c>
      <c r="AT166" s="314">
        <f t="shared" si="35"/>
        <v>3.6262268363361847</v>
      </c>
      <c r="AU166" s="314">
        <f t="shared" si="36"/>
        <v>3.4744487358752769</v>
      </c>
      <c r="AV166" s="314">
        <f t="shared" si="37"/>
        <v>3.4422599026453069</v>
      </c>
      <c r="AW166" s="314">
        <f t="shared" si="38"/>
        <v>3.2354378108092043</v>
      </c>
      <c r="AX166" s="314">
        <f t="shared" si="38"/>
        <v>3.1849727797874205</v>
      </c>
    </row>
    <row r="167" spans="1:50" x14ac:dyDescent="0.2">
      <c r="A167" s="70" t="s">
        <v>240</v>
      </c>
      <c r="B167" s="70" t="s">
        <v>532</v>
      </c>
      <c r="C167" s="300">
        <v>80.064371160495398</v>
      </c>
      <c r="D167" s="300">
        <v>78.562352201257497</v>
      </c>
      <c r="E167" s="300">
        <v>74.047003296517502</v>
      </c>
      <c r="F167" s="300">
        <v>70.961166195641894</v>
      </c>
      <c r="G167" s="300">
        <v>72.368970063702605</v>
      </c>
      <c r="H167" s="300">
        <v>73.354412580384604</v>
      </c>
      <c r="I167" s="300">
        <v>71.404097125386897</v>
      </c>
      <c r="J167" s="300">
        <v>70.678455237548604</v>
      </c>
      <c r="K167" s="300">
        <v>68.104307130850898</v>
      </c>
      <c r="L167" s="300">
        <v>68.094691258260198</v>
      </c>
      <c r="M167" s="300">
        <v>65.088143621351804</v>
      </c>
      <c r="N167" s="300">
        <v>65.639875721490796</v>
      </c>
      <c r="O167" s="300">
        <v>62.182838824071602</v>
      </c>
      <c r="P167" s="300">
        <v>62.306117475549598</v>
      </c>
      <c r="Q167" s="306"/>
      <c r="R167" s="70" t="s">
        <v>240</v>
      </c>
      <c r="S167" s="70" t="s">
        <v>532</v>
      </c>
      <c r="T167" s="300">
        <v>10313</v>
      </c>
      <c r="U167" s="300">
        <v>10291</v>
      </c>
      <c r="V167" s="300">
        <v>10288</v>
      </c>
      <c r="W167" s="300">
        <v>10282</v>
      </c>
      <c r="X167" s="300">
        <v>10239</v>
      </c>
      <c r="Y167" s="300">
        <v>10299</v>
      </c>
      <c r="Z167" s="300">
        <v>10365</v>
      </c>
      <c r="AA167" s="300">
        <v>10506</v>
      </c>
      <c r="AB167" s="300">
        <v>10679</v>
      </c>
      <c r="AC167" s="300">
        <v>10659</v>
      </c>
      <c r="AD167" s="300">
        <v>10683</v>
      </c>
      <c r="AE167" s="300">
        <v>10780</v>
      </c>
      <c r="AF167" s="300">
        <v>10751</v>
      </c>
      <c r="AG167" s="300">
        <v>10864</v>
      </c>
      <c r="AI167" s="70" t="s">
        <v>240</v>
      </c>
      <c r="AJ167" s="70" t="s">
        <v>532</v>
      </c>
      <c r="AK167" s="314">
        <f t="shared" si="26"/>
        <v>7.7634414002225736</v>
      </c>
      <c r="AL167" s="314">
        <f t="shared" si="27"/>
        <v>7.6340833933784369</v>
      </c>
      <c r="AM167" s="314">
        <f t="shared" si="28"/>
        <v>7.197414783876118</v>
      </c>
      <c r="AN167" s="314">
        <f t="shared" si="29"/>
        <v>6.9014944753590646</v>
      </c>
      <c r="AO167" s="314">
        <f t="shared" si="30"/>
        <v>7.0679724644694417</v>
      </c>
      <c r="AP167" s="314">
        <f t="shared" si="31"/>
        <v>7.122479131991903</v>
      </c>
      <c r="AQ167" s="314">
        <f t="shared" si="32"/>
        <v>6.8889625784261357</v>
      </c>
      <c r="AR167" s="314">
        <f t="shared" si="33"/>
        <v>6.7274372013657535</v>
      </c>
      <c r="AS167" s="314">
        <f t="shared" si="34"/>
        <v>6.3774049190795861</v>
      </c>
      <c r="AT167" s="314">
        <f t="shared" si="35"/>
        <v>6.3884690175682701</v>
      </c>
      <c r="AU167" s="314">
        <f t="shared" si="36"/>
        <v>6.0926840420623236</v>
      </c>
      <c r="AV167" s="314">
        <f t="shared" si="37"/>
        <v>6.0890422747208532</v>
      </c>
      <c r="AW167" s="314">
        <f t="shared" si="38"/>
        <v>5.7839120848359782</v>
      </c>
      <c r="AX167" s="314">
        <f t="shared" si="38"/>
        <v>5.7350991785299703</v>
      </c>
    </row>
    <row r="168" spans="1:50" x14ac:dyDescent="0.2">
      <c r="A168" s="70" t="s">
        <v>241</v>
      </c>
      <c r="B168" s="70" t="s">
        <v>533</v>
      </c>
      <c r="C168" s="300">
        <v>83.910373830306895</v>
      </c>
      <c r="D168" s="300">
        <v>81.524292539083604</v>
      </c>
      <c r="E168" s="300">
        <v>82.639267501346396</v>
      </c>
      <c r="F168" s="300">
        <v>80.288782322084501</v>
      </c>
      <c r="G168" s="300">
        <v>77.406617479314903</v>
      </c>
      <c r="H168" s="300">
        <v>80.808862278964298</v>
      </c>
      <c r="I168" s="300">
        <v>79.945694843894302</v>
      </c>
      <c r="J168" s="300">
        <v>78.732358780039405</v>
      </c>
      <c r="K168" s="300">
        <v>76.638462530469099</v>
      </c>
      <c r="L168" s="300">
        <v>76.551091499371907</v>
      </c>
      <c r="M168" s="300">
        <v>74.340866097795796</v>
      </c>
      <c r="N168" s="300">
        <v>73.171149160552304</v>
      </c>
      <c r="O168" s="300">
        <v>72.113924261419498</v>
      </c>
      <c r="P168" s="300">
        <v>72.930300753504795</v>
      </c>
      <c r="Q168" s="306"/>
      <c r="R168" s="70" t="s">
        <v>241</v>
      </c>
      <c r="S168" s="70" t="s">
        <v>533</v>
      </c>
      <c r="T168" s="300">
        <v>9280</v>
      </c>
      <c r="U168" s="300">
        <v>9348</v>
      </c>
      <c r="V168" s="300">
        <v>9314</v>
      </c>
      <c r="W168" s="300">
        <v>9284</v>
      </c>
      <c r="X168" s="300">
        <v>9282</v>
      </c>
      <c r="Y168" s="300">
        <v>9274</v>
      </c>
      <c r="Z168" s="300">
        <v>9376</v>
      </c>
      <c r="AA168" s="300">
        <v>9349</v>
      </c>
      <c r="AB168" s="300">
        <v>9486</v>
      </c>
      <c r="AC168" s="300">
        <v>9485</v>
      </c>
      <c r="AD168" s="300">
        <v>9494</v>
      </c>
      <c r="AE168" s="300">
        <v>9464</v>
      </c>
      <c r="AF168" s="300">
        <v>9444</v>
      </c>
      <c r="AG168" s="300">
        <v>9501</v>
      </c>
      <c r="AI168" s="70" t="s">
        <v>241</v>
      </c>
      <c r="AJ168" s="70" t="s">
        <v>533</v>
      </c>
      <c r="AK168" s="314">
        <f t="shared" si="26"/>
        <v>9.0420661455072082</v>
      </c>
      <c r="AL168" s="314">
        <f t="shared" si="27"/>
        <v>8.7210411359738558</v>
      </c>
      <c r="AM168" s="314">
        <f t="shared" si="28"/>
        <v>8.8725861607629799</v>
      </c>
      <c r="AN168" s="314">
        <f t="shared" si="29"/>
        <v>8.6480808188371938</v>
      </c>
      <c r="AO168" s="314">
        <f t="shared" si="30"/>
        <v>8.3394330402192303</v>
      </c>
      <c r="AP168" s="314">
        <f t="shared" si="31"/>
        <v>8.7134852575980482</v>
      </c>
      <c r="AQ168" s="314">
        <f t="shared" si="32"/>
        <v>8.5266312760126173</v>
      </c>
      <c r="AR168" s="314">
        <f t="shared" si="33"/>
        <v>8.4214738239426037</v>
      </c>
      <c r="AS168" s="314">
        <f t="shared" si="34"/>
        <v>8.0791126428915341</v>
      </c>
      <c r="AT168" s="314">
        <f t="shared" si="35"/>
        <v>8.0707529256058947</v>
      </c>
      <c r="AU168" s="314">
        <f t="shared" si="36"/>
        <v>7.8302997785754993</v>
      </c>
      <c r="AV168" s="314">
        <f t="shared" si="37"/>
        <v>7.7315246365756876</v>
      </c>
      <c r="AW168" s="314">
        <f t="shared" si="38"/>
        <v>7.6359513195065114</v>
      </c>
      <c r="AX168" s="314">
        <f t="shared" si="38"/>
        <v>7.6760657566050723</v>
      </c>
    </row>
    <row r="169" spans="1:50" x14ac:dyDescent="0.2">
      <c r="A169" s="70" t="s">
        <v>242</v>
      </c>
      <c r="B169" s="70" t="s">
        <v>534</v>
      </c>
      <c r="C169" s="300">
        <v>134.21676460573201</v>
      </c>
      <c r="D169" s="300">
        <v>128.00361435221899</v>
      </c>
      <c r="E169" s="300">
        <v>131.05281172812599</v>
      </c>
      <c r="F169" s="300">
        <v>129.137762462853</v>
      </c>
      <c r="G169" s="300">
        <v>123.386713595801</v>
      </c>
      <c r="H169" s="300">
        <v>119.681944569671</v>
      </c>
      <c r="I169" s="300">
        <v>117.425400308145</v>
      </c>
      <c r="J169" s="300">
        <v>118.02701868574</v>
      </c>
      <c r="K169" s="300">
        <v>113.74527196032901</v>
      </c>
      <c r="L169" s="300">
        <v>114.820144002264</v>
      </c>
      <c r="M169" s="300">
        <v>110.034775951651</v>
      </c>
      <c r="N169" s="300">
        <v>112.61556020352199</v>
      </c>
      <c r="O169" s="300">
        <v>114.467721267599</v>
      </c>
      <c r="P169" s="300">
        <v>113.586193480489</v>
      </c>
      <c r="Q169" s="306"/>
      <c r="R169" s="70" t="s">
        <v>242</v>
      </c>
      <c r="S169" s="70" t="s">
        <v>534</v>
      </c>
      <c r="T169" s="300">
        <v>15868</v>
      </c>
      <c r="U169" s="300">
        <v>15771</v>
      </c>
      <c r="V169" s="300">
        <v>15762</v>
      </c>
      <c r="W169" s="300">
        <v>15694</v>
      </c>
      <c r="X169" s="300">
        <v>15557</v>
      </c>
      <c r="Y169" s="300">
        <v>15609</v>
      </c>
      <c r="Z169" s="300">
        <v>15597</v>
      </c>
      <c r="AA169" s="300">
        <v>15662</v>
      </c>
      <c r="AB169" s="300">
        <v>15788</v>
      </c>
      <c r="AC169" s="300">
        <v>15942</v>
      </c>
      <c r="AD169" s="300">
        <v>15952</v>
      </c>
      <c r="AE169" s="300">
        <v>16024</v>
      </c>
      <c r="AF169" s="300">
        <v>16096</v>
      </c>
      <c r="AG169" s="300">
        <v>16162</v>
      </c>
      <c r="AI169" s="70" t="s">
        <v>242</v>
      </c>
      <c r="AJ169" s="70" t="s">
        <v>534</v>
      </c>
      <c r="AK169" s="314">
        <f t="shared" si="26"/>
        <v>8.4583290021257884</v>
      </c>
      <c r="AL169" s="314">
        <f t="shared" si="27"/>
        <v>8.1163917539927084</v>
      </c>
      <c r="AM169" s="314">
        <f t="shared" si="28"/>
        <v>8.3144786022158357</v>
      </c>
      <c r="AN169" s="314">
        <f t="shared" si="29"/>
        <v>8.2284798306902633</v>
      </c>
      <c r="AO169" s="314">
        <f t="shared" si="30"/>
        <v>7.9312665421225814</v>
      </c>
      <c r="AP169" s="314">
        <f t="shared" si="31"/>
        <v>7.6674959683305151</v>
      </c>
      <c r="AQ169" s="314">
        <f t="shared" si="32"/>
        <v>7.5287170807299484</v>
      </c>
      <c r="AR169" s="314">
        <f t="shared" si="33"/>
        <v>7.5358842220495461</v>
      </c>
      <c r="AS169" s="314">
        <f t="shared" si="34"/>
        <v>7.2045396478546362</v>
      </c>
      <c r="AT169" s="314">
        <f t="shared" si="35"/>
        <v>7.2023675826285283</v>
      </c>
      <c r="AU169" s="314">
        <f t="shared" si="36"/>
        <v>6.8978670982730064</v>
      </c>
      <c r="AV169" s="314">
        <f t="shared" si="37"/>
        <v>7.027930616794932</v>
      </c>
      <c r="AW169" s="314">
        <f t="shared" si="38"/>
        <v>7.111563200024789</v>
      </c>
      <c r="AX169" s="314">
        <f t="shared" si="38"/>
        <v>7.027978807108588</v>
      </c>
    </row>
    <row r="170" spans="1:50" x14ac:dyDescent="0.2">
      <c r="A170" s="70" t="s">
        <v>243</v>
      </c>
      <c r="B170" s="70" t="s">
        <v>535</v>
      </c>
      <c r="C170" s="300">
        <v>166.12965874897401</v>
      </c>
      <c r="D170" s="300">
        <v>148.03700329054701</v>
      </c>
      <c r="E170" s="300">
        <v>158.217987719272</v>
      </c>
      <c r="F170" s="300">
        <v>146.54875002556199</v>
      </c>
      <c r="G170" s="300">
        <v>143.26959857791601</v>
      </c>
      <c r="H170" s="300">
        <v>142.83851264708099</v>
      </c>
      <c r="I170" s="300">
        <v>137.585189122934</v>
      </c>
      <c r="J170" s="300">
        <v>139.64649711336801</v>
      </c>
      <c r="K170" s="300">
        <v>146.68221431920799</v>
      </c>
      <c r="L170" s="300">
        <v>150.99841218041499</v>
      </c>
      <c r="M170" s="300">
        <v>159.741591971708</v>
      </c>
      <c r="N170" s="300">
        <v>156.47270975952901</v>
      </c>
      <c r="O170" s="300">
        <v>147.98340847878501</v>
      </c>
      <c r="P170" s="300">
        <v>142.23754905296201</v>
      </c>
      <c r="Q170" s="306"/>
      <c r="R170" s="70" t="s">
        <v>243</v>
      </c>
      <c r="S170" s="70" t="s">
        <v>535</v>
      </c>
      <c r="T170" s="300">
        <v>13085</v>
      </c>
      <c r="U170" s="300">
        <v>13186</v>
      </c>
      <c r="V170" s="300">
        <v>13223</v>
      </c>
      <c r="W170" s="300">
        <v>13134</v>
      </c>
      <c r="X170" s="300">
        <v>13092</v>
      </c>
      <c r="Y170" s="300">
        <v>13028</v>
      </c>
      <c r="Z170" s="300">
        <v>13080</v>
      </c>
      <c r="AA170" s="300">
        <v>13160</v>
      </c>
      <c r="AB170" s="300">
        <v>13275</v>
      </c>
      <c r="AC170" s="300">
        <v>13242</v>
      </c>
      <c r="AD170" s="300">
        <v>13232</v>
      </c>
      <c r="AE170" s="300">
        <v>13207</v>
      </c>
      <c r="AF170" s="300">
        <v>13194</v>
      </c>
      <c r="AG170" s="300">
        <v>13263</v>
      </c>
      <c r="AI170" s="70" t="s">
        <v>243</v>
      </c>
      <c r="AJ170" s="70" t="s">
        <v>535</v>
      </c>
      <c r="AK170" s="314">
        <f t="shared" si="26"/>
        <v>12.696190962856248</v>
      </c>
      <c r="AL170" s="314">
        <f t="shared" si="27"/>
        <v>11.226831737490294</v>
      </c>
      <c r="AM170" s="314">
        <f t="shared" si="28"/>
        <v>11.96536245324601</v>
      </c>
      <c r="AN170" s="314">
        <f t="shared" si="29"/>
        <v>11.157967871597531</v>
      </c>
      <c r="AO170" s="314">
        <f t="shared" si="30"/>
        <v>10.943293505798657</v>
      </c>
      <c r="AP170" s="314">
        <f t="shared" si="31"/>
        <v>10.963963205947266</v>
      </c>
      <c r="AQ170" s="314">
        <f t="shared" si="32"/>
        <v>10.518745345790062</v>
      </c>
      <c r="AR170" s="314">
        <f t="shared" si="33"/>
        <v>10.611435950863831</v>
      </c>
      <c r="AS170" s="314">
        <f t="shared" si="34"/>
        <v>11.049507669996835</v>
      </c>
      <c r="AT170" s="314">
        <f t="shared" si="35"/>
        <v>11.402991404652996</v>
      </c>
      <c r="AU170" s="314">
        <f t="shared" si="36"/>
        <v>12.072369405358828</v>
      </c>
      <c r="AV170" s="314">
        <f t="shared" si="37"/>
        <v>11.847710286933369</v>
      </c>
      <c r="AW170" s="314">
        <f t="shared" si="38"/>
        <v>11.215962443442853</v>
      </c>
      <c r="AX170" s="314">
        <f t="shared" si="38"/>
        <v>10.724387322096209</v>
      </c>
    </row>
    <row r="171" spans="1:50" x14ac:dyDescent="0.2">
      <c r="A171" s="70" t="s">
        <v>244</v>
      </c>
      <c r="B171" s="70" t="s">
        <v>536</v>
      </c>
      <c r="C171" s="300">
        <v>49.149213980219301</v>
      </c>
      <c r="D171" s="300">
        <v>50.173494194308702</v>
      </c>
      <c r="E171" s="300">
        <v>49.997355377810102</v>
      </c>
      <c r="F171" s="300">
        <v>47.369989808558799</v>
      </c>
      <c r="G171" s="300">
        <v>45.0618801338738</v>
      </c>
      <c r="H171" s="300">
        <v>43.553279710441501</v>
      </c>
      <c r="I171" s="300">
        <v>43.119170024186197</v>
      </c>
      <c r="J171" s="300">
        <v>43.688988990196499</v>
      </c>
      <c r="K171" s="300">
        <v>42.566961064780202</v>
      </c>
      <c r="L171" s="300">
        <v>42.363190980356102</v>
      </c>
      <c r="M171" s="300">
        <v>41.452272295170403</v>
      </c>
      <c r="N171" s="300">
        <v>41.499732235436298</v>
      </c>
      <c r="O171" s="300">
        <v>38.6175704101842</v>
      </c>
      <c r="P171" s="300">
        <v>38.744318160098899</v>
      </c>
      <c r="Q171" s="306"/>
      <c r="R171" s="70" t="s">
        <v>244</v>
      </c>
      <c r="S171" s="70" t="s">
        <v>536</v>
      </c>
      <c r="T171" s="300">
        <v>10662</v>
      </c>
      <c r="U171" s="300">
        <v>10611</v>
      </c>
      <c r="V171" s="300">
        <v>10560</v>
      </c>
      <c r="W171" s="300">
        <v>10625</v>
      </c>
      <c r="X171" s="300">
        <v>10673</v>
      </c>
      <c r="Y171" s="300">
        <v>10754</v>
      </c>
      <c r="Z171" s="300">
        <v>10864</v>
      </c>
      <c r="AA171" s="300">
        <v>10980</v>
      </c>
      <c r="AB171" s="300">
        <v>11070</v>
      </c>
      <c r="AC171" s="300">
        <v>11110</v>
      </c>
      <c r="AD171" s="300">
        <v>11168</v>
      </c>
      <c r="AE171" s="300">
        <v>11240</v>
      </c>
      <c r="AF171" s="300">
        <v>11297</v>
      </c>
      <c r="AG171" s="300">
        <v>11281</v>
      </c>
      <c r="AI171" s="70" t="s">
        <v>244</v>
      </c>
      <c r="AJ171" s="70" t="s">
        <v>536</v>
      </c>
      <c r="AK171" s="314">
        <f t="shared" si="26"/>
        <v>4.609755578711245</v>
      </c>
      <c r="AL171" s="314">
        <f t="shared" si="27"/>
        <v>4.7284416355017154</v>
      </c>
      <c r="AM171" s="314">
        <f t="shared" si="28"/>
        <v>4.734598047141108</v>
      </c>
      <c r="AN171" s="314">
        <f t="shared" si="29"/>
        <v>4.4583519819820046</v>
      </c>
      <c r="AO171" s="314">
        <f t="shared" si="30"/>
        <v>4.2220444236741121</v>
      </c>
      <c r="AP171" s="314">
        <f t="shared" si="31"/>
        <v>4.0499609178390834</v>
      </c>
      <c r="AQ171" s="314">
        <f t="shared" si="32"/>
        <v>3.9689957680583761</v>
      </c>
      <c r="AR171" s="314">
        <f t="shared" si="33"/>
        <v>3.9789607459195353</v>
      </c>
      <c r="AS171" s="314">
        <f t="shared" si="34"/>
        <v>3.8452539353911654</v>
      </c>
      <c r="AT171" s="314">
        <f t="shared" si="35"/>
        <v>3.813068495081557</v>
      </c>
      <c r="AU171" s="314">
        <f t="shared" si="36"/>
        <v>3.7117005994959174</v>
      </c>
      <c r="AV171" s="314">
        <f t="shared" si="37"/>
        <v>3.692146996035258</v>
      </c>
      <c r="AW171" s="314">
        <f t="shared" si="38"/>
        <v>3.4183916447007348</v>
      </c>
      <c r="AX171" s="314">
        <f t="shared" si="38"/>
        <v>3.4344755039534527</v>
      </c>
    </row>
    <row r="172" spans="1:50" x14ac:dyDescent="0.2">
      <c r="A172" s="70" t="s">
        <v>245</v>
      </c>
      <c r="B172" s="70" t="s">
        <v>537</v>
      </c>
      <c r="C172" s="300">
        <v>77.321685331002797</v>
      </c>
      <c r="D172" s="300">
        <v>73.634111950709595</v>
      </c>
      <c r="E172" s="300">
        <v>86.415360343353896</v>
      </c>
      <c r="F172" s="300">
        <v>72.590599288517296</v>
      </c>
      <c r="G172" s="300">
        <v>69.819396809079606</v>
      </c>
      <c r="H172" s="300">
        <v>73.257167261454398</v>
      </c>
      <c r="I172" s="300">
        <v>70.722500189069805</v>
      </c>
      <c r="J172" s="300">
        <v>70.913563556790805</v>
      </c>
      <c r="K172" s="300">
        <v>68.487766027877896</v>
      </c>
      <c r="L172" s="300">
        <v>68.619249822873996</v>
      </c>
      <c r="M172" s="300">
        <v>66.867331562861096</v>
      </c>
      <c r="N172" s="300">
        <v>66.659297980217303</v>
      </c>
      <c r="O172" s="300">
        <v>59.4377557870339</v>
      </c>
      <c r="P172" s="300">
        <v>58.961448952182103</v>
      </c>
      <c r="Q172" s="306"/>
      <c r="R172" s="70" t="s">
        <v>245</v>
      </c>
      <c r="S172" s="70" t="s">
        <v>537</v>
      </c>
      <c r="T172" s="300">
        <v>9256</v>
      </c>
      <c r="U172" s="300">
        <v>9255</v>
      </c>
      <c r="V172" s="300">
        <v>9113</v>
      </c>
      <c r="W172" s="300">
        <v>9063</v>
      </c>
      <c r="X172" s="300">
        <v>9009</v>
      </c>
      <c r="Y172" s="300">
        <v>8992</v>
      </c>
      <c r="Z172" s="300">
        <v>9072</v>
      </c>
      <c r="AA172" s="300">
        <v>9293</v>
      </c>
      <c r="AB172" s="300">
        <v>9435</v>
      </c>
      <c r="AC172" s="300">
        <v>9414</v>
      </c>
      <c r="AD172" s="300">
        <v>9312</v>
      </c>
      <c r="AE172" s="300">
        <v>9293</v>
      </c>
      <c r="AF172" s="300">
        <v>9281</v>
      </c>
      <c r="AG172" s="300">
        <v>9207</v>
      </c>
      <c r="AI172" s="70" t="s">
        <v>245</v>
      </c>
      <c r="AJ172" s="70" t="s">
        <v>537</v>
      </c>
      <c r="AK172" s="314">
        <f t="shared" si="26"/>
        <v>8.353682511992524</v>
      </c>
      <c r="AL172" s="314">
        <f t="shared" si="27"/>
        <v>7.9561439168784007</v>
      </c>
      <c r="AM172" s="314">
        <f t="shared" si="28"/>
        <v>9.4826468060302744</v>
      </c>
      <c r="AN172" s="314">
        <f t="shared" si="29"/>
        <v>8.0095552563739698</v>
      </c>
      <c r="AO172" s="314">
        <f t="shared" si="30"/>
        <v>7.7499607957686329</v>
      </c>
      <c r="AP172" s="314">
        <f t="shared" si="31"/>
        <v>8.1469269641297153</v>
      </c>
      <c r="AQ172" s="314">
        <f t="shared" si="32"/>
        <v>7.7956900561143962</v>
      </c>
      <c r="AR172" s="314">
        <f t="shared" si="33"/>
        <v>7.6308580175175731</v>
      </c>
      <c r="AS172" s="314">
        <f t="shared" si="34"/>
        <v>7.2589047194359191</v>
      </c>
      <c r="AT172" s="314">
        <f t="shared" si="35"/>
        <v>7.2890641409468877</v>
      </c>
      <c r="AU172" s="314">
        <f t="shared" si="36"/>
        <v>7.180770142059826</v>
      </c>
      <c r="AV172" s="314">
        <f t="shared" si="37"/>
        <v>7.1730655310682563</v>
      </c>
      <c r="AW172" s="314">
        <f t="shared" si="38"/>
        <v>6.4042404683799052</v>
      </c>
      <c r="AX172" s="314">
        <f t="shared" si="38"/>
        <v>6.4039805530772345</v>
      </c>
    </row>
    <row r="173" spans="1:50" x14ac:dyDescent="0.2">
      <c r="A173" s="70" t="s">
        <v>246</v>
      </c>
      <c r="B173" s="70" t="s">
        <v>538</v>
      </c>
      <c r="C173" s="300">
        <v>5254.5002994993702</v>
      </c>
      <c r="D173" s="300">
        <v>4920.4036451551701</v>
      </c>
      <c r="E173" s="300">
        <v>5289.0695626520101</v>
      </c>
      <c r="F173" s="300">
        <v>4148.7226948596399</v>
      </c>
      <c r="G173" s="300">
        <v>3692.4379433992299</v>
      </c>
      <c r="H173" s="300">
        <v>3870.2721428149598</v>
      </c>
      <c r="I173" s="300">
        <v>3694.5529629213102</v>
      </c>
      <c r="J173" s="300">
        <v>4125.1518423798398</v>
      </c>
      <c r="K173" s="300">
        <v>4700.8758978278202</v>
      </c>
      <c r="L173" s="300">
        <v>4162.3530594507802</v>
      </c>
      <c r="M173" s="300">
        <v>4372.7744742942696</v>
      </c>
      <c r="N173" s="300">
        <v>4373.6664183967796</v>
      </c>
      <c r="O173" s="300">
        <v>3673.2615392784001</v>
      </c>
      <c r="P173" s="300">
        <v>3574.57917804311</v>
      </c>
      <c r="Q173" s="306"/>
      <c r="R173" s="70" t="s">
        <v>246</v>
      </c>
      <c r="S173" s="70" t="s">
        <v>538</v>
      </c>
      <c r="T173" s="300">
        <v>500197</v>
      </c>
      <c r="U173" s="300">
        <v>507330</v>
      </c>
      <c r="V173" s="300">
        <v>513751</v>
      </c>
      <c r="W173" s="300">
        <v>520374</v>
      </c>
      <c r="X173" s="300">
        <v>526089</v>
      </c>
      <c r="Y173" s="300">
        <v>533271</v>
      </c>
      <c r="Z173" s="300">
        <v>541145</v>
      </c>
      <c r="AA173" s="300">
        <v>548190</v>
      </c>
      <c r="AB173" s="300">
        <v>556640</v>
      </c>
      <c r="AC173" s="300">
        <v>564039</v>
      </c>
      <c r="AD173" s="300">
        <v>571868</v>
      </c>
      <c r="AE173" s="300">
        <v>579281</v>
      </c>
      <c r="AF173" s="300">
        <v>583056</v>
      </c>
      <c r="AG173" s="300">
        <v>587549</v>
      </c>
      <c r="AI173" s="70" t="s">
        <v>246</v>
      </c>
      <c r="AJ173" s="70" t="s">
        <v>538</v>
      </c>
      <c r="AK173" s="314">
        <f t="shared" si="26"/>
        <v>10.504861683495443</v>
      </c>
      <c r="AL173" s="314">
        <f t="shared" si="27"/>
        <v>9.6986254413402921</v>
      </c>
      <c r="AM173" s="314">
        <f t="shared" si="28"/>
        <v>10.29500587376377</v>
      </c>
      <c r="AN173" s="314">
        <f t="shared" si="29"/>
        <v>7.9725787507823984</v>
      </c>
      <c r="AO173" s="314">
        <f t="shared" si="30"/>
        <v>7.0186564315148772</v>
      </c>
      <c r="AP173" s="314">
        <f t="shared" si="31"/>
        <v>7.2576085007715774</v>
      </c>
      <c r="AQ173" s="314">
        <f t="shared" si="32"/>
        <v>6.8272883661889328</v>
      </c>
      <c r="AR173" s="314">
        <f t="shared" si="33"/>
        <v>7.5250403005889188</v>
      </c>
      <c r="AS173" s="314">
        <f t="shared" si="34"/>
        <v>8.4450917969025223</v>
      </c>
      <c r="AT173" s="314">
        <f t="shared" si="35"/>
        <v>7.3795483281311753</v>
      </c>
      <c r="AU173" s="314">
        <f t="shared" si="36"/>
        <v>7.6464751905934056</v>
      </c>
      <c r="AV173" s="314">
        <f t="shared" si="37"/>
        <v>7.5501637692187025</v>
      </c>
      <c r="AW173" s="314">
        <f t="shared" si="38"/>
        <v>6.3000149887461925</v>
      </c>
      <c r="AX173" s="314">
        <f t="shared" si="38"/>
        <v>6.0838826685827225</v>
      </c>
    </row>
    <row r="174" spans="1:50" x14ac:dyDescent="0.2">
      <c r="A174" s="70" t="s">
        <v>247</v>
      </c>
      <c r="B174" s="70" t="s">
        <v>539</v>
      </c>
      <c r="C174" s="300">
        <v>219.170619832716</v>
      </c>
      <c r="D174" s="300">
        <v>206.39499213037001</v>
      </c>
      <c r="E174" s="300">
        <v>310.91273581695901</v>
      </c>
      <c r="F174" s="300">
        <v>192.018699833912</v>
      </c>
      <c r="G174" s="300">
        <v>191.27698010492799</v>
      </c>
      <c r="H174" s="300">
        <v>177.15655990096101</v>
      </c>
      <c r="I174" s="300">
        <v>146.314524293863</v>
      </c>
      <c r="J174" s="300">
        <v>144.20473228603399</v>
      </c>
      <c r="K174" s="300">
        <v>132.1913708047</v>
      </c>
      <c r="L174" s="300">
        <v>134.18422258719301</v>
      </c>
      <c r="M174" s="300">
        <v>120.91056705550901</v>
      </c>
      <c r="N174" s="300">
        <v>124.175739911778</v>
      </c>
      <c r="O174" s="300">
        <v>113.53021636931</v>
      </c>
      <c r="P174" s="300">
        <v>118.134608190104</v>
      </c>
      <c r="Q174" s="306"/>
      <c r="R174" s="70" t="s">
        <v>247</v>
      </c>
      <c r="S174" s="70" t="s">
        <v>539</v>
      </c>
      <c r="T174" s="300">
        <v>59812</v>
      </c>
      <c r="U174" s="300">
        <v>60381</v>
      </c>
      <c r="V174" s="300">
        <v>60973</v>
      </c>
      <c r="W174" s="300">
        <v>61337</v>
      </c>
      <c r="X174" s="300">
        <v>61659</v>
      </c>
      <c r="Y174" s="300">
        <v>61978</v>
      </c>
      <c r="Z174" s="300">
        <v>62927</v>
      </c>
      <c r="AA174" s="300">
        <v>63340</v>
      </c>
      <c r="AB174" s="300">
        <v>64465</v>
      </c>
      <c r="AC174" s="300">
        <v>66121</v>
      </c>
      <c r="AD174" s="300">
        <v>68152</v>
      </c>
      <c r="AE174" s="300">
        <v>69364</v>
      </c>
      <c r="AF174" s="300">
        <v>69901</v>
      </c>
      <c r="AG174" s="300">
        <v>69943</v>
      </c>
      <c r="AI174" s="70" t="s">
        <v>247</v>
      </c>
      <c r="AJ174" s="70" t="s">
        <v>539</v>
      </c>
      <c r="AK174" s="314">
        <f t="shared" si="26"/>
        <v>3.6643252162227649</v>
      </c>
      <c r="AL174" s="314">
        <f t="shared" si="27"/>
        <v>3.4182108963145694</v>
      </c>
      <c r="AM174" s="314">
        <f t="shared" si="28"/>
        <v>5.0991871126065469</v>
      </c>
      <c r="AN174" s="314">
        <f t="shared" si="29"/>
        <v>3.1305525186088654</v>
      </c>
      <c r="AO174" s="314">
        <f t="shared" si="30"/>
        <v>3.1021745423203098</v>
      </c>
      <c r="AP174" s="314">
        <f t="shared" si="31"/>
        <v>2.858378132578673</v>
      </c>
      <c r="AQ174" s="314">
        <f t="shared" si="32"/>
        <v>2.3251469845036792</v>
      </c>
      <c r="AR174" s="314">
        <f t="shared" si="33"/>
        <v>2.2766771753399744</v>
      </c>
      <c r="AS174" s="314">
        <f t="shared" si="34"/>
        <v>2.0505913411106804</v>
      </c>
      <c r="AT174" s="314">
        <f t="shared" si="35"/>
        <v>2.0293737630585293</v>
      </c>
      <c r="AU174" s="314">
        <f t="shared" si="36"/>
        <v>1.7741308700479663</v>
      </c>
      <c r="AV174" s="314">
        <f t="shared" si="37"/>
        <v>1.7902044275384639</v>
      </c>
      <c r="AW174" s="314">
        <f t="shared" si="38"/>
        <v>1.6241572562525572</v>
      </c>
      <c r="AX174" s="314">
        <f t="shared" si="38"/>
        <v>1.6890125986889897</v>
      </c>
    </row>
    <row r="175" spans="1:50" x14ac:dyDescent="0.2">
      <c r="A175" s="70" t="s">
        <v>248</v>
      </c>
      <c r="B175" s="70" t="s">
        <v>540</v>
      </c>
      <c r="C175" s="300">
        <v>156.58968028684799</v>
      </c>
      <c r="D175" s="300">
        <v>174.418472218597</v>
      </c>
      <c r="E175" s="300">
        <v>152.75949297025201</v>
      </c>
      <c r="F175" s="300">
        <v>151.45216588917199</v>
      </c>
      <c r="G175" s="300">
        <v>145.164579484824</v>
      </c>
      <c r="H175" s="300">
        <v>141.10234163556399</v>
      </c>
      <c r="I175" s="300">
        <v>136.25219568412999</v>
      </c>
      <c r="J175" s="300">
        <v>139.36125300207399</v>
      </c>
      <c r="K175" s="300">
        <v>134.09539042644101</v>
      </c>
      <c r="L175" s="300">
        <v>133.258680382157</v>
      </c>
      <c r="M175" s="300">
        <v>132.12639273393299</v>
      </c>
      <c r="N175" s="300">
        <v>132.257873125028</v>
      </c>
      <c r="O175" s="300">
        <v>122.934087234836</v>
      </c>
      <c r="P175" s="300">
        <v>119.595429364636</v>
      </c>
      <c r="Q175" s="306"/>
      <c r="R175" s="70" t="s">
        <v>248</v>
      </c>
      <c r="S175" s="70" t="s">
        <v>540</v>
      </c>
      <c r="T175" s="300">
        <v>40268</v>
      </c>
      <c r="U175" s="300">
        <v>40727</v>
      </c>
      <c r="V175" s="300">
        <v>41241</v>
      </c>
      <c r="W175" s="300">
        <v>41538</v>
      </c>
      <c r="X175" s="300">
        <v>41753</v>
      </c>
      <c r="Y175" s="300">
        <v>42109</v>
      </c>
      <c r="Z175" s="300">
        <v>42334</v>
      </c>
      <c r="AA175" s="300">
        <v>42730</v>
      </c>
      <c r="AB175" s="300">
        <v>43289</v>
      </c>
      <c r="AC175" s="300">
        <v>44110</v>
      </c>
      <c r="AD175" s="300">
        <v>45086</v>
      </c>
      <c r="AE175" s="300">
        <v>46336</v>
      </c>
      <c r="AF175" s="300">
        <v>47050</v>
      </c>
      <c r="AG175" s="300">
        <v>48271</v>
      </c>
      <c r="AI175" s="70" t="s">
        <v>248</v>
      </c>
      <c r="AJ175" s="70" t="s">
        <v>540</v>
      </c>
      <c r="AK175" s="314">
        <f t="shared" si="26"/>
        <v>3.8886877989184461</v>
      </c>
      <c r="AL175" s="314">
        <f t="shared" si="27"/>
        <v>4.2826250943746658</v>
      </c>
      <c r="AM175" s="314">
        <f t="shared" si="28"/>
        <v>3.7040685960634319</v>
      </c>
      <c r="AN175" s="314">
        <f t="shared" si="29"/>
        <v>3.6461111726412443</v>
      </c>
      <c r="AO175" s="314">
        <f t="shared" si="30"/>
        <v>3.4767460897378393</v>
      </c>
      <c r="AP175" s="314">
        <f t="shared" si="31"/>
        <v>3.3508832229586072</v>
      </c>
      <c r="AQ175" s="314">
        <f t="shared" si="32"/>
        <v>3.2185051184421503</v>
      </c>
      <c r="AR175" s="314">
        <f t="shared" si="33"/>
        <v>3.2614381699525858</v>
      </c>
      <c r="AS175" s="314">
        <f t="shared" si="34"/>
        <v>3.0976781728947542</v>
      </c>
      <c r="AT175" s="314">
        <f t="shared" si="35"/>
        <v>3.0210537379768083</v>
      </c>
      <c r="AU175" s="314">
        <f t="shared" si="36"/>
        <v>2.9305414703884352</v>
      </c>
      <c r="AV175" s="314">
        <f t="shared" si="37"/>
        <v>2.8543221927880702</v>
      </c>
      <c r="AW175" s="314">
        <f t="shared" si="38"/>
        <v>2.6128392611017217</v>
      </c>
      <c r="AX175" s="314">
        <f t="shared" si="38"/>
        <v>2.4775834220263926</v>
      </c>
    </row>
    <row r="176" spans="1:50" x14ac:dyDescent="0.2">
      <c r="A176" s="70" t="s">
        <v>249</v>
      </c>
      <c r="B176" s="70" t="s">
        <v>541</v>
      </c>
      <c r="C176" s="300">
        <v>1089.71184407026</v>
      </c>
      <c r="D176" s="300">
        <v>1097.9278020745101</v>
      </c>
      <c r="E176" s="300">
        <v>1036.44743723844</v>
      </c>
      <c r="F176" s="300">
        <v>1066.3421066359899</v>
      </c>
      <c r="G176" s="300">
        <v>1143.28221878422</v>
      </c>
      <c r="H176" s="300">
        <v>908.32481276945998</v>
      </c>
      <c r="I176" s="300">
        <v>1022.6931596529899</v>
      </c>
      <c r="J176" s="300">
        <v>1052.84567057293</v>
      </c>
      <c r="K176" s="300">
        <v>1091.9732699323699</v>
      </c>
      <c r="L176" s="300">
        <v>1045.2794361639999</v>
      </c>
      <c r="M176" s="300">
        <v>1089.2830328622499</v>
      </c>
      <c r="N176" s="300">
        <v>905.62853657264998</v>
      </c>
      <c r="O176" s="300">
        <v>964.35451688645298</v>
      </c>
      <c r="P176" s="300">
        <v>1830.1032131487</v>
      </c>
      <c r="Q176" s="306"/>
      <c r="R176" s="70" t="s">
        <v>249</v>
      </c>
      <c r="S176" s="70" t="s">
        <v>541</v>
      </c>
      <c r="T176" s="300">
        <v>14659</v>
      </c>
      <c r="U176" s="300">
        <v>14535</v>
      </c>
      <c r="V176" s="300">
        <v>14521</v>
      </c>
      <c r="W176" s="300">
        <v>14398</v>
      </c>
      <c r="X176" s="300">
        <v>14396</v>
      </c>
      <c r="Y176" s="300">
        <v>14369</v>
      </c>
      <c r="Z176" s="300">
        <v>14299</v>
      </c>
      <c r="AA176" s="300">
        <v>14464</v>
      </c>
      <c r="AB176" s="300">
        <v>14570</v>
      </c>
      <c r="AC176" s="300">
        <v>14621</v>
      </c>
      <c r="AD176" s="300">
        <v>14611</v>
      </c>
      <c r="AE176" s="300">
        <v>14555</v>
      </c>
      <c r="AF176" s="300">
        <v>14366</v>
      </c>
      <c r="AG176" s="300">
        <v>14266</v>
      </c>
      <c r="AI176" s="70" t="s">
        <v>249</v>
      </c>
      <c r="AJ176" s="70" t="s">
        <v>541</v>
      </c>
      <c r="AK176" s="314">
        <f t="shared" si="26"/>
        <v>74.337393005679786</v>
      </c>
      <c r="AL176" s="314">
        <f t="shared" si="27"/>
        <v>75.536828488098394</v>
      </c>
      <c r="AM176" s="314">
        <f t="shared" si="28"/>
        <v>71.375761809685287</v>
      </c>
      <c r="AN176" s="314">
        <f t="shared" si="29"/>
        <v>74.06182154715863</v>
      </c>
      <c r="AO176" s="314">
        <f t="shared" si="30"/>
        <v>79.416658709656858</v>
      </c>
      <c r="AP176" s="314">
        <f t="shared" si="31"/>
        <v>63.21419811882943</v>
      </c>
      <c r="AQ176" s="314">
        <f t="shared" si="32"/>
        <v>71.522005710398631</v>
      </c>
      <c r="AR176" s="314">
        <f t="shared" si="33"/>
        <v>72.790768153548811</v>
      </c>
      <c r="AS176" s="314">
        <f t="shared" si="34"/>
        <v>74.946689768865468</v>
      </c>
      <c r="AT176" s="314">
        <f t="shared" si="35"/>
        <v>71.491651471445167</v>
      </c>
      <c r="AU176" s="314">
        <f t="shared" si="36"/>
        <v>74.552257399373758</v>
      </c>
      <c r="AV176" s="314">
        <f t="shared" si="37"/>
        <v>62.221129273284092</v>
      </c>
      <c r="AW176" s="314">
        <f t="shared" si="38"/>
        <v>67.127559298792505</v>
      </c>
      <c r="AX176" s="314">
        <f t="shared" si="38"/>
        <v>128.28425719533857</v>
      </c>
    </row>
    <row r="177" spans="1:50" x14ac:dyDescent="0.2">
      <c r="A177" s="70" t="s">
        <v>250</v>
      </c>
      <c r="B177" s="70" t="s">
        <v>542</v>
      </c>
      <c r="C177" s="300">
        <v>216.346158825755</v>
      </c>
      <c r="D177" s="300">
        <v>213.87854869144499</v>
      </c>
      <c r="E177" s="300">
        <v>231.98679099958699</v>
      </c>
      <c r="F177" s="300">
        <v>215.68301070534201</v>
      </c>
      <c r="G177" s="300">
        <v>212.25270270801801</v>
      </c>
      <c r="H177" s="300">
        <v>211.283039338588</v>
      </c>
      <c r="I177" s="300">
        <v>201.24827469829799</v>
      </c>
      <c r="J177" s="300">
        <v>209.268432280566</v>
      </c>
      <c r="K177" s="300">
        <v>212.236577562739</v>
      </c>
      <c r="L177" s="300">
        <v>205.465958109306</v>
      </c>
      <c r="M177" s="300">
        <v>200.94823208688399</v>
      </c>
      <c r="N177" s="300">
        <v>201.65968709052501</v>
      </c>
      <c r="O177" s="300">
        <v>184.37408833898201</v>
      </c>
      <c r="P177" s="300">
        <v>185.42935188098201</v>
      </c>
      <c r="Q177" s="306"/>
      <c r="R177" s="70" t="s">
        <v>250</v>
      </c>
      <c r="S177" s="70" t="s">
        <v>542</v>
      </c>
      <c r="T177" s="300">
        <v>51186</v>
      </c>
      <c r="U177" s="300">
        <v>51518</v>
      </c>
      <c r="V177" s="300">
        <v>51868</v>
      </c>
      <c r="W177" s="300">
        <v>52156</v>
      </c>
      <c r="X177" s="300">
        <v>52530</v>
      </c>
      <c r="Y177" s="300">
        <v>53025</v>
      </c>
      <c r="Z177" s="300">
        <v>53517</v>
      </c>
      <c r="AA177" s="300">
        <v>54180</v>
      </c>
      <c r="AB177" s="300">
        <v>55164</v>
      </c>
      <c r="AC177" s="300">
        <v>55763</v>
      </c>
      <c r="AD177" s="300">
        <v>56259</v>
      </c>
      <c r="AE177" s="300">
        <v>56703</v>
      </c>
      <c r="AF177" s="300">
        <v>56787</v>
      </c>
      <c r="AG177" s="300">
        <v>57122</v>
      </c>
      <c r="AI177" s="70" t="s">
        <v>250</v>
      </c>
      <c r="AJ177" s="70" t="s">
        <v>542</v>
      </c>
      <c r="AK177" s="314">
        <f t="shared" si="26"/>
        <v>4.2266666437259213</v>
      </c>
      <c r="AL177" s="314">
        <f t="shared" si="27"/>
        <v>4.151530507617629</v>
      </c>
      <c r="AM177" s="314">
        <f t="shared" si="28"/>
        <v>4.4726380619955846</v>
      </c>
      <c r="AN177" s="314">
        <f t="shared" si="29"/>
        <v>4.1353441733519061</v>
      </c>
      <c r="AO177" s="314">
        <f t="shared" si="30"/>
        <v>4.0405997088905012</v>
      </c>
      <c r="AP177" s="314">
        <f t="shared" si="31"/>
        <v>3.984592915390627</v>
      </c>
      <c r="AQ177" s="314">
        <f t="shared" si="32"/>
        <v>3.7604550833996297</v>
      </c>
      <c r="AR177" s="314">
        <f t="shared" si="33"/>
        <v>3.8624664503611292</v>
      </c>
      <c r="AS177" s="314">
        <f t="shared" si="34"/>
        <v>3.8473746929653214</v>
      </c>
      <c r="AT177" s="314">
        <f t="shared" si="35"/>
        <v>3.6846288418719579</v>
      </c>
      <c r="AU177" s="314">
        <f t="shared" si="36"/>
        <v>3.5718415202347003</v>
      </c>
      <c r="AV177" s="314">
        <f t="shared" si="37"/>
        <v>3.5564200675541864</v>
      </c>
      <c r="AW177" s="314">
        <f t="shared" si="38"/>
        <v>3.2467657798260516</v>
      </c>
      <c r="AX177" s="314">
        <f t="shared" si="38"/>
        <v>3.2461985203771229</v>
      </c>
    </row>
    <row r="178" spans="1:50" x14ac:dyDescent="0.2">
      <c r="A178" s="70" t="s">
        <v>251</v>
      </c>
      <c r="B178" s="70" t="s">
        <v>543</v>
      </c>
      <c r="C178" s="300">
        <v>55.813640901301298</v>
      </c>
      <c r="D178" s="300">
        <v>54.390785844114497</v>
      </c>
      <c r="E178" s="300">
        <v>56.488481355882499</v>
      </c>
      <c r="F178" s="300">
        <v>54.1392025897498</v>
      </c>
      <c r="G178" s="300">
        <v>51.818574439791902</v>
      </c>
      <c r="H178" s="300">
        <v>52.517233025235697</v>
      </c>
      <c r="I178" s="300">
        <v>51.647418606924099</v>
      </c>
      <c r="J178" s="300">
        <v>52.081560456958996</v>
      </c>
      <c r="K178" s="300">
        <v>51.6530266752467</v>
      </c>
      <c r="L178" s="300">
        <v>51.142643456027002</v>
      </c>
      <c r="M178" s="300">
        <v>48.663337262961498</v>
      </c>
      <c r="N178" s="300">
        <v>48.2845327204247</v>
      </c>
      <c r="O178" s="300">
        <v>42.441936392114997</v>
      </c>
      <c r="P178" s="300">
        <v>46.109484212861702</v>
      </c>
      <c r="Q178" s="306"/>
      <c r="R178" s="70" t="s">
        <v>251</v>
      </c>
      <c r="S178" s="70" t="s">
        <v>543</v>
      </c>
      <c r="T178" s="300">
        <v>11607</v>
      </c>
      <c r="U178" s="300">
        <v>11690</v>
      </c>
      <c r="V178" s="300">
        <v>11808</v>
      </c>
      <c r="W178" s="300">
        <v>12010</v>
      </c>
      <c r="X178" s="300">
        <v>12295</v>
      </c>
      <c r="Y178" s="300">
        <v>12480</v>
      </c>
      <c r="Z178" s="300">
        <v>12694</v>
      </c>
      <c r="AA178" s="300">
        <v>12854</v>
      </c>
      <c r="AB178" s="300">
        <v>13079</v>
      </c>
      <c r="AC178" s="300">
        <v>13218</v>
      </c>
      <c r="AD178" s="300">
        <v>13253</v>
      </c>
      <c r="AE178" s="300">
        <v>13218</v>
      </c>
      <c r="AF178" s="300">
        <v>13244</v>
      </c>
      <c r="AG178" s="300">
        <v>13277</v>
      </c>
      <c r="AI178" s="70" t="s">
        <v>251</v>
      </c>
      <c r="AJ178" s="70" t="s">
        <v>543</v>
      </c>
      <c r="AK178" s="314">
        <f t="shared" si="26"/>
        <v>4.8086190144999827</v>
      </c>
      <c r="AL178" s="314">
        <f t="shared" si="27"/>
        <v>4.6527618343981612</v>
      </c>
      <c r="AM178" s="314">
        <f t="shared" si="28"/>
        <v>4.7839161039873392</v>
      </c>
      <c r="AN178" s="314">
        <f t="shared" si="29"/>
        <v>4.5078436794129724</v>
      </c>
      <c r="AO178" s="314">
        <f t="shared" si="30"/>
        <v>4.2146054851396428</v>
      </c>
      <c r="AP178" s="314">
        <f t="shared" si="31"/>
        <v>4.2081116206118345</v>
      </c>
      <c r="AQ178" s="314">
        <f t="shared" si="32"/>
        <v>4.068648070499771</v>
      </c>
      <c r="AR178" s="314">
        <f t="shared" si="33"/>
        <v>4.0517784702784345</v>
      </c>
      <c r="AS178" s="314">
        <f t="shared" si="34"/>
        <v>3.9493100906221192</v>
      </c>
      <c r="AT178" s="314">
        <f t="shared" si="35"/>
        <v>3.8691665498582992</v>
      </c>
      <c r="AU178" s="314">
        <f t="shared" si="36"/>
        <v>3.6718733315446688</v>
      </c>
      <c r="AV178" s="314">
        <f t="shared" si="37"/>
        <v>3.6529378665777501</v>
      </c>
      <c r="AW178" s="314">
        <f t="shared" si="38"/>
        <v>3.2046161576649803</v>
      </c>
      <c r="AX178" s="314">
        <f t="shared" si="38"/>
        <v>3.4728842519290279</v>
      </c>
    </row>
    <row r="179" spans="1:50" x14ac:dyDescent="0.2">
      <c r="A179" s="70" t="s">
        <v>252</v>
      </c>
      <c r="B179" s="70" t="s">
        <v>544</v>
      </c>
      <c r="C179" s="300">
        <v>337.762070517636</v>
      </c>
      <c r="D179" s="300">
        <v>278.37393463703199</v>
      </c>
      <c r="E179" s="300">
        <v>300.256894575491</v>
      </c>
      <c r="F179" s="300">
        <v>302.13153109387002</v>
      </c>
      <c r="G179" s="300">
        <v>273.25405482248999</v>
      </c>
      <c r="H179" s="300">
        <v>246.17746125220901</v>
      </c>
      <c r="I179" s="300">
        <v>275.76834828518002</v>
      </c>
      <c r="J179" s="300">
        <v>310.00036796309399</v>
      </c>
      <c r="K179" s="300">
        <v>287.85645208842902</v>
      </c>
      <c r="L179" s="300">
        <v>353.17734263861502</v>
      </c>
      <c r="M179" s="300">
        <v>346.51740943470998</v>
      </c>
      <c r="N179" s="300">
        <v>393.91822415649102</v>
      </c>
      <c r="O179" s="300">
        <v>318.79533951625302</v>
      </c>
      <c r="P179" s="300">
        <v>310.43556277536601</v>
      </c>
      <c r="Q179" s="306"/>
      <c r="R179" s="70" t="s">
        <v>252</v>
      </c>
      <c r="S179" s="70" t="s">
        <v>544</v>
      </c>
      <c r="T179" s="300">
        <v>36991</v>
      </c>
      <c r="U179" s="300">
        <v>36871</v>
      </c>
      <c r="V179" s="300">
        <v>36857</v>
      </c>
      <c r="W179" s="300">
        <v>36962</v>
      </c>
      <c r="X179" s="300">
        <v>36968</v>
      </c>
      <c r="Y179" s="300">
        <v>37369</v>
      </c>
      <c r="Z179" s="300">
        <v>37890</v>
      </c>
      <c r="AA179" s="300">
        <v>38381</v>
      </c>
      <c r="AB179" s="300">
        <v>38955</v>
      </c>
      <c r="AC179" s="300">
        <v>39151</v>
      </c>
      <c r="AD179" s="300">
        <v>39411</v>
      </c>
      <c r="AE179" s="300">
        <v>39591</v>
      </c>
      <c r="AF179" s="300">
        <v>39624</v>
      </c>
      <c r="AG179" s="300">
        <v>39636</v>
      </c>
      <c r="AI179" s="70" t="s">
        <v>252</v>
      </c>
      <c r="AJ179" s="70" t="s">
        <v>544</v>
      </c>
      <c r="AK179" s="314">
        <f t="shared" si="26"/>
        <v>9.1309256445523506</v>
      </c>
      <c r="AL179" s="314">
        <f t="shared" si="27"/>
        <v>7.549942628001193</v>
      </c>
      <c r="AM179" s="314">
        <f t="shared" si="28"/>
        <v>8.1465364673058307</v>
      </c>
      <c r="AN179" s="314">
        <f t="shared" si="29"/>
        <v>8.174112090630107</v>
      </c>
      <c r="AO179" s="314">
        <f t="shared" si="30"/>
        <v>7.3916374924932366</v>
      </c>
      <c r="AP179" s="314">
        <f t="shared" si="31"/>
        <v>6.5877454909740427</v>
      </c>
      <c r="AQ179" s="314">
        <f t="shared" si="32"/>
        <v>7.2781300682285579</v>
      </c>
      <c r="AR179" s="314">
        <f t="shared" si="33"/>
        <v>8.076922643055001</v>
      </c>
      <c r="AS179" s="314">
        <f t="shared" si="34"/>
        <v>7.3894609700533698</v>
      </c>
      <c r="AT179" s="314">
        <f t="shared" si="35"/>
        <v>9.0209022154891318</v>
      </c>
      <c r="AU179" s="314">
        <f t="shared" si="36"/>
        <v>8.7924033755730626</v>
      </c>
      <c r="AV179" s="314">
        <f t="shared" si="37"/>
        <v>9.9496911963954187</v>
      </c>
      <c r="AW179" s="314">
        <f t="shared" si="38"/>
        <v>8.0455112940705895</v>
      </c>
      <c r="AX179" s="314">
        <f t="shared" si="38"/>
        <v>7.8321617412293376</v>
      </c>
    </row>
    <row r="180" spans="1:50" x14ac:dyDescent="0.2">
      <c r="A180" s="70" t="s">
        <v>253</v>
      </c>
      <c r="B180" s="70" t="s">
        <v>545</v>
      </c>
      <c r="C180" s="300">
        <v>227.67545165063001</v>
      </c>
      <c r="D180" s="300">
        <v>219.55361308455599</v>
      </c>
      <c r="E180" s="300">
        <v>215.183358341803</v>
      </c>
      <c r="F180" s="300">
        <v>194.39857982916701</v>
      </c>
      <c r="G180" s="300">
        <v>207.49458590806299</v>
      </c>
      <c r="H180" s="300">
        <v>203.68037362880401</v>
      </c>
      <c r="I180" s="300">
        <v>211.41093298822199</v>
      </c>
      <c r="J180" s="300">
        <v>194.60102732856399</v>
      </c>
      <c r="K180" s="300">
        <v>143.395150544969</v>
      </c>
      <c r="L180" s="300">
        <v>135.997870762259</v>
      </c>
      <c r="M180" s="300">
        <v>132.73462293620599</v>
      </c>
      <c r="N180" s="300">
        <v>129.30467338977701</v>
      </c>
      <c r="O180" s="300">
        <v>126.67003764485</v>
      </c>
      <c r="P180" s="300">
        <v>125.803577910551</v>
      </c>
      <c r="Q180" s="306"/>
      <c r="R180" s="70" t="s">
        <v>253</v>
      </c>
      <c r="S180" s="70" t="s">
        <v>545</v>
      </c>
      <c r="T180" s="300">
        <v>54487</v>
      </c>
      <c r="U180" s="300">
        <v>54873</v>
      </c>
      <c r="V180" s="300">
        <v>55248</v>
      </c>
      <c r="W180" s="300">
        <v>55499</v>
      </c>
      <c r="X180" s="300">
        <v>55749</v>
      </c>
      <c r="Y180" s="300">
        <v>56573</v>
      </c>
      <c r="Z180" s="300">
        <v>56929</v>
      </c>
      <c r="AA180" s="300">
        <v>57092</v>
      </c>
      <c r="AB180" s="300">
        <v>57753</v>
      </c>
      <c r="AC180" s="300">
        <v>58238</v>
      </c>
      <c r="AD180" s="300">
        <v>58728</v>
      </c>
      <c r="AE180" s="300">
        <v>59058</v>
      </c>
      <c r="AF180" s="300">
        <v>59249</v>
      </c>
      <c r="AG180" s="300">
        <v>59154</v>
      </c>
      <c r="AI180" s="70" t="s">
        <v>253</v>
      </c>
      <c r="AJ180" s="70" t="s">
        <v>545</v>
      </c>
      <c r="AK180" s="314">
        <f t="shared" si="26"/>
        <v>4.1785279360329985</v>
      </c>
      <c r="AL180" s="314">
        <f t="shared" si="27"/>
        <v>4.0011228306189928</v>
      </c>
      <c r="AM180" s="314">
        <f t="shared" si="28"/>
        <v>3.8948624084456087</v>
      </c>
      <c r="AN180" s="314">
        <f t="shared" si="29"/>
        <v>3.502740226475558</v>
      </c>
      <c r="AO180" s="314">
        <f t="shared" si="30"/>
        <v>3.7219427417184701</v>
      </c>
      <c r="AP180" s="314">
        <f t="shared" si="31"/>
        <v>3.600310636324819</v>
      </c>
      <c r="AQ180" s="314">
        <f t="shared" si="32"/>
        <v>3.7135894357572061</v>
      </c>
      <c r="AR180" s="314">
        <f t="shared" si="33"/>
        <v>3.408551589164226</v>
      </c>
      <c r="AS180" s="314">
        <f t="shared" si="34"/>
        <v>2.4829039278473668</v>
      </c>
      <c r="AT180" s="314">
        <f t="shared" si="35"/>
        <v>2.3352084680493665</v>
      </c>
      <c r="AU180" s="314">
        <f t="shared" si="36"/>
        <v>2.2601590882748601</v>
      </c>
      <c r="AV180" s="314">
        <f t="shared" si="37"/>
        <v>2.1894522907950997</v>
      </c>
      <c r="AW180" s="314">
        <f t="shared" si="38"/>
        <v>2.1379270138711202</v>
      </c>
      <c r="AX180" s="314">
        <f t="shared" si="38"/>
        <v>2.1267129511199752</v>
      </c>
    </row>
    <row r="181" spans="1:50" x14ac:dyDescent="0.2">
      <c r="A181" s="70" t="s">
        <v>254</v>
      </c>
      <c r="B181" s="70" t="s">
        <v>546</v>
      </c>
      <c r="C181" s="300">
        <v>125.767411239346</v>
      </c>
      <c r="D181" s="300">
        <v>119.788366007683</v>
      </c>
      <c r="E181" s="300">
        <v>119.137400000759</v>
      </c>
      <c r="F181" s="300">
        <v>117.80622012547801</v>
      </c>
      <c r="G181" s="300">
        <v>110.83074872244801</v>
      </c>
      <c r="H181" s="300">
        <v>105.087609988412</v>
      </c>
      <c r="I181" s="300">
        <v>102.043981275273</v>
      </c>
      <c r="J181" s="300">
        <v>100.609922812413</v>
      </c>
      <c r="K181" s="300">
        <v>97.912032012351702</v>
      </c>
      <c r="L181" s="300">
        <v>95.482874809918698</v>
      </c>
      <c r="M181" s="300">
        <v>92.418358482196396</v>
      </c>
      <c r="N181" s="300">
        <v>91.130056086297202</v>
      </c>
      <c r="O181" s="300">
        <v>84.234508588130694</v>
      </c>
      <c r="P181" s="300">
        <v>82.384224645630397</v>
      </c>
      <c r="Q181" s="306"/>
      <c r="R181" s="70" t="s">
        <v>254</v>
      </c>
      <c r="S181" s="70" t="s">
        <v>546</v>
      </c>
      <c r="T181" s="300">
        <v>37247</v>
      </c>
      <c r="U181" s="300">
        <v>37515</v>
      </c>
      <c r="V181" s="300">
        <v>37796</v>
      </c>
      <c r="W181" s="300">
        <v>38053</v>
      </c>
      <c r="X181" s="300">
        <v>38355</v>
      </c>
      <c r="Y181" s="300">
        <v>38619</v>
      </c>
      <c r="Z181" s="300">
        <v>39188</v>
      </c>
      <c r="AA181" s="300">
        <v>39602</v>
      </c>
      <c r="AB181" s="300">
        <v>40045</v>
      </c>
      <c r="AC181" s="300">
        <v>40390</v>
      </c>
      <c r="AD181" s="300">
        <v>41070</v>
      </c>
      <c r="AE181" s="300">
        <v>41420</v>
      </c>
      <c r="AF181" s="300">
        <v>41602</v>
      </c>
      <c r="AG181" s="300">
        <v>41853</v>
      </c>
      <c r="AI181" s="70" t="s">
        <v>254</v>
      </c>
      <c r="AJ181" s="70" t="s">
        <v>546</v>
      </c>
      <c r="AK181" s="314">
        <f t="shared" si="26"/>
        <v>3.3765782811862972</v>
      </c>
      <c r="AL181" s="314">
        <f t="shared" si="27"/>
        <v>3.1930791951934694</v>
      </c>
      <c r="AM181" s="314">
        <f t="shared" si="28"/>
        <v>3.1521166261180813</v>
      </c>
      <c r="AN181" s="314">
        <f t="shared" si="29"/>
        <v>3.0958457973215778</v>
      </c>
      <c r="AO181" s="314">
        <f t="shared" si="30"/>
        <v>2.8896036689466307</v>
      </c>
      <c r="AP181" s="314">
        <f t="shared" si="31"/>
        <v>2.7211375226808565</v>
      </c>
      <c r="AQ181" s="314">
        <f t="shared" si="32"/>
        <v>2.6039599182217259</v>
      </c>
      <c r="AR181" s="314">
        <f t="shared" si="33"/>
        <v>2.5405263070656279</v>
      </c>
      <c r="AS181" s="314">
        <f t="shared" si="34"/>
        <v>2.445050118925002</v>
      </c>
      <c r="AT181" s="314">
        <f t="shared" si="35"/>
        <v>2.3640226494161598</v>
      </c>
      <c r="AU181" s="314">
        <f t="shared" si="36"/>
        <v>2.2502643896322474</v>
      </c>
      <c r="AV181" s="314">
        <f t="shared" si="37"/>
        <v>2.200146211644066</v>
      </c>
      <c r="AW181" s="314">
        <f t="shared" si="38"/>
        <v>2.0247706501641911</v>
      </c>
      <c r="AX181" s="314">
        <f t="shared" si="38"/>
        <v>1.9684186234112344</v>
      </c>
    </row>
    <row r="182" spans="1:50" x14ac:dyDescent="0.2">
      <c r="A182" s="70" t="s">
        <v>255</v>
      </c>
      <c r="B182" s="70" t="s">
        <v>547</v>
      </c>
      <c r="C182" s="300">
        <v>342.56956799492701</v>
      </c>
      <c r="D182" s="300">
        <v>346.16048098234597</v>
      </c>
      <c r="E182" s="300">
        <v>364.38207507262899</v>
      </c>
      <c r="F182" s="300">
        <v>333.24478409948</v>
      </c>
      <c r="G182" s="300">
        <v>316.432025621881</v>
      </c>
      <c r="H182" s="300">
        <v>302.83656307035</v>
      </c>
      <c r="I182" s="300">
        <v>283.71876156172402</v>
      </c>
      <c r="J182" s="300">
        <v>295.08177397830599</v>
      </c>
      <c r="K182" s="300">
        <v>287.111111467265</v>
      </c>
      <c r="L182" s="300">
        <v>283.44939967964001</v>
      </c>
      <c r="M182" s="300">
        <v>268.40732727812502</v>
      </c>
      <c r="N182" s="300">
        <v>266.19384795078099</v>
      </c>
      <c r="O182" s="300">
        <v>251.38422909649901</v>
      </c>
      <c r="P182" s="300">
        <v>255.344763717055</v>
      </c>
      <c r="Q182" s="306"/>
      <c r="R182" s="70" t="s">
        <v>255</v>
      </c>
      <c r="S182" s="70" t="s">
        <v>547</v>
      </c>
      <c r="T182" s="300">
        <v>101487</v>
      </c>
      <c r="U182" s="300">
        <v>102458</v>
      </c>
      <c r="V182" s="300">
        <v>103294</v>
      </c>
      <c r="W182" s="300">
        <v>104106</v>
      </c>
      <c r="X182" s="300">
        <v>104867</v>
      </c>
      <c r="Y182" s="300">
        <v>105995</v>
      </c>
      <c r="Z182" s="300">
        <v>107022</v>
      </c>
      <c r="AA182" s="300">
        <v>108488</v>
      </c>
      <c r="AB182" s="300">
        <v>109880</v>
      </c>
      <c r="AC182" s="300">
        <v>111026</v>
      </c>
      <c r="AD182" s="300">
        <v>112178</v>
      </c>
      <c r="AE182" s="300">
        <v>113179</v>
      </c>
      <c r="AF182" s="300">
        <v>113714</v>
      </c>
      <c r="AG182" s="300">
        <v>114091</v>
      </c>
      <c r="AI182" s="70" t="s">
        <v>255</v>
      </c>
      <c r="AJ182" s="70" t="s">
        <v>547</v>
      </c>
      <c r="AK182" s="314">
        <f t="shared" si="26"/>
        <v>3.3755019657190282</v>
      </c>
      <c r="AL182" s="314">
        <f t="shared" si="27"/>
        <v>3.378559809701009</v>
      </c>
      <c r="AM182" s="314">
        <f t="shared" si="28"/>
        <v>3.5276209176973392</v>
      </c>
      <c r="AN182" s="314">
        <f t="shared" si="29"/>
        <v>3.2010141980239375</v>
      </c>
      <c r="AO182" s="314">
        <f t="shared" si="30"/>
        <v>3.0174604558333984</v>
      </c>
      <c r="AP182" s="314">
        <f t="shared" si="31"/>
        <v>2.8570834762993536</v>
      </c>
      <c r="AQ182" s="314">
        <f t="shared" si="32"/>
        <v>2.6510321388286897</v>
      </c>
      <c r="AR182" s="314">
        <f t="shared" si="33"/>
        <v>2.7199485102343668</v>
      </c>
      <c r="AS182" s="314">
        <f t="shared" si="34"/>
        <v>2.6129515058906536</v>
      </c>
      <c r="AT182" s="314">
        <f t="shared" si="35"/>
        <v>2.5530001952663341</v>
      </c>
      <c r="AU182" s="314">
        <f t="shared" si="36"/>
        <v>2.3926913234156881</v>
      </c>
      <c r="AV182" s="314">
        <f t="shared" si="37"/>
        <v>2.3519720791912015</v>
      </c>
      <c r="AW182" s="314">
        <f t="shared" si="38"/>
        <v>2.2106708857000812</v>
      </c>
      <c r="AX182" s="314">
        <f t="shared" si="38"/>
        <v>2.2380798110022262</v>
      </c>
    </row>
    <row r="183" spans="1:50" x14ac:dyDescent="0.2">
      <c r="A183" s="70" t="s">
        <v>256</v>
      </c>
      <c r="B183" s="70" t="s">
        <v>548</v>
      </c>
      <c r="C183" s="300">
        <v>149.97513520443599</v>
      </c>
      <c r="D183" s="300">
        <v>146.47275269989001</v>
      </c>
      <c r="E183" s="300">
        <v>149.29307771003801</v>
      </c>
      <c r="F183" s="300">
        <v>143.39504380531901</v>
      </c>
      <c r="G183" s="300">
        <v>139.42915701048801</v>
      </c>
      <c r="H183" s="300">
        <v>132.78079372445501</v>
      </c>
      <c r="I183" s="300">
        <v>130.908198271598</v>
      </c>
      <c r="J183" s="300">
        <v>130.40076698484299</v>
      </c>
      <c r="K183" s="300">
        <v>123.842903110609</v>
      </c>
      <c r="L183" s="300">
        <v>127.293836701356</v>
      </c>
      <c r="M183" s="300">
        <v>123.04797820757101</v>
      </c>
      <c r="N183" s="300">
        <v>122.544974119109</v>
      </c>
      <c r="O183" s="300">
        <v>114.197213461685</v>
      </c>
      <c r="P183" s="300">
        <v>113.057398431927</v>
      </c>
      <c r="Q183" s="306"/>
      <c r="R183" s="70" t="s">
        <v>256</v>
      </c>
      <c r="S183" s="70" t="s">
        <v>548</v>
      </c>
      <c r="T183" s="300">
        <v>22706</v>
      </c>
      <c r="U183" s="300">
        <v>22753</v>
      </c>
      <c r="V183" s="300">
        <v>22838</v>
      </c>
      <c r="W183" s="300">
        <v>22996</v>
      </c>
      <c r="X183" s="300">
        <v>23015</v>
      </c>
      <c r="Y183" s="300">
        <v>23211</v>
      </c>
      <c r="Z183" s="300">
        <v>23244</v>
      </c>
      <c r="AA183" s="300">
        <v>23494</v>
      </c>
      <c r="AB183" s="300">
        <v>23887</v>
      </c>
      <c r="AC183" s="300">
        <v>24296</v>
      </c>
      <c r="AD183" s="300">
        <v>24445</v>
      </c>
      <c r="AE183" s="300">
        <v>24668</v>
      </c>
      <c r="AF183" s="300">
        <v>24704</v>
      </c>
      <c r="AG183" s="300">
        <v>24898</v>
      </c>
      <c r="AI183" s="70" t="s">
        <v>256</v>
      </c>
      <c r="AJ183" s="70" t="s">
        <v>548</v>
      </c>
      <c r="AK183" s="314">
        <f t="shared" si="26"/>
        <v>6.6050883116548924</v>
      </c>
      <c r="AL183" s="314">
        <f t="shared" si="27"/>
        <v>6.4375138531134359</v>
      </c>
      <c r="AM183" s="314">
        <f t="shared" si="28"/>
        <v>6.5370469266152025</v>
      </c>
      <c r="AN183" s="314">
        <f t="shared" si="29"/>
        <v>6.2356515831152812</v>
      </c>
      <c r="AO183" s="314">
        <f t="shared" si="30"/>
        <v>6.0581862702797311</v>
      </c>
      <c r="AP183" s="314">
        <f t="shared" si="31"/>
        <v>5.7205977219617852</v>
      </c>
      <c r="AQ183" s="314">
        <f t="shared" si="32"/>
        <v>5.631913537755894</v>
      </c>
      <c r="AR183" s="314">
        <f t="shared" si="33"/>
        <v>5.5503859276769809</v>
      </c>
      <c r="AS183" s="314">
        <f t="shared" si="34"/>
        <v>5.1845314652576295</v>
      </c>
      <c r="AT183" s="314">
        <f t="shared" si="35"/>
        <v>5.239291928768357</v>
      </c>
      <c r="AU183" s="314">
        <f t="shared" si="36"/>
        <v>5.0336665251614239</v>
      </c>
      <c r="AV183" s="314">
        <f t="shared" si="37"/>
        <v>4.9677709631550595</v>
      </c>
      <c r="AW183" s="314">
        <f t="shared" si="38"/>
        <v>4.6226203635720937</v>
      </c>
      <c r="AX183" s="314">
        <f t="shared" si="38"/>
        <v>4.5408224930487187</v>
      </c>
    </row>
    <row r="184" spans="1:50" x14ac:dyDescent="0.2">
      <c r="A184" s="70" t="s">
        <v>257</v>
      </c>
      <c r="B184" s="70" t="s">
        <v>549</v>
      </c>
      <c r="C184" s="300">
        <v>68.046111342577504</v>
      </c>
      <c r="D184" s="300">
        <v>66.443231068628194</v>
      </c>
      <c r="E184" s="300">
        <v>70.779440426587399</v>
      </c>
      <c r="F184" s="300">
        <v>66.053395706863199</v>
      </c>
      <c r="G184" s="300">
        <v>64.522716144129006</v>
      </c>
      <c r="H184" s="300">
        <v>61.628063459770402</v>
      </c>
      <c r="I184" s="300">
        <v>55.07408498617</v>
      </c>
      <c r="J184" s="300">
        <v>53.437119937853097</v>
      </c>
      <c r="K184" s="300">
        <v>51.947646772883999</v>
      </c>
      <c r="L184" s="300">
        <v>50.227713554605401</v>
      </c>
      <c r="M184" s="300">
        <v>47.253357171025598</v>
      </c>
      <c r="N184" s="300">
        <v>46.202986282936102</v>
      </c>
      <c r="O184" s="300">
        <v>44.180825414464103</v>
      </c>
      <c r="P184" s="300">
        <v>43.081966005579403</v>
      </c>
      <c r="Q184" s="306"/>
      <c r="R184" s="70" t="s">
        <v>257</v>
      </c>
      <c r="S184" s="70" t="s">
        <v>549</v>
      </c>
      <c r="T184" s="300">
        <v>12545</v>
      </c>
      <c r="U184" s="300">
        <v>12434</v>
      </c>
      <c r="V184" s="300">
        <v>12295</v>
      </c>
      <c r="W184" s="300">
        <v>12226</v>
      </c>
      <c r="X184" s="300">
        <v>12211</v>
      </c>
      <c r="Y184" s="300">
        <v>12229</v>
      </c>
      <c r="Z184" s="300">
        <v>12326</v>
      </c>
      <c r="AA184" s="300">
        <v>12601</v>
      </c>
      <c r="AB184" s="300">
        <v>12801</v>
      </c>
      <c r="AC184" s="300">
        <v>12711</v>
      </c>
      <c r="AD184" s="300">
        <v>12720</v>
      </c>
      <c r="AE184" s="300">
        <v>12610</v>
      </c>
      <c r="AF184" s="300">
        <v>12441</v>
      </c>
      <c r="AG184" s="300">
        <v>12318</v>
      </c>
      <c r="AI184" s="70" t="s">
        <v>257</v>
      </c>
      <c r="AJ184" s="70" t="s">
        <v>549</v>
      </c>
      <c r="AK184" s="314">
        <f t="shared" si="26"/>
        <v>5.4241619244780797</v>
      </c>
      <c r="AL184" s="314">
        <f t="shared" si="27"/>
        <v>5.3436730793492195</v>
      </c>
      <c r="AM184" s="314">
        <f t="shared" si="28"/>
        <v>5.7567661998037742</v>
      </c>
      <c r="AN184" s="314">
        <f t="shared" si="29"/>
        <v>5.4026988145643058</v>
      </c>
      <c r="AO184" s="314">
        <f t="shared" si="30"/>
        <v>5.2839829779812471</v>
      </c>
      <c r="AP184" s="314">
        <f t="shared" si="31"/>
        <v>5.0395014686213431</v>
      </c>
      <c r="AQ184" s="314">
        <f t="shared" si="32"/>
        <v>4.4681230720566276</v>
      </c>
      <c r="AR184" s="314">
        <f t="shared" si="33"/>
        <v>4.2407047010438133</v>
      </c>
      <c r="AS184" s="314">
        <f t="shared" si="34"/>
        <v>4.0580928656264357</v>
      </c>
      <c r="AT184" s="314">
        <f t="shared" si="35"/>
        <v>3.9515155026831406</v>
      </c>
      <c r="AU184" s="314">
        <f t="shared" si="36"/>
        <v>3.7148865700491824</v>
      </c>
      <c r="AV184" s="314">
        <f t="shared" si="37"/>
        <v>3.6639957401218162</v>
      </c>
      <c r="AW184" s="314">
        <f t="shared" si="38"/>
        <v>3.5512278285076846</v>
      </c>
      <c r="AX184" s="314">
        <f t="shared" si="38"/>
        <v>3.4974805979525412</v>
      </c>
    </row>
    <row r="185" spans="1:50" x14ac:dyDescent="0.2">
      <c r="A185" s="70" t="s">
        <v>258</v>
      </c>
      <c r="B185" s="70" t="s">
        <v>550</v>
      </c>
      <c r="C185" s="300">
        <v>128.50193338904799</v>
      </c>
      <c r="D185" s="300">
        <v>132.54535524594101</v>
      </c>
      <c r="E185" s="300">
        <v>139.32531731291601</v>
      </c>
      <c r="F185" s="300">
        <v>130.69478779973599</v>
      </c>
      <c r="G185" s="300">
        <v>124.52805357169299</v>
      </c>
      <c r="H185" s="300">
        <v>123.934599994287</v>
      </c>
      <c r="I185" s="300">
        <v>119.227602298544</v>
      </c>
      <c r="J185" s="300">
        <v>114.26364197066999</v>
      </c>
      <c r="K185" s="300">
        <v>110.90662307435301</v>
      </c>
      <c r="L185" s="300">
        <v>111.322718409377</v>
      </c>
      <c r="M185" s="300">
        <v>113.659390433553</v>
      </c>
      <c r="N185" s="300">
        <v>109.85046010353101</v>
      </c>
      <c r="O185" s="300">
        <v>146.202552231456</v>
      </c>
      <c r="P185" s="300">
        <v>122.553846646525</v>
      </c>
      <c r="Q185" s="306"/>
      <c r="R185" s="70" t="s">
        <v>258</v>
      </c>
      <c r="S185" s="70" t="s">
        <v>550</v>
      </c>
      <c r="T185" s="300">
        <v>23825</v>
      </c>
      <c r="U185" s="300">
        <v>23799</v>
      </c>
      <c r="V185" s="300">
        <v>23741</v>
      </c>
      <c r="W185" s="300">
        <v>23732</v>
      </c>
      <c r="X185" s="300">
        <v>23739</v>
      </c>
      <c r="Y185" s="300">
        <v>23870</v>
      </c>
      <c r="Z185" s="300">
        <v>23921</v>
      </c>
      <c r="AA185" s="300">
        <v>24043</v>
      </c>
      <c r="AB185" s="300">
        <v>24215</v>
      </c>
      <c r="AC185" s="300">
        <v>24290</v>
      </c>
      <c r="AD185" s="300">
        <v>24372</v>
      </c>
      <c r="AE185" s="300">
        <v>24537</v>
      </c>
      <c r="AF185" s="300">
        <v>24513</v>
      </c>
      <c r="AG185" s="300">
        <v>24723</v>
      </c>
      <c r="AI185" s="70" t="s">
        <v>258</v>
      </c>
      <c r="AJ185" s="70" t="s">
        <v>550</v>
      </c>
      <c r="AK185" s="314">
        <f t="shared" si="26"/>
        <v>5.3935753783440923</v>
      </c>
      <c r="AL185" s="314">
        <f t="shared" si="27"/>
        <v>5.5693665803580403</v>
      </c>
      <c r="AM185" s="314">
        <f t="shared" si="28"/>
        <v>5.8685530227419243</v>
      </c>
      <c r="AN185" s="314">
        <f t="shared" si="29"/>
        <v>5.5071122450588232</v>
      </c>
      <c r="AO185" s="314">
        <f t="shared" si="30"/>
        <v>5.2457160609837397</v>
      </c>
      <c r="AP185" s="314">
        <f t="shared" si="31"/>
        <v>5.1920653537614996</v>
      </c>
      <c r="AQ185" s="314">
        <f t="shared" si="32"/>
        <v>4.984223163686468</v>
      </c>
      <c r="AR185" s="314">
        <f t="shared" si="33"/>
        <v>4.7524702395986358</v>
      </c>
      <c r="AS185" s="314">
        <f t="shared" si="34"/>
        <v>4.5800794166571546</v>
      </c>
      <c r="AT185" s="314">
        <f t="shared" si="35"/>
        <v>4.5830678637042821</v>
      </c>
      <c r="AU185" s="314">
        <f t="shared" si="36"/>
        <v>4.6635233232214421</v>
      </c>
      <c r="AV185" s="314">
        <f t="shared" si="37"/>
        <v>4.4769311693985001</v>
      </c>
      <c r="AW185" s="314">
        <f t="shared" si="38"/>
        <v>5.9642863880983974</v>
      </c>
      <c r="AX185" s="314">
        <f t="shared" si="38"/>
        <v>4.9570782933513335</v>
      </c>
    </row>
    <row r="186" spans="1:50" x14ac:dyDescent="0.2">
      <c r="A186" s="70" t="s">
        <v>259</v>
      </c>
      <c r="B186" s="70" t="s">
        <v>551</v>
      </c>
      <c r="C186" s="300">
        <v>330.20166068347299</v>
      </c>
      <c r="D186" s="300">
        <v>377.93088745121298</v>
      </c>
      <c r="E186" s="300">
        <v>352.91725463875599</v>
      </c>
      <c r="F186" s="300">
        <v>319.46473656367499</v>
      </c>
      <c r="G186" s="300">
        <v>273.22208486281801</v>
      </c>
      <c r="H186" s="300">
        <v>287.37949657179502</v>
      </c>
      <c r="I186" s="300">
        <v>292.61732517160601</v>
      </c>
      <c r="J186" s="300">
        <v>306.93921833862601</v>
      </c>
      <c r="K186" s="300">
        <v>353.25661431772301</v>
      </c>
      <c r="L186" s="300">
        <v>353.514618265867</v>
      </c>
      <c r="M186" s="300">
        <v>342.04390520864501</v>
      </c>
      <c r="N186" s="300">
        <v>357.408877831295</v>
      </c>
      <c r="O186" s="300">
        <v>325.70399161982903</v>
      </c>
      <c r="P186" s="300">
        <v>379.69353786630501</v>
      </c>
      <c r="Q186" s="306"/>
      <c r="R186" s="70" t="s">
        <v>259</v>
      </c>
      <c r="S186" s="70" t="s">
        <v>551</v>
      </c>
      <c r="T186" s="300">
        <v>37922</v>
      </c>
      <c r="U186" s="300">
        <v>37989</v>
      </c>
      <c r="V186" s="300">
        <v>38048</v>
      </c>
      <c r="W186" s="300">
        <v>38183</v>
      </c>
      <c r="X186" s="300">
        <v>38254</v>
      </c>
      <c r="Y186" s="300">
        <v>38414</v>
      </c>
      <c r="Z186" s="300">
        <v>38761</v>
      </c>
      <c r="AA186" s="300">
        <v>39009</v>
      </c>
      <c r="AB186" s="300">
        <v>39235</v>
      </c>
      <c r="AC186" s="300">
        <v>39506</v>
      </c>
      <c r="AD186" s="300">
        <v>39879</v>
      </c>
      <c r="AE186" s="300">
        <v>40089</v>
      </c>
      <c r="AF186" s="300">
        <v>40328</v>
      </c>
      <c r="AG186" s="300">
        <v>40460</v>
      </c>
      <c r="AI186" s="70" t="s">
        <v>259</v>
      </c>
      <c r="AJ186" s="70" t="s">
        <v>551</v>
      </c>
      <c r="AK186" s="314">
        <f t="shared" si="26"/>
        <v>8.7073904510171669</v>
      </c>
      <c r="AL186" s="314">
        <f t="shared" si="27"/>
        <v>9.9484294783019553</v>
      </c>
      <c r="AM186" s="314">
        <f t="shared" si="28"/>
        <v>9.2755796530371111</v>
      </c>
      <c r="AN186" s="314">
        <f t="shared" si="29"/>
        <v>8.3666746081679015</v>
      </c>
      <c r="AO186" s="314">
        <f t="shared" si="30"/>
        <v>7.1423141334976217</v>
      </c>
      <c r="AP186" s="314">
        <f t="shared" si="31"/>
        <v>7.4811135672357745</v>
      </c>
      <c r="AQ186" s="314">
        <f t="shared" si="32"/>
        <v>7.5492718240397831</v>
      </c>
      <c r="AR186" s="314">
        <f t="shared" si="33"/>
        <v>7.8684205782928567</v>
      </c>
      <c r="AS186" s="314">
        <f t="shared" si="34"/>
        <v>9.0036093874786047</v>
      </c>
      <c r="AT186" s="314">
        <f t="shared" si="35"/>
        <v>8.9483779240081756</v>
      </c>
      <c r="AU186" s="314">
        <f t="shared" si="36"/>
        <v>8.5770431858533325</v>
      </c>
      <c r="AV186" s="314">
        <f t="shared" si="37"/>
        <v>8.9153852136819332</v>
      </c>
      <c r="AW186" s="314">
        <f t="shared" si="38"/>
        <v>8.076373527569654</v>
      </c>
      <c r="AX186" s="314">
        <f t="shared" si="38"/>
        <v>9.3844176437544498</v>
      </c>
    </row>
    <row r="187" spans="1:50" x14ac:dyDescent="0.2">
      <c r="A187" s="70" t="s">
        <v>260</v>
      </c>
      <c r="B187" s="70" t="s">
        <v>552</v>
      </c>
      <c r="C187" s="300">
        <v>133.844580644953</v>
      </c>
      <c r="D187" s="300">
        <v>130.50090625578099</v>
      </c>
      <c r="E187" s="300">
        <v>129.13151982465999</v>
      </c>
      <c r="F187" s="300">
        <v>122.870977369429</v>
      </c>
      <c r="G187" s="300">
        <v>118.949164220084</v>
      </c>
      <c r="H187" s="300">
        <v>117.32528173850601</v>
      </c>
      <c r="I187" s="300">
        <v>111.073622456279</v>
      </c>
      <c r="J187" s="300">
        <v>108.429745783825</v>
      </c>
      <c r="K187" s="300">
        <v>102.155928346536</v>
      </c>
      <c r="L187" s="300">
        <v>102.96902382869401</v>
      </c>
      <c r="M187" s="300">
        <v>99.5696525488584</v>
      </c>
      <c r="N187" s="300">
        <v>102.513673257723</v>
      </c>
      <c r="O187" s="300">
        <v>96.356241899874504</v>
      </c>
      <c r="P187" s="300">
        <v>95.572128771825007</v>
      </c>
      <c r="Q187" s="306"/>
      <c r="R187" s="70" t="s">
        <v>260</v>
      </c>
      <c r="S187" s="70" t="s">
        <v>552</v>
      </c>
      <c r="T187" s="300">
        <v>18518</v>
      </c>
      <c r="U187" s="300">
        <v>18455</v>
      </c>
      <c r="V187" s="300">
        <v>18314</v>
      </c>
      <c r="W187" s="300">
        <v>18220</v>
      </c>
      <c r="X187" s="300">
        <v>18281</v>
      </c>
      <c r="Y187" s="300">
        <v>18580</v>
      </c>
      <c r="Z187" s="300">
        <v>18747</v>
      </c>
      <c r="AA187" s="300">
        <v>18711</v>
      </c>
      <c r="AB187" s="300">
        <v>18979</v>
      </c>
      <c r="AC187" s="300">
        <v>18843</v>
      </c>
      <c r="AD187" s="300">
        <v>18829</v>
      </c>
      <c r="AE187" s="300">
        <v>18837</v>
      </c>
      <c r="AF187" s="300">
        <v>18695</v>
      </c>
      <c r="AG187" s="300">
        <v>18732</v>
      </c>
      <c r="AI187" s="70" t="s">
        <v>260</v>
      </c>
      <c r="AJ187" s="70" t="s">
        <v>552</v>
      </c>
      <c r="AK187" s="314">
        <f t="shared" si="26"/>
        <v>7.2278097335</v>
      </c>
      <c r="AL187" s="314">
        <f t="shared" si="27"/>
        <v>7.0713035088475209</v>
      </c>
      <c r="AM187" s="314">
        <f t="shared" si="28"/>
        <v>7.0509730165261546</v>
      </c>
      <c r="AN187" s="314">
        <f t="shared" si="29"/>
        <v>6.7437418973341936</v>
      </c>
      <c r="AO187" s="314">
        <f t="shared" si="30"/>
        <v>6.506709929439527</v>
      </c>
      <c r="AP187" s="314">
        <f t="shared" si="31"/>
        <v>6.314600739424435</v>
      </c>
      <c r="AQ187" s="314">
        <f t="shared" si="32"/>
        <v>5.9248745109232948</v>
      </c>
      <c r="AR187" s="314">
        <f t="shared" si="33"/>
        <v>5.7949733196421889</v>
      </c>
      <c r="AS187" s="314">
        <f t="shared" si="34"/>
        <v>5.382576971733811</v>
      </c>
      <c r="AT187" s="314">
        <f t="shared" si="35"/>
        <v>5.4645769690969592</v>
      </c>
      <c r="AU187" s="314">
        <f t="shared" si="36"/>
        <v>5.2881009373231933</v>
      </c>
      <c r="AV187" s="314">
        <f t="shared" si="37"/>
        <v>5.4421443572608696</v>
      </c>
      <c r="AW187" s="314">
        <f t="shared" si="38"/>
        <v>5.1541183150507885</v>
      </c>
      <c r="AX187" s="314">
        <f t="shared" si="38"/>
        <v>5.1020781962323838</v>
      </c>
    </row>
    <row r="188" spans="1:50" x14ac:dyDescent="0.2">
      <c r="A188" s="70" t="s">
        <v>261</v>
      </c>
      <c r="B188" s="70" t="s">
        <v>553</v>
      </c>
      <c r="C188" s="300">
        <v>760.94679373280803</v>
      </c>
      <c r="D188" s="300">
        <v>651.23264722388296</v>
      </c>
      <c r="E188" s="300">
        <v>749.28699304936299</v>
      </c>
      <c r="F188" s="300">
        <v>738.67393749847997</v>
      </c>
      <c r="G188" s="300">
        <v>701.88128839029298</v>
      </c>
      <c r="H188" s="300">
        <v>672.51410823978597</v>
      </c>
      <c r="I188" s="300">
        <v>674.02797665082096</v>
      </c>
      <c r="J188" s="300">
        <v>682.52893323364503</v>
      </c>
      <c r="K188" s="300">
        <v>685.40980981334303</v>
      </c>
      <c r="L188" s="300">
        <v>741.13896343294402</v>
      </c>
      <c r="M188" s="300">
        <v>791.20480002752902</v>
      </c>
      <c r="N188" s="300">
        <v>774.61265870344005</v>
      </c>
      <c r="O188" s="300">
        <v>756.62527675993397</v>
      </c>
      <c r="P188" s="300">
        <v>759.85755854440299</v>
      </c>
      <c r="Q188" s="306"/>
      <c r="R188" s="70" t="s">
        <v>261</v>
      </c>
      <c r="S188" s="70" t="s">
        <v>553</v>
      </c>
      <c r="T188" s="300">
        <v>50610</v>
      </c>
      <c r="U188" s="300">
        <v>50984</v>
      </c>
      <c r="V188" s="300">
        <v>51402</v>
      </c>
      <c r="W188" s="300">
        <v>51761</v>
      </c>
      <c r="X188" s="300">
        <v>52212</v>
      </c>
      <c r="Y188" s="300">
        <v>52859</v>
      </c>
      <c r="Z188" s="300">
        <v>53134</v>
      </c>
      <c r="AA188" s="300">
        <v>53555</v>
      </c>
      <c r="AB188" s="300">
        <v>54133</v>
      </c>
      <c r="AC188" s="300">
        <v>54975</v>
      </c>
      <c r="AD188" s="300">
        <v>55729</v>
      </c>
      <c r="AE188" s="300">
        <v>56366</v>
      </c>
      <c r="AF188" s="300">
        <v>56791</v>
      </c>
      <c r="AG188" s="300">
        <v>57016</v>
      </c>
      <c r="AI188" s="70" t="s">
        <v>261</v>
      </c>
      <c r="AJ188" s="70" t="s">
        <v>553</v>
      </c>
      <c r="AK188" s="314">
        <f t="shared" si="26"/>
        <v>15.035502741213358</v>
      </c>
      <c r="AL188" s="314">
        <f t="shared" si="27"/>
        <v>12.773274894552859</v>
      </c>
      <c r="AM188" s="314">
        <f t="shared" si="28"/>
        <v>14.577000759685674</v>
      </c>
      <c r="AN188" s="314">
        <f t="shared" si="29"/>
        <v>14.270859092723866</v>
      </c>
      <c r="AO188" s="314">
        <f t="shared" si="30"/>
        <v>13.442911368848025</v>
      </c>
      <c r="AP188" s="314">
        <f t="shared" si="31"/>
        <v>12.72279286857084</v>
      </c>
      <c r="AQ188" s="314">
        <f t="shared" si="32"/>
        <v>12.685436380675668</v>
      </c>
      <c r="AR188" s="314">
        <f t="shared" si="33"/>
        <v>12.744448384532632</v>
      </c>
      <c r="AS188" s="314">
        <f t="shared" si="34"/>
        <v>12.661589230475736</v>
      </c>
      <c r="AT188" s="314">
        <f t="shared" si="35"/>
        <v>13.481381781408714</v>
      </c>
      <c r="AU188" s="314">
        <f t="shared" si="36"/>
        <v>14.197362235595991</v>
      </c>
      <c r="AV188" s="314">
        <f t="shared" si="37"/>
        <v>13.742551515158786</v>
      </c>
      <c r="AW188" s="314">
        <f t="shared" si="38"/>
        <v>13.322978583929389</v>
      </c>
      <c r="AX188" s="314">
        <f t="shared" si="38"/>
        <v>13.327093421923722</v>
      </c>
    </row>
    <row r="189" spans="1:50" x14ac:dyDescent="0.2">
      <c r="A189" s="70" t="s">
        <v>262</v>
      </c>
      <c r="B189" s="70" t="s">
        <v>554</v>
      </c>
      <c r="C189" s="300">
        <v>67.903879070625507</v>
      </c>
      <c r="D189" s="300">
        <v>65.961254605316597</v>
      </c>
      <c r="E189" s="300">
        <v>69.126295837381505</v>
      </c>
      <c r="F189" s="300">
        <v>68.005515436431097</v>
      </c>
      <c r="G189" s="300">
        <v>64.807963714623796</v>
      </c>
      <c r="H189" s="300">
        <v>65.566038390178804</v>
      </c>
      <c r="I189" s="300">
        <v>63.294603770468903</v>
      </c>
      <c r="J189" s="300">
        <v>63.618482046978301</v>
      </c>
      <c r="K189" s="300">
        <v>63.189652019256897</v>
      </c>
      <c r="L189" s="300">
        <v>63.815368784452303</v>
      </c>
      <c r="M189" s="300">
        <v>61.676740994835001</v>
      </c>
      <c r="N189" s="300">
        <v>61.892256563309601</v>
      </c>
      <c r="O189" s="300">
        <v>56.888250186736997</v>
      </c>
      <c r="P189" s="300">
        <v>57.161198254053801</v>
      </c>
      <c r="Q189" s="306"/>
      <c r="R189" s="70" t="s">
        <v>262</v>
      </c>
      <c r="S189" s="70" t="s">
        <v>554</v>
      </c>
      <c r="T189" s="300">
        <v>8809</v>
      </c>
      <c r="U189" s="300">
        <v>8859</v>
      </c>
      <c r="V189" s="300">
        <v>8841</v>
      </c>
      <c r="W189" s="300">
        <v>8790</v>
      </c>
      <c r="X189" s="300">
        <v>8832</v>
      </c>
      <c r="Y189" s="300">
        <v>8805</v>
      </c>
      <c r="Z189" s="300">
        <v>8885</v>
      </c>
      <c r="AA189" s="300">
        <v>8983</v>
      </c>
      <c r="AB189" s="300">
        <v>9048</v>
      </c>
      <c r="AC189" s="300">
        <v>9093</v>
      </c>
      <c r="AD189" s="300">
        <v>9176</v>
      </c>
      <c r="AE189" s="300">
        <v>9210</v>
      </c>
      <c r="AF189" s="300">
        <v>9229</v>
      </c>
      <c r="AG189" s="300">
        <v>9233</v>
      </c>
      <c r="AI189" s="70" t="s">
        <v>262</v>
      </c>
      <c r="AJ189" s="70" t="s">
        <v>554</v>
      </c>
      <c r="AK189" s="314">
        <f t="shared" si="26"/>
        <v>7.708466235739075</v>
      </c>
      <c r="AL189" s="314">
        <f t="shared" si="27"/>
        <v>7.4456772327933853</v>
      </c>
      <c r="AM189" s="314">
        <f t="shared" si="28"/>
        <v>7.8188322404005772</v>
      </c>
      <c r="AN189" s="314">
        <f t="shared" si="29"/>
        <v>7.7366911759307282</v>
      </c>
      <c r="AO189" s="314">
        <f t="shared" si="30"/>
        <v>7.3378582104420058</v>
      </c>
      <c r="AP189" s="314">
        <f t="shared" si="31"/>
        <v>7.4464552402247364</v>
      </c>
      <c r="AQ189" s="314">
        <f t="shared" si="32"/>
        <v>7.1237595689891844</v>
      </c>
      <c r="AR189" s="314">
        <f t="shared" si="33"/>
        <v>7.0820975227628074</v>
      </c>
      <c r="AS189" s="314">
        <f t="shared" si="34"/>
        <v>6.9838253779019563</v>
      </c>
      <c r="AT189" s="314">
        <f t="shared" si="35"/>
        <v>7.0180764087157481</v>
      </c>
      <c r="AU189" s="314">
        <f t="shared" si="36"/>
        <v>6.7215280072836752</v>
      </c>
      <c r="AV189" s="314">
        <f t="shared" si="37"/>
        <v>6.7201147191432788</v>
      </c>
      <c r="AW189" s="314">
        <f t="shared" si="38"/>
        <v>6.1640752179799536</v>
      </c>
      <c r="AX189" s="314">
        <f t="shared" si="38"/>
        <v>6.1909669938323191</v>
      </c>
    </row>
    <row r="190" spans="1:50" x14ac:dyDescent="0.2">
      <c r="A190" s="70" t="s">
        <v>263</v>
      </c>
      <c r="B190" s="70" t="s">
        <v>555</v>
      </c>
      <c r="C190" s="300">
        <v>85.492815508267498</v>
      </c>
      <c r="D190" s="300">
        <v>71.160392981944298</v>
      </c>
      <c r="E190" s="300">
        <v>73.9257895196899</v>
      </c>
      <c r="F190" s="300">
        <v>79.337969532487804</v>
      </c>
      <c r="G190" s="300">
        <v>73.307479691619704</v>
      </c>
      <c r="H190" s="300">
        <v>74.015773894060302</v>
      </c>
      <c r="I190" s="300">
        <v>70.885312124404294</v>
      </c>
      <c r="J190" s="300">
        <v>68.497889188568806</v>
      </c>
      <c r="K190" s="300">
        <v>65.686439831639703</v>
      </c>
      <c r="L190" s="300">
        <v>66.445123045406206</v>
      </c>
      <c r="M190" s="300">
        <v>63.7814000254589</v>
      </c>
      <c r="N190" s="300">
        <v>63.562526409805997</v>
      </c>
      <c r="O190" s="300">
        <v>62.662802408277102</v>
      </c>
      <c r="P190" s="300">
        <v>63.277016719530799</v>
      </c>
      <c r="Q190" s="306"/>
      <c r="R190" s="70" t="s">
        <v>263</v>
      </c>
      <c r="S190" s="70" t="s">
        <v>555</v>
      </c>
      <c r="T190" s="300">
        <v>12693</v>
      </c>
      <c r="U190" s="300">
        <v>12632</v>
      </c>
      <c r="V190" s="300">
        <v>12572</v>
      </c>
      <c r="W190" s="300">
        <v>12569</v>
      </c>
      <c r="X190" s="300">
        <v>12556</v>
      </c>
      <c r="Y190" s="300">
        <v>12565</v>
      </c>
      <c r="Z190" s="300">
        <v>12617</v>
      </c>
      <c r="AA190" s="300">
        <v>12669</v>
      </c>
      <c r="AB190" s="300">
        <v>12797</v>
      </c>
      <c r="AC190" s="300">
        <v>12827</v>
      </c>
      <c r="AD190" s="300">
        <v>12828</v>
      </c>
      <c r="AE190" s="300">
        <v>12846</v>
      </c>
      <c r="AF190" s="300">
        <v>12790</v>
      </c>
      <c r="AG190" s="300">
        <v>12825</v>
      </c>
      <c r="AI190" s="70" t="s">
        <v>263</v>
      </c>
      <c r="AJ190" s="70" t="s">
        <v>555</v>
      </c>
      <c r="AK190" s="314">
        <f t="shared" si="26"/>
        <v>6.7354301983981326</v>
      </c>
      <c r="AL190" s="314">
        <f t="shared" si="27"/>
        <v>5.633343332959492</v>
      </c>
      <c r="AM190" s="314">
        <f t="shared" si="28"/>
        <v>5.8801932484640398</v>
      </c>
      <c r="AN190" s="314">
        <f t="shared" si="29"/>
        <v>6.3121942503371624</v>
      </c>
      <c r="AO190" s="314">
        <f t="shared" si="30"/>
        <v>5.8384421544775176</v>
      </c>
      <c r="AP190" s="314">
        <f t="shared" si="31"/>
        <v>5.8906306322371904</v>
      </c>
      <c r="AQ190" s="314">
        <f t="shared" si="32"/>
        <v>5.6182382598402389</v>
      </c>
      <c r="AR190" s="314">
        <f t="shared" si="33"/>
        <v>5.4067321168654834</v>
      </c>
      <c r="AS190" s="314">
        <f t="shared" si="34"/>
        <v>5.1329561484441433</v>
      </c>
      <c r="AT190" s="314">
        <f t="shared" si="35"/>
        <v>5.180098467717019</v>
      </c>
      <c r="AU190" s="314">
        <f t="shared" si="36"/>
        <v>4.9720455273977935</v>
      </c>
      <c r="AV190" s="314">
        <f t="shared" si="37"/>
        <v>4.9480403557376613</v>
      </c>
      <c r="AW190" s="314">
        <f t="shared" si="38"/>
        <v>4.8993590624141596</v>
      </c>
      <c r="AX190" s="314">
        <f t="shared" si="38"/>
        <v>4.933880445967314</v>
      </c>
    </row>
    <row r="191" spans="1:50" x14ac:dyDescent="0.2">
      <c r="A191" s="70" t="s">
        <v>264</v>
      </c>
      <c r="B191" s="70" t="s">
        <v>556</v>
      </c>
      <c r="C191" s="300">
        <v>253.518809775151</v>
      </c>
      <c r="D191" s="300">
        <v>247.01959330250099</v>
      </c>
      <c r="E191" s="300">
        <v>250.52675774451001</v>
      </c>
      <c r="F191" s="300">
        <v>245.622952286257</v>
      </c>
      <c r="G191" s="300">
        <v>235.99072837223801</v>
      </c>
      <c r="H191" s="300">
        <v>242.03541508105999</v>
      </c>
      <c r="I191" s="300">
        <v>239.83976290037401</v>
      </c>
      <c r="J191" s="300">
        <v>239.52789608592499</v>
      </c>
      <c r="K191" s="300">
        <v>234.80035754286999</v>
      </c>
      <c r="L191" s="300">
        <v>236.35185707655401</v>
      </c>
      <c r="M191" s="300">
        <v>228.36365782948701</v>
      </c>
      <c r="N191" s="300">
        <v>230.347428747511</v>
      </c>
      <c r="O191" s="300">
        <v>224.46044569074701</v>
      </c>
      <c r="P191" s="300">
        <v>224.60351815893799</v>
      </c>
      <c r="Q191" s="306"/>
      <c r="R191" s="70" t="s">
        <v>264</v>
      </c>
      <c r="S191" s="70" t="s">
        <v>556</v>
      </c>
      <c r="T191" s="300">
        <v>31349</v>
      </c>
      <c r="U191" s="300">
        <v>31419</v>
      </c>
      <c r="V191" s="300">
        <v>31513</v>
      </c>
      <c r="W191" s="300">
        <v>31689</v>
      </c>
      <c r="X191" s="300">
        <v>31689</v>
      </c>
      <c r="Y191" s="300">
        <v>31988</v>
      </c>
      <c r="Z191" s="300">
        <v>32185</v>
      </c>
      <c r="AA191" s="300">
        <v>32511</v>
      </c>
      <c r="AB191" s="300">
        <v>32806</v>
      </c>
      <c r="AC191" s="300">
        <v>33077</v>
      </c>
      <c r="AD191" s="300">
        <v>33155</v>
      </c>
      <c r="AE191" s="300">
        <v>33246</v>
      </c>
      <c r="AF191" s="300">
        <v>33238</v>
      </c>
      <c r="AG191" s="300">
        <v>33270</v>
      </c>
      <c r="AI191" s="70" t="s">
        <v>264</v>
      </c>
      <c r="AJ191" s="70" t="s">
        <v>556</v>
      </c>
      <c r="AK191" s="314">
        <f t="shared" si="26"/>
        <v>8.0869823527114413</v>
      </c>
      <c r="AL191" s="314">
        <f t="shared" si="27"/>
        <v>7.8621087018205857</v>
      </c>
      <c r="AM191" s="314">
        <f t="shared" si="28"/>
        <v>7.9499494730590552</v>
      </c>
      <c r="AN191" s="314">
        <f t="shared" si="29"/>
        <v>7.7510477543077094</v>
      </c>
      <c r="AO191" s="314">
        <f t="shared" si="30"/>
        <v>7.4470866348650331</v>
      </c>
      <c r="AP191" s="314">
        <f t="shared" si="31"/>
        <v>7.5664441378348126</v>
      </c>
      <c r="AQ191" s="314">
        <f t="shared" si="32"/>
        <v>7.4519112288449278</v>
      </c>
      <c r="AR191" s="314">
        <f t="shared" si="33"/>
        <v>7.3675954626411055</v>
      </c>
      <c r="AS191" s="314">
        <f t="shared" si="34"/>
        <v>7.1572382351664325</v>
      </c>
      <c r="AT191" s="314">
        <f t="shared" si="35"/>
        <v>7.1455046430013001</v>
      </c>
      <c r="AU191" s="314">
        <f t="shared" si="36"/>
        <v>6.8877592468552855</v>
      </c>
      <c r="AV191" s="314">
        <f t="shared" si="37"/>
        <v>6.928575730840131</v>
      </c>
      <c r="AW191" s="314">
        <f t="shared" si="38"/>
        <v>6.7531273148428603</v>
      </c>
      <c r="AX191" s="314">
        <f t="shared" si="38"/>
        <v>6.7509323161688606</v>
      </c>
    </row>
    <row r="192" spans="1:50" x14ac:dyDescent="0.2">
      <c r="A192" s="70" t="s">
        <v>265</v>
      </c>
      <c r="B192" s="70" t="s">
        <v>557</v>
      </c>
      <c r="C192" s="300">
        <v>63.075955637006999</v>
      </c>
      <c r="D192" s="300">
        <v>60.169472519714802</v>
      </c>
      <c r="E192" s="300">
        <v>61.014738244479098</v>
      </c>
      <c r="F192" s="300">
        <v>57.975709175468701</v>
      </c>
      <c r="G192" s="300">
        <v>56.264769760791097</v>
      </c>
      <c r="H192" s="300">
        <v>53.098362882252097</v>
      </c>
      <c r="I192" s="300">
        <v>51.648568216755798</v>
      </c>
      <c r="J192" s="300">
        <v>51.9502158667446</v>
      </c>
      <c r="K192" s="300">
        <v>51.279792345028902</v>
      </c>
      <c r="L192" s="300">
        <v>51.248323934339503</v>
      </c>
      <c r="M192" s="300">
        <v>49.249090452318903</v>
      </c>
      <c r="N192" s="300">
        <v>49.470481122248799</v>
      </c>
      <c r="O192" s="300">
        <v>46.127914740886297</v>
      </c>
      <c r="P192" s="300">
        <v>47.737609716491598</v>
      </c>
      <c r="Q192" s="306"/>
      <c r="R192" s="70" t="s">
        <v>265</v>
      </c>
      <c r="S192" s="70" t="s">
        <v>557</v>
      </c>
      <c r="T192" s="300">
        <v>11674</v>
      </c>
      <c r="U192" s="300">
        <v>11717</v>
      </c>
      <c r="V192" s="300">
        <v>11706</v>
      </c>
      <c r="W192" s="300">
        <v>11682</v>
      </c>
      <c r="X192" s="300">
        <v>11782</v>
      </c>
      <c r="Y192" s="300">
        <v>11810</v>
      </c>
      <c r="Z192" s="300">
        <v>11885</v>
      </c>
      <c r="AA192" s="300">
        <v>11802</v>
      </c>
      <c r="AB192" s="300">
        <v>11800</v>
      </c>
      <c r="AC192" s="300">
        <v>11910</v>
      </c>
      <c r="AD192" s="300">
        <v>11962</v>
      </c>
      <c r="AE192" s="300">
        <v>12087</v>
      </c>
      <c r="AF192" s="300">
        <v>12115</v>
      </c>
      <c r="AG192" s="300">
        <v>12134</v>
      </c>
      <c r="AI192" s="70" t="s">
        <v>265</v>
      </c>
      <c r="AJ192" s="70" t="s">
        <v>557</v>
      </c>
      <c r="AK192" s="314">
        <f t="shared" si="26"/>
        <v>5.4031142399354977</v>
      </c>
      <c r="AL192" s="314">
        <f t="shared" si="27"/>
        <v>5.1352285158073565</v>
      </c>
      <c r="AM192" s="314">
        <f t="shared" si="28"/>
        <v>5.2122619378505979</v>
      </c>
      <c r="AN192" s="314">
        <f t="shared" si="29"/>
        <v>4.9628239321579093</v>
      </c>
      <c r="AO192" s="314">
        <f t="shared" si="30"/>
        <v>4.7754854660321762</v>
      </c>
      <c r="AP192" s="314">
        <f t="shared" si="31"/>
        <v>4.496051048454877</v>
      </c>
      <c r="AQ192" s="314">
        <f t="shared" si="32"/>
        <v>4.3456935815528643</v>
      </c>
      <c r="AR192" s="314">
        <f t="shared" si="33"/>
        <v>4.4018145964026942</v>
      </c>
      <c r="AS192" s="314">
        <f t="shared" si="34"/>
        <v>4.3457451139855001</v>
      </c>
      <c r="AT192" s="314">
        <f t="shared" si="35"/>
        <v>4.3029659054861042</v>
      </c>
      <c r="AU192" s="314">
        <f t="shared" si="36"/>
        <v>4.1171284444339493</v>
      </c>
      <c r="AV192" s="314">
        <f t="shared" si="37"/>
        <v>4.0928668091543638</v>
      </c>
      <c r="AW192" s="314">
        <f t="shared" si="38"/>
        <v>3.8075043120830623</v>
      </c>
      <c r="AX192" s="314">
        <f t="shared" si="38"/>
        <v>3.9342022182702818</v>
      </c>
    </row>
    <row r="193" spans="1:50" x14ac:dyDescent="0.2">
      <c r="A193" s="70" t="s">
        <v>266</v>
      </c>
      <c r="B193" s="70" t="s">
        <v>558</v>
      </c>
      <c r="C193" s="300">
        <v>61.654153684558402</v>
      </c>
      <c r="D193" s="300">
        <v>53.564716508755801</v>
      </c>
      <c r="E193" s="300">
        <v>76.919481877657304</v>
      </c>
      <c r="F193" s="300">
        <v>76.510353864690998</v>
      </c>
      <c r="G193" s="300">
        <v>74.235897006577304</v>
      </c>
      <c r="H193" s="300">
        <v>71.804512661818094</v>
      </c>
      <c r="I193" s="300">
        <v>68.990114529280504</v>
      </c>
      <c r="J193" s="300">
        <v>69.131930998928894</v>
      </c>
      <c r="K193" s="300">
        <v>71.3310222510367</v>
      </c>
      <c r="L193" s="300">
        <v>71.234582423049801</v>
      </c>
      <c r="M193" s="300">
        <v>67.238737406082194</v>
      </c>
      <c r="N193" s="300">
        <v>67.292629817276804</v>
      </c>
      <c r="O193" s="300">
        <v>65.656905101806899</v>
      </c>
      <c r="P193" s="300">
        <v>36.376346888858997</v>
      </c>
      <c r="Q193" s="306"/>
      <c r="R193" s="70" t="s">
        <v>266</v>
      </c>
      <c r="S193" s="70" t="s">
        <v>558</v>
      </c>
      <c r="T193" s="300">
        <v>8653</v>
      </c>
      <c r="U193" s="300">
        <v>8577</v>
      </c>
      <c r="V193" s="300">
        <v>8524</v>
      </c>
      <c r="W193" s="300">
        <v>8460</v>
      </c>
      <c r="X193" s="300">
        <v>8496</v>
      </c>
      <c r="Y193" s="300">
        <v>8426</v>
      </c>
      <c r="Z193" s="300">
        <v>8453</v>
      </c>
      <c r="AA193" s="300">
        <v>8505</v>
      </c>
      <c r="AB193" s="300">
        <v>8526</v>
      </c>
      <c r="AC193" s="300">
        <v>8618</v>
      </c>
      <c r="AD193" s="300">
        <v>8575</v>
      </c>
      <c r="AE193" s="300">
        <v>8564</v>
      </c>
      <c r="AF193" s="300">
        <v>8550</v>
      </c>
      <c r="AG193" s="300">
        <v>8490</v>
      </c>
      <c r="AI193" s="70" t="s">
        <v>266</v>
      </c>
      <c r="AJ193" s="70" t="s">
        <v>558</v>
      </c>
      <c r="AK193" s="314">
        <f t="shared" si="26"/>
        <v>7.1251766652673529</v>
      </c>
      <c r="AL193" s="314">
        <f t="shared" si="27"/>
        <v>6.2451575735986715</v>
      </c>
      <c r="AM193" s="314">
        <f t="shared" si="28"/>
        <v>9.0238716421465632</v>
      </c>
      <c r="AN193" s="314">
        <f t="shared" si="29"/>
        <v>9.0437770525639483</v>
      </c>
      <c r="AO193" s="314">
        <f t="shared" si="30"/>
        <v>8.737746822808063</v>
      </c>
      <c r="AP193" s="314">
        <f t="shared" si="31"/>
        <v>8.5217793332326242</v>
      </c>
      <c r="AQ193" s="314">
        <f t="shared" si="32"/>
        <v>8.1616129811049927</v>
      </c>
      <c r="AR193" s="314">
        <f t="shared" si="33"/>
        <v>8.1283869487276768</v>
      </c>
      <c r="AS193" s="314">
        <f t="shared" si="34"/>
        <v>8.3662939539100041</v>
      </c>
      <c r="AT193" s="314">
        <f t="shared" si="35"/>
        <v>8.2657904877059405</v>
      </c>
      <c r="AU193" s="314">
        <f t="shared" si="36"/>
        <v>7.8412521756364066</v>
      </c>
      <c r="AV193" s="314">
        <f t="shared" si="37"/>
        <v>7.8576167465292857</v>
      </c>
      <c r="AW193" s="314">
        <f t="shared" si="38"/>
        <v>7.6791701873458367</v>
      </c>
      <c r="AX193" s="314">
        <f t="shared" si="38"/>
        <v>4.284610940972791</v>
      </c>
    </row>
    <row r="194" spans="1:50" x14ac:dyDescent="0.2">
      <c r="A194" s="70" t="s">
        <v>267</v>
      </c>
      <c r="B194" s="70" t="s">
        <v>559</v>
      </c>
      <c r="C194" s="300">
        <v>73.270451973498297</v>
      </c>
      <c r="D194" s="300">
        <v>72.445346173624202</v>
      </c>
      <c r="E194" s="300">
        <v>71.758775815455493</v>
      </c>
      <c r="F194" s="300">
        <v>67.156393417006498</v>
      </c>
      <c r="G194" s="300">
        <v>64.102341821520795</v>
      </c>
      <c r="H194" s="300">
        <v>59.303349029105803</v>
      </c>
      <c r="I194" s="300">
        <v>56.834792389045397</v>
      </c>
      <c r="J194" s="300">
        <v>55.386898231067001</v>
      </c>
      <c r="K194" s="300">
        <v>53.969568558180697</v>
      </c>
      <c r="L194" s="300">
        <v>52.5237234575401</v>
      </c>
      <c r="M194" s="300">
        <v>51.570240297191901</v>
      </c>
      <c r="N194" s="300">
        <v>49.931374681009302</v>
      </c>
      <c r="O194" s="300">
        <v>45.227837653859602</v>
      </c>
      <c r="P194" s="300">
        <v>46.166373721598497</v>
      </c>
      <c r="Q194" s="306"/>
      <c r="R194" s="70" t="s">
        <v>267</v>
      </c>
      <c r="S194" s="70" t="s">
        <v>559</v>
      </c>
      <c r="T194" s="300">
        <v>12707</v>
      </c>
      <c r="U194" s="300">
        <v>12508</v>
      </c>
      <c r="V194" s="300">
        <v>12414</v>
      </c>
      <c r="W194" s="300">
        <v>12312</v>
      </c>
      <c r="X194" s="300">
        <v>12219</v>
      </c>
      <c r="Y194" s="300">
        <v>12013</v>
      </c>
      <c r="Z194" s="300">
        <v>11992</v>
      </c>
      <c r="AA194" s="300">
        <v>11910</v>
      </c>
      <c r="AB194" s="300">
        <v>12169</v>
      </c>
      <c r="AC194" s="300">
        <v>11890</v>
      </c>
      <c r="AD194" s="300">
        <v>11719</v>
      </c>
      <c r="AE194" s="300">
        <v>11616</v>
      </c>
      <c r="AF194" s="300">
        <v>11549</v>
      </c>
      <c r="AG194" s="300">
        <v>11472</v>
      </c>
      <c r="AI194" s="70" t="s">
        <v>267</v>
      </c>
      <c r="AJ194" s="70" t="s">
        <v>559</v>
      </c>
      <c r="AK194" s="314">
        <f t="shared" si="26"/>
        <v>5.7661487348310612</v>
      </c>
      <c r="AL194" s="314">
        <f t="shared" si="27"/>
        <v>5.7919208645366327</v>
      </c>
      <c r="AM194" s="314">
        <f t="shared" si="28"/>
        <v>5.7804717106054042</v>
      </c>
      <c r="AN194" s="314">
        <f t="shared" si="29"/>
        <v>5.4545478733760966</v>
      </c>
      <c r="AO194" s="314">
        <f t="shared" si="30"/>
        <v>5.2461201261576882</v>
      </c>
      <c r="AP194" s="314">
        <f t="shared" si="31"/>
        <v>4.936597771506352</v>
      </c>
      <c r="AQ194" s="314">
        <f t="shared" si="32"/>
        <v>4.7393922939497495</v>
      </c>
      <c r="AR194" s="314">
        <f t="shared" si="33"/>
        <v>4.6504532519787576</v>
      </c>
      <c r="AS194" s="314">
        <f t="shared" si="34"/>
        <v>4.4350044011981833</v>
      </c>
      <c r="AT194" s="314">
        <f t="shared" si="35"/>
        <v>4.4174704337712445</v>
      </c>
      <c r="AU194" s="314">
        <f t="shared" si="36"/>
        <v>4.4005666266056744</v>
      </c>
      <c r="AV194" s="314">
        <f t="shared" si="37"/>
        <v>4.2984998864505251</v>
      </c>
      <c r="AW194" s="314">
        <f t="shared" si="38"/>
        <v>3.9161691621663866</v>
      </c>
      <c r="AX194" s="314">
        <f t="shared" si="38"/>
        <v>4.0242654917711382</v>
      </c>
    </row>
    <row r="195" spans="1:50" x14ac:dyDescent="0.2">
      <c r="A195" s="70" t="s">
        <v>268</v>
      </c>
      <c r="B195" s="70" t="s">
        <v>560</v>
      </c>
      <c r="C195" s="300">
        <v>25.013212993832699</v>
      </c>
      <c r="D195" s="300">
        <v>26.3315244041212</v>
      </c>
      <c r="E195" s="300">
        <v>26.8970929888022</v>
      </c>
      <c r="F195" s="300">
        <v>25.8103400546571</v>
      </c>
      <c r="G195" s="300">
        <v>23.771776671598499</v>
      </c>
      <c r="H195" s="300">
        <v>16.9542593980247</v>
      </c>
      <c r="I195" s="300">
        <v>16.029873451133401</v>
      </c>
      <c r="J195" s="300">
        <v>15.8079821792112</v>
      </c>
      <c r="K195" s="300">
        <v>16.107128122491901</v>
      </c>
      <c r="L195" s="300">
        <v>16.821748705497999</v>
      </c>
      <c r="M195" s="300">
        <v>15.452015345151199</v>
      </c>
      <c r="N195" s="300">
        <v>16.168261764456201</v>
      </c>
      <c r="O195" s="300">
        <v>15.466182070223001</v>
      </c>
      <c r="P195" s="300">
        <v>15.7001732477468</v>
      </c>
      <c r="Q195" s="306"/>
      <c r="R195" s="70" t="s">
        <v>268</v>
      </c>
      <c r="S195" s="70" t="s">
        <v>560</v>
      </c>
      <c r="T195" s="300">
        <v>4383</v>
      </c>
      <c r="U195" s="300">
        <v>4363</v>
      </c>
      <c r="V195" s="300">
        <v>4273</v>
      </c>
      <c r="W195" s="300">
        <v>4218</v>
      </c>
      <c r="X195" s="300">
        <v>4150</v>
      </c>
      <c r="Y195" s="300">
        <v>4131</v>
      </c>
      <c r="Z195" s="300">
        <v>4106</v>
      </c>
      <c r="AA195" s="300">
        <v>4032</v>
      </c>
      <c r="AB195" s="300">
        <v>4046</v>
      </c>
      <c r="AC195" s="300">
        <v>4123</v>
      </c>
      <c r="AD195" s="300">
        <v>4055</v>
      </c>
      <c r="AE195" s="300">
        <v>4014</v>
      </c>
      <c r="AF195" s="300">
        <v>3990</v>
      </c>
      <c r="AG195" s="300">
        <v>3948</v>
      </c>
      <c r="AI195" s="70" t="s">
        <v>268</v>
      </c>
      <c r="AJ195" s="70" t="s">
        <v>560</v>
      </c>
      <c r="AK195" s="314">
        <f t="shared" si="26"/>
        <v>5.7068704069889797</v>
      </c>
      <c r="AL195" s="314">
        <f t="shared" si="27"/>
        <v>6.0351878074997014</v>
      </c>
      <c r="AM195" s="314">
        <f t="shared" si="28"/>
        <v>6.2946625295582024</v>
      </c>
      <c r="AN195" s="314">
        <f t="shared" si="29"/>
        <v>6.119094370473471</v>
      </c>
      <c r="AO195" s="314">
        <f t="shared" si="30"/>
        <v>5.7281389570116863</v>
      </c>
      <c r="AP195" s="314">
        <f t="shared" si="31"/>
        <v>4.1041538121580006</v>
      </c>
      <c r="AQ195" s="314">
        <f t="shared" si="32"/>
        <v>3.9040120436272288</v>
      </c>
      <c r="AR195" s="314">
        <f t="shared" si="33"/>
        <v>3.9206305007964284</v>
      </c>
      <c r="AS195" s="314">
        <f t="shared" si="34"/>
        <v>3.981000524590188</v>
      </c>
      <c r="AT195" s="314">
        <f t="shared" si="35"/>
        <v>4.0799778572636427</v>
      </c>
      <c r="AU195" s="314">
        <f t="shared" si="36"/>
        <v>3.8106079766094205</v>
      </c>
      <c r="AV195" s="314">
        <f t="shared" si="37"/>
        <v>4.0279675546726956</v>
      </c>
      <c r="AW195" s="314">
        <f t="shared" si="38"/>
        <v>3.8762361078253131</v>
      </c>
      <c r="AX195" s="314">
        <f t="shared" si="38"/>
        <v>3.9767409442114485</v>
      </c>
    </row>
    <row r="196" spans="1:50" x14ac:dyDescent="0.2">
      <c r="A196" s="70" t="s">
        <v>269</v>
      </c>
      <c r="B196" s="70" t="s">
        <v>561</v>
      </c>
      <c r="C196" s="300">
        <v>112.899127634636</v>
      </c>
      <c r="D196" s="300">
        <v>116.763242579012</v>
      </c>
      <c r="E196" s="300">
        <v>117.08116182819199</v>
      </c>
      <c r="F196" s="300">
        <v>121.520467015354</v>
      </c>
      <c r="G196" s="300">
        <v>116.944628213467</v>
      </c>
      <c r="H196" s="300">
        <v>81.8045525572104</v>
      </c>
      <c r="I196" s="300">
        <v>65.232584503697794</v>
      </c>
      <c r="J196" s="300">
        <v>69.188363131535993</v>
      </c>
      <c r="K196" s="300">
        <v>69.330308112779804</v>
      </c>
      <c r="L196" s="300">
        <v>100.376623654122</v>
      </c>
      <c r="M196" s="300">
        <v>60.104611267808103</v>
      </c>
      <c r="N196" s="300">
        <v>65.665596117158401</v>
      </c>
      <c r="O196" s="300">
        <v>54.263859814323503</v>
      </c>
      <c r="P196" s="300">
        <v>56.7570017269788</v>
      </c>
      <c r="Q196" s="306"/>
      <c r="R196" s="70" t="s">
        <v>269</v>
      </c>
      <c r="S196" s="70" t="s">
        <v>561</v>
      </c>
      <c r="T196" s="300">
        <v>14655</v>
      </c>
      <c r="U196" s="300">
        <v>14833</v>
      </c>
      <c r="V196" s="300">
        <v>14926</v>
      </c>
      <c r="W196" s="300">
        <v>14943</v>
      </c>
      <c r="X196" s="300">
        <v>15061</v>
      </c>
      <c r="Y196" s="300">
        <v>15136</v>
      </c>
      <c r="Z196" s="300">
        <v>15256</v>
      </c>
      <c r="AA196" s="300">
        <v>15420</v>
      </c>
      <c r="AB196" s="300">
        <v>15725</v>
      </c>
      <c r="AC196" s="300">
        <v>16174</v>
      </c>
      <c r="AD196" s="300">
        <v>16483</v>
      </c>
      <c r="AE196" s="300">
        <v>16568</v>
      </c>
      <c r="AF196" s="300">
        <v>16668</v>
      </c>
      <c r="AG196" s="300">
        <v>16765</v>
      </c>
      <c r="AI196" s="70" t="s">
        <v>269</v>
      </c>
      <c r="AJ196" s="70" t="s">
        <v>561</v>
      </c>
      <c r="AK196" s="314">
        <f t="shared" si="26"/>
        <v>7.7037958126670754</v>
      </c>
      <c r="AL196" s="314">
        <f t="shared" si="27"/>
        <v>7.8718561706338575</v>
      </c>
      <c r="AM196" s="314">
        <f t="shared" si="28"/>
        <v>7.8441083899364861</v>
      </c>
      <c r="AN196" s="314">
        <f t="shared" si="29"/>
        <v>8.1322670826041623</v>
      </c>
      <c r="AO196" s="314">
        <f t="shared" si="30"/>
        <v>7.7647319708828766</v>
      </c>
      <c r="AP196" s="314">
        <f t="shared" si="31"/>
        <v>5.4046348148262684</v>
      </c>
      <c r="AQ196" s="314">
        <f t="shared" si="32"/>
        <v>4.2758642175994881</v>
      </c>
      <c r="AR196" s="314">
        <f t="shared" si="33"/>
        <v>4.4869236790879379</v>
      </c>
      <c r="AS196" s="314">
        <f t="shared" si="34"/>
        <v>4.4089226144852027</v>
      </c>
      <c r="AT196" s="314">
        <f t="shared" si="35"/>
        <v>6.206048204162359</v>
      </c>
      <c r="AU196" s="314">
        <f t="shared" si="36"/>
        <v>3.6464606726814357</v>
      </c>
      <c r="AV196" s="314">
        <f t="shared" si="37"/>
        <v>3.9633990896401743</v>
      </c>
      <c r="AW196" s="314">
        <f t="shared" si="38"/>
        <v>3.2555711431679564</v>
      </c>
      <c r="AX196" s="314">
        <f t="shared" si="38"/>
        <v>3.3854459723816763</v>
      </c>
    </row>
    <row r="197" spans="1:50" x14ac:dyDescent="0.2">
      <c r="A197" s="70" t="s">
        <v>270</v>
      </c>
      <c r="B197" s="70" t="s">
        <v>562</v>
      </c>
      <c r="C197" s="300">
        <v>16.363608553650401</v>
      </c>
      <c r="D197" s="300">
        <v>16.552236055751699</v>
      </c>
      <c r="E197" s="300">
        <v>17.680702118720902</v>
      </c>
      <c r="F197" s="300">
        <v>16.2906751619578</v>
      </c>
      <c r="G197" s="300">
        <v>14.658016549344101</v>
      </c>
      <c r="H197" s="300">
        <v>13.657364913796499</v>
      </c>
      <c r="I197" s="300">
        <v>12.9372135981087</v>
      </c>
      <c r="J197" s="300">
        <v>13.5843921295972</v>
      </c>
      <c r="K197" s="300">
        <v>13.4363777710628</v>
      </c>
      <c r="L197" s="300">
        <v>13.5454564612564</v>
      </c>
      <c r="M197" s="300">
        <v>12.690915226778801</v>
      </c>
      <c r="N197" s="300">
        <v>11.981645625996601</v>
      </c>
      <c r="O197" s="300">
        <v>11.0580905167362</v>
      </c>
      <c r="P197" s="300">
        <v>11.4014484609093</v>
      </c>
      <c r="Q197" s="306"/>
      <c r="R197" s="70" t="s">
        <v>270</v>
      </c>
      <c r="S197" s="70" t="s">
        <v>562</v>
      </c>
      <c r="T197" s="300">
        <v>3814</v>
      </c>
      <c r="U197" s="300">
        <v>3793</v>
      </c>
      <c r="V197" s="300">
        <v>3771</v>
      </c>
      <c r="W197" s="300">
        <v>3702</v>
      </c>
      <c r="X197" s="300">
        <v>3642</v>
      </c>
      <c r="Y197" s="300">
        <v>3656</v>
      </c>
      <c r="Z197" s="300">
        <v>3656</v>
      </c>
      <c r="AA197" s="300">
        <v>3663</v>
      </c>
      <c r="AB197" s="300">
        <v>3738</v>
      </c>
      <c r="AC197" s="300">
        <v>3763</v>
      </c>
      <c r="AD197" s="300">
        <v>3789</v>
      </c>
      <c r="AE197" s="300">
        <v>3740</v>
      </c>
      <c r="AF197" s="300">
        <v>3725</v>
      </c>
      <c r="AG197" s="300">
        <v>3680</v>
      </c>
      <c r="AI197" s="70" t="s">
        <v>270</v>
      </c>
      <c r="AJ197" s="70" t="s">
        <v>562</v>
      </c>
      <c r="AK197" s="314">
        <f t="shared" si="26"/>
        <v>4.2904060182617725</v>
      </c>
      <c r="AL197" s="314">
        <f t="shared" si="27"/>
        <v>4.3638903389801476</v>
      </c>
      <c r="AM197" s="314">
        <f t="shared" si="28"/>
        <v>4.6885977509204197</v>
      </c>
      <c r="AN197" s="314">
        <f t="shared" si="29"/>
        <v>4.4005065267309025</v>
      </c>
      <c r="AO197" s="314">
        <f t="shared" si="30"/>
        <v>4.0247162408962387</v>
      </c>
      <c r="AP197" s="314">
        <f t="shared" si="31"/>
        <v>3.7356030945832872</v>
      </c>
      <c r="AQ197" s="314">
        <f t="shared" si="32"/>
        <v>3.5386251635964716</v>
      </c>
      <c r="AR197" s="314">
        <f t="shared" si="33"/>
        <v>3.7085427599227954</v>
      </c>
      <c r="AS197" s="314">
        <f t="shared" si="34"/>
        <v>3.5945365893693952</v>
      </c>
      <c r="AT197" s="314">
        <f t="shared" si="35"/>
        <v>3.5996429607378153</v>
      </c>
      <c r="AU197" s="314">
        <f t="shared" si="36"/>
        <v>3.3494101944520458</v>
      </c>
      <c r="AV197" s="314">
        <f t="shared" si="37"/>
        <v>3.2036485631006952</v>
      </c>
      <c r="AW197" s="314">
        <f t="shared" si="38"/>
        <v>2.9686149038217988</v>
      </c>
      <c r="AX197" s="314">
        <f t="shared" si="38"/>
        <v>3.0982196904644836</v>
      </c>
    </row>
    <row r="198" spans="1:50" x14ac:dyDescent="0.2">
      <c r="A198" s="70" t="s">
        <v>271</v>
      </c>
      <c r="B198" s="70" t="s">
        <v>563</v>
      </c>
      <c r="C198" s="300">
        <v>38.2605189358339</v>
      </c>
      <c r="D198" s="300">
        <v>38.444630723084302</v>
      </c>
      <c r="E198" s="300">
        <v>39.846643045607699</v>
      </c>
      <c r="F198" s="300">
        <v>36.847187957253297</v>
      </c>
      <c r="G198" s="300">
        <v>35.6493110516789</v>
      </c>
      <c r="H198" s="300">
        <v>33.896268703762303</v>
      </c>
      <c r="I198" s="300">
        <v>33.927235663320801</v>
      </c>
      <c r="J198" s="300">
        <v>34.567982434521397</v>
      </c>
      <c r="K198" s="300">
        <v>33.452309825790799</v>
      </c>
      <c r="L198" s="300">
        <v>33.649891435746603</v>
      </c>
      <c r="M198" s="300">
        <v>31.148539134181501</v>
      </c>
      <c r="N198" s="300">
        <v>30.161667713293099</v>
      </c>
      <c r="O198" s="300">
        <v>27.539467975248002</v>
      </c>
      <c r="P198" s="300">
        <v>28.236339612264999</v>
      </c>
      <c r="Q198" s="306"/>
      <c r="R198" s="70" t="s">
        <v>271</v>
      </c>
      <c r="S198" s="70" t="s">
        <v>563</v>
      </c>
      <c r="T198" s="300">
        <v>11415</v>
      </c>
      <c r="U198" s="300">
        <v>11401</v>
      </c>
      <c r="V198" s="300">
        <v>11266</v>
      </c>
      <c r="W198" s="300">
        <v>11229</v>
      </c>
      <c r="X198" s="300">
        <v>11311</v>
      </c>
      <c r="Y198" s="300">
        <v>11292</v>
      </c>
      <c r="Z198" s="300">
        <v>11379</v>
      </c>
      <c r="AA198" s="300">
        <v>11379</v>
      </c>
      <c r="AB198" s="300">
        <v>11451</v>
      </c>
      <c r="AC198" s="300">
        <v>11509</v>
      </c>
      <c r="AD198" s="300">
        <v>11518</v>
      </c>
      <c r="AE198" s="300">
        <v>11499</v>
      </c>
      <c r="AF198" s="300">
        <v>11524</v>
      </c>
      <c r="AG198" s="300">
        <v>11606</v>
      </c>
      <c r="AI198" s="70" t="s">
        <v>271</v>
      </c>
      <c r="AJ198" s="70" t="s">
        <v>563</v>
      </c>
      <c r="AK198" s="314">
        <f t="shared" si="26"/>
        <v>3.3517756404585106</v>
      </c>
      <c r="AL198" s="314">
        <f t="shared" si="27"/>
        <v>3.3720402353376282</v>
      </c>
      <c r="AM198" s="314">
        <f t="shared" si="28"/>
        <v>3.5368935776324961</v>
      </c>
      <c r="AN198" s="314">
        <f t="shared" si="29"/>
        <v>3.2814309339436547</v>
      </c>
      <c r="AO198" s="314">
        <f t="shared" si="30"/>
        <v>3.1517382240013174</v>
      </c>
      <c r="AP198" s="314">
        <f t="shared" si="31"/>
        <v>3.0017949613675436</v>
      </c>
      <c r="AQ198" s="314">
        <f t="shared" si="32"/>
        <v>2.9815656615977506</v>
      </c>
      <c r="AR198" s="314">
        <f t="shared" si="33"/>
        <v>3.0378752469040688</v>
      </c>
      <c r="AS198" s="314">
        <f t="shared" si="34"/>
        <v>2.9213439722112304</v>
      </c>
      <c r="AT198" s="314">
        <f t="shared" si="35"/>
        <v>2.9237893331954647</v>
      </c>
      <c r="AU198" s="314">
        <f t="shared" si="36"/>
        <v>2.7043357470204463</v>
      </c>
      <c r="AV198" s="314">
        <f t="shared" si="37"/>
        <v>2.6229817995732758</v>
      </c>
      <c r="AW198" s="314">
        <f t="shared" si="38"/>
        <v>2.3897490433224577</v>
      </c>
      <c r="AX198" s="314">
        <f t="shared" si="38"/>
        <v>2.4329088068468891</v>
      </c>
    </row>
    <row r="199" spans="1:50" x14ac:dyDescent="0.2">
      <c r="A199" s="70" t="s">
        <v>272</v>
      </c>
      <c r="B199" s="70" t="s">
        <v>564</v>
      </c>
      <c r="C199" s="300">
        <v>103.842319917395</v>
      </c>
      <c r="D199" s="300">
        <v>105.918804753486</v>
      </c>
      <c r="E199" s="300">
        <v>91.770012890365194</v>
      </c>
      <c r="F199" s="300">
        <v>80.623641401955496</v>
      </c>
      <c r="G199" s="300">
        <v>72.503047303207097</v>
      </c>
      <c r="H199" s="300">
        <v>72.358702077216293</v>
      </c>
      <c r="I199" s="300">
        <v>72.986427496111403</v>
      </c>
      <c r="J199" s="300">
        <v>68.333815228737606</v>
      </c>
      <c r="K199" s="300">
        <v>64.384170089709897</v>
      </c>
      <c r="L199" s="300">
        <v>64.078227188969606</v>
      </c>
      <c r="M199" s="300">
        <v>89.533838574259306</v>
      </c>
      <c r="N199" s="300">
        <v>76.404634265936195</v>
      </c>
      <c r="O199" s="300">
        <v>68.750319300232803</v>
      </c>
      <c r="P199" s="300">
        <v>73.490832047645696</v>
      </c>
      <c r="Q199" s="306"/>
      <c r="R199" s="70" t="s">
        <v>272</v>
      </c>
      <c r="S199" s="70" t="s">
        <v>564</v>
      </c>
      <c r="T199" s="300">
        <v>9250</v>
      </c>
      <c r="U199" s="300">
        <v>9142</v>
      </c>
      <c r="V199" s="300">
        <v>9091</v>
      </c>
      <c r="W199" s="300">
        <v>9017</v>
      </c>
      <c r="X199" s="300">
        <v>8939</v>
      </c>
      <c r="Y199" s="300">
        <v>8925</v>
      </c>
      <c r="Z199" s="300">
        <v>8958</v>
      </c>
      <c r="AA199" s="300">
        <v>8945</v>
      </c>
      <c r="AB199" s="300">
        <v>9063</v>
      </c>
      <c r="AC199" s="300">
        <v>9011</v>
      </c>
      <c r="AD199" s="300">
        <v>9016</v>
      </c>
      <c r="AE199" s="300">
        <v>9047</v>
      </c>
      <c r="AF199" s="300">
        <v>9043</v>
      </c>
      <c r="AG199" s="300">
        <v>9091</v>
      </c>
      <c r="AI199" s="70" t="s">
        <v>272</v>
      </c>
      <c r="AJ199" s="70" t="s">
        <v>564</v>
      </c>
      <c r="AK199" s="314">
        <f t="shared" si="26"/>
        <v>11.226196747826487</v>
      </c>
      <c r="AL199" s="314">
        <f t="shared" si="27"/>
        <v>11.585955453236272</v>
      </c>
      <c r="AM199" s="314">
        <f t="shared" si="28"/>
        <v>10.094600471935452</v>
      </c>
      <c r="AN199" s="314">
        <f t="shared" si="29"/>
        <v>8.941293268487911</v>
      </c>
      <c r="AO199" s="314">
        <f t="shared" si="30"/>
        <v>8.1108678043636981</v>
      </c>
      <c r="AP199" s="314">
        <f t="shared" si="31"/>
        <v>8.1074175996880999</v>
      </c>
      <c r="AQ199" s="314">
        <f t="shared" si="32"/>
        <v>8.1476253065540742</v>
      </c>
      <c r="AR199" s="314">
        <f t="shared" si="33"/>
        <v>7.6393309366950923</v>
      </c>
      <c r="AS199" s="314">
        <f t="shared" si="34"/>
        <v>7.1040681992397552</v>
      </c>
      <c r="AT199" s="314">
        <f t="shared" si="35"/>
        <v>7.1111116622982582</v>
      </c>
      <c r="AU199" s="314">
        <f t="shared" si="36"/>
        <v>9.9305499749622133</v>
      </c>
      <c r="AV199" s="314">
        <f t="shared" si="37"/>
        <v>8.4453005710109643</v>
      </c>
      <c r="AW199" s="314">
        <f t="shared" si="38"/>
        <v>7.6026008293965281</v>
      </c>
      <c r="AX199" s="314">
        <f t="shared" si="38"/>
        <v>8.0839106861341659</v>
      </c>
    </row>
    <row r="200" spans="1:50" x14ac:dyDescent="0.2">
      <c r="A200" s="70" t="s">
        <v>273</v>
      </c>
      <c r="B200" s="70" t="s">
        <v>565</v>
      </c>
      <c r="C200" s="300">
        <v>64.210718314323799</v>
      </c>
      <c r="D200" s="300">
        <v>61.405642510026901</v>
      </c>
      <c r="E200" s="300">
        <v>63.486203810991299</v>
      </c>
      <c r="F200" s="300">
        <v>58.811343148068303</v>
      </c>
      <c r="G200" s="300">
        <v>56.561503143491301</v>
      </c>
      <c r="H200" s="300">
        <v>52.430586427761398</v>
      </c>
      <c r="I200" s="300">
        <v>51.292974088534102</v>
      </c>
      <c r="J200" s="300">
        <v>49.627407626430603</v>
      </c>
      <c r="K200" s="300">
        <v>47.031900365843597</v>
      </c>
      <c r="L200" s="300">
        <v>46.239193231587898</v>
      </c>
      <c r="M200" s="300">
        <v>42.571116364662203</v>
      </c>
      <c r="N200" s="300">
        <v>41.773263709101798</v>
      </c>
      <c r="O200" s="300">
        <v>38.818245662312499</v>
      </c>
      <c r="P200" s="300">
        <v>38.715397860142097</v>
      </c>
      <c r="Q200" s="306"/>
      <c r="R200" s="70" t="s">
        <v>273</v>
      </c>
      <c r="S200" s="70" t="s">
        <v>565</v>
      </c>
      <c r="T200" s="300">
        <v>9952</v>
      </c>
      <c r="U200" s="300">
        <v>9915</v>
      </c>
      <c r="V200" s="300">
        <v>9855</v>
      </c>
      <c r="W200" s="300">
        <v>9827</v>
      </c>
      <c r="X200" s="300">
        <v>9864</v>
      </c>
      <c r="Y200" s="300">
        <v>9953</v>
      </c>
      <c r="Z200" s="300">
        <v>9804</v>
      </c>
      <c r="AA200" s="300">
        <v>9869</v>
      </c>
      <c r="AB200" s="300">
        <v>9958</v>
      </c>
      <c r="AC200" s="300">
        <v>9948</v>
      </c>
      <c r="AD200" s="300">
        <v>10011</v>
      </c>
      <c r="AE200" s="300">
        <v>10070</v>
      </c>
      <c r="AF200" s="300">
        <v>9996</v>
      </c>
      <c r="AG200" s="300">
        <v>9942</v>
      </c>
      <c r="AI200" s="70" t="s">
        <v>273</v>
      </c>
      <c r="AJ200" s="70" t="s">
        <v>565</v>
      </c>
      <c r="AK200" s="314">
        <f t="shared" si="26"/>
        <v>6.45204163126244</v>
      </c>
      <c r="AL200" s="314">
        <f t="shared" si="27"/>
        <v>6.1932065063062938</v>
      </c>
      <c r="AM200" s="314">
        <f t="shared" si="28"/>
        <v>6.4420298133933329</v>
      </c>
      <c r="AN200" s="314">
        <f t="shared" si="29"/>
        <v>5.984669090064954</v>
      </c>
      <c r="AO200" s="314">
        <f t="shared" si="30"/>
        <v>5.7341345441495646</v>
      </c>
      <c r="AP200" s="314">
        <f t="shared" si="31"/>
        <v>5.2678173844832106</v>
      </c>
      <c r="AQ200" s="314">
        <f t="shared" si="32"/>
        <v>5.2318415022984599</v>
      </c>
      <c r="AR200" s="314">
        <f t="shared" si="33"/>
        <v>5.0286156273614964</v>
      </c>
      <c r="AS200" s="314">
        <f t="shared" si="34"/>
        <v>4.7230267489298656</v>
      </c>
      <c r="AT200" s="314">
        <f t="shared" si="35"/>
        <v>4.6480893879762659</v>
      </c>
      <c r="AU200" s="314">
        <f t="shared" si="36"/>
        <v>4.2524339591111975</v>
      </c>
      <c r="AV200" s="314">
        <f t="shared" si="37"/>
        <v>4.1482883524430783</v>
      </c>
      <c r="AW200" s="314">
        <f t="shared" si="38"/>
        <v>3.8833779173982088</v>
      </c>
      <c r="AX200" s="314">
        <f t="shared" si="38"/>
        <v>3.8941257151621502</v>
      </c>
    </row>
    <row r="201" spans="1:50" x14ac:dyDescent="0.2">
      <c r="A201" s="70" t="s">
        <v>274</v>
      </c>
      <c r="B201" s="70" t="s">
        <v>566</v>
      </c>
      <c r="C201" s="300">
        <v>102.422000043941</v>
      </c>
      <c r="D201" s="300">
        <v>99.222787754106093</v>
      </c>
      <c r="E201" s="300">
        <v>102.10415654891</v>
      </c>
      <c r="F201" s="300">
        <v>93.068070345119196</v>
      </c>
      <c r="G201" s="300">
        <v>90.922127712745393</v>
      </c>
      <c r="H201" s="300">
        <v>91.440676434633602</v>
      </c>
      <c r="I201" s="300">
        <v>87.567226245333302</v>
      </c>
      <c r="J201" s="300">
        <v>88.729019838910006</v>
      </c>
      <c r="K201" s="300">
        <v>86.534137430511706</v>
      </c>
      <c r="L201" s="300">
        <v>83.877533050229204</v>
      </c>
      <c r="M201" s="300">
        <v>74.639855653952296</v>
      </c>
      <c r="N201" s="300">
        <v>74.911040097176695</v>
      </c>
      <c r="O201" s="300">
        <v>69.094258985645894</v>
      </c>
      <c r="P201" s="300">
        <v>70.0279394644635</v>
      </c>
      <c r="Q201" s="306"/>
      <c r="R201" s="70" t="s">
        <v>274</v>
      </c>
      <c r="S201" s="70" t="s">
        <v>566</v>
      </c>
      <c r="T201" s="300">
        <v>13473</v>
      </c>
      <c r="U201" s="300">
        <v>13345</v>
      </c>
      <c r="V201" s="300">
        <v>13255</v>
      </c>
      <c r="W201" s="300">
        <v>13142</v>
      </c>
      <c r="X201" s="300">
        <v>13102</v>
      </c>
      <c r="Y201" s="300">
        <v>13011</v>
      </c>
      <c r="Z201" s="300">
        <v>13099</v>
      </c>
      <c r="AA201" s="300">
        <v>13208</v>
      </c>
      <c r="AB201" s="300">
        <v>13425</v>
      </c>
      <c r="AC201" s="300">
        <v>13331</v>
      </c>
      <c r="AD201" s="300">
        <v>13261</v>
      </c>
      <c r="AE201" s="300">
        <v>13306</v>
      </c>
      <c r="AF201" s="300">
        <v>13335</v>
      </c>
      <c r="AG201" s="300">
        <v>13355</v>
      </c>
      <c r="AI201" s="70" t="s">
        <v>274</v>
      </c>
      <c r="AJ201" s="70" t="s">
        <v>566</v>
      </c>
      <c r="AK201" s="314">
        <f t="shared" ref="AK201:AK264" si="39">(C201*1000)/T201</f>
        <v>7.6020188557812656</v>
      </c>
      <c r="AL201" s="314">
        <f t="shared" ref="AL201:AL264" si="40">(D201*1000)/U201</f>
        <v>7.4352032786891034</v>
      </c>
      <c r="AM201" s="314">
        <f t="shared" ref="AM201:AM264" si="41">(E201*1000)/V201</f>
        <v>7.7030672613285551</v>
      </c>
      <c r="AN201" s="314">
        <f t="shared" ref="AN201:AN264" si="42">(F201*1000)/W201</f>
        <v>7.0817280737421395</v>
      </c>
      <c r="AO201" s="314">
        <f t="shared" ref="AO201:AO264" si="43">(G201*1000)/X201</f>
        <v>6.9395609611315363</v>
      </c>
      <c r="AP201" s="314">
        <f t="shared" ref="AP201:AP264" si="44">(H201*1000)/Y201</f>
        <v>7.0279514591217893</v>
      </c>
      <c r="AQ201" s="314">
        <f t="shared" ref="AQ201:AQ264" si="45">(I201*1000)/Z201</f>
        <v>6.6850313951701121</v>
      </c>
      <c r="AR201" s="314">
        <f t="shared" ref="AR201:AR264" si="46">(J201*1000)/AA201</f>
        <v>6.7178240338363118</v>
      </c>
      <c r="AS201" s="314">
        <f t="shared" ref="AS201:AS264" si="47">(K201*1000)/AB201</f>
        <v>6.4457458048798291</v>
      </c>
      <c r="AT201" s="314">
        <f t="shared" ref="AT201:AT264" si="48">(L201*1000)/AC201</f>
        <v>6.2919160640784044</v>
      </c>
      <c r="AU201" s="314">
        <f t="shared" ref="AU201:AU264" si="49">(M201*1000)/AD201</f>
        <v>5.6285239162923082</v>
      </c>
      <c r="AV201" s="314">
        <f t="shared" ref="AV201:AV264" si="50">(N201*1000)/AE201</f>
        <v>5.6298692392286709</v>
      </c>
      <c r="AW201" s="314">
        <f t="shared" si="38"/>
        <v>5.1814217462051664</v>
      </c>
      <c r="AX201" s="314">
        <f t="shared" si="38"/>
        <v>5.2435746510268437</v>
      </c>
    </row>
    <row r="202" spans="1:50" x14ac:dyDescent="0.2">
      <c r="A202" s="70" t="s">
        <v>275</v>
      </c>
      <c r="B202" s="70" t="s">
        <v>567</v>
      </c>
      <c r="C202" s="300">
        <v>366.00228747510499</v>
      </c>
      <c r="D202" s="300">
        <v>376.49236836460898</v>
      </c>
      <c r="E202" s="300">
        <v>381.473654008989</v>
      </c>
      <c r="F202" s="300">
        <v>338.66726295529202</v>
      </c>
      <c r="G202" s="300">
        <v>327.12840103748999</v>
      </c>
      <c r="H202" s="300">
        <v>298.58323771837797</v>
      </c>
      <c r="I202" s="300">
        <v>288.75645694215302</v>
      </c>
      <c r="J202" s="300">
        <v>287.40858271067998</v>
      </c>
      <c r="K202" s="300">
        <v>292.63261954153802</v>
      </c>
      <c r="L202" s="300">
        <v>280.94697278829699</v>
      </c>
      <c r="M202" s="300">
        <v>272.76243678455501</v>
      </c>
      <c r="N202" s="300">
        <v>282.04074462346603</v>
      </c>
      <c r="O202" s="300">
        <v>258.49039171736302</v>
      </c>
      <c r="P202" s="300">
        <v>289.01966721356501</v>
      </c>
      <c r="Q202" s="306"/>
      <c r="R202" s="70" t="s">
        <v>275</v>
      </c>
      <c r="S202" s="70" t="s">
        <v>567</v>
      </c>
      <c r="T202" s="300">
        <v>83994</v>
      </c>
      <c r="U202" s="300">
        <v>84736</v>
      </c>
      <c r="V202" s="300">
        <v>85753</v>
      </c>
      <c r="W202" s="300">
        <v>86409</v>
      </c>
      <c r="X202" s="300">
        <v>86929</v>
      </c>
      <c r="Y202" s="300">
        <v>87786</v>
      </c>
      <c r="Z202" s="300">
        <v>88350</v>
      </c>
      <c r="AA202" s="300">
        <v>89245</v>
      </c>
      <c r="AB202" s="300">
        <v>90198</v>
      </c>
      <c r="AC202" s="300">
        <v>91120</v>
      </c>
      <c r="AD202" s="300">
        <v>92497</v>
      </c>
      <c r="AE202" s="300">
        <v>93898</v>
      </c>
      <c r="AF202" s="300">
        <v>94828</v>
      </c>
      <c r="AG202" s="300">
        <v>95408</v>
      </c>
      <c r="AI202" s="70" t="s">
        <v>275</v>
      </c>
      <c r="AJ202" s="70" t="s">
        <v>567</v>
      </c>
      <c r="AK202" s="314">
        <f t="shared" si="39"/>
        <v>4.3574813376563206</v>
      </c>
      <c r="AL202" s="314">
        <f t="shared" si="40"/>
        <v>4.4431217943330932</v>
      </c>
      <c r="AM202" s="314">
        <f t="shared" si="41"/>
        <v>4.4485167167211523</v>
      </c>
      <c r="AN202" s="314">
        <f t="shared" si="42"/>
        <v>3.9193517221040866</v>
      </c>
      <c r="AO202" s="314">
        <f t="shared" si="43"/>
        <v>3.7631676544937824</v>
      </c>
      <c r="AP202" s="314">
        <f t="shared" si="44"/>
        <v>3.4012625899161364</v>
      </c>
      <c r="AQ202" s="314">
        <f t="shared" si="45"/>
        <v>3.2683243570136167</v>
      </c>
      <c r="AR202" s="314">
        <f t="shared" si="46"/>
        <v>3.2204446491196141</v>
      </c>
      <c r="AS202" s="314">
        <f t="shared" si="47"/>
        <v>3.2443360112368125</v>
      </c>
      <c r="AT202" s="314">
        <f t="shared" si="48"/>
        <v>3.0832635292833297</v>
      </c>
      <c r="AU202" s="314">
        <f t="shared" si="49"/>
        <v>2.9488787396840443</v>
      </c>
      <c r="AV202" s="314">
        <f t="shared" si="50"/>
        <v>3.0036927796488322</v>
      </c>
      <c r="AW202" s="314">
        <f t="shared" ref="AW202:AX265" si="51">(O202*1000)/AF202</f>
        <v>2.725886781513509</v>
      </c>
      <c r="AX202" s="314">
        <f t="shared" si="51"/>
        <v>3.0293022305631081</v>
      </c>
    </row>
    <row r="203" spans="1:50" x14ac:dyDescent="0.2">
      <c r="A203" s="70" t="s">
        <v>276</v>
      </c>
      <c r="B203" s="70" t="s">
        <v>568</v>
      </c>
      <c r="C203" s="300">
        <v>160.905207320953</v>
      </c>
      <c r="D203" s="300">
        <v>152.04598088508499</v>
      </c>
      <c r="E203" s="300">
        <v>162.25148050734501</v>
      </c>
      <c r="F203" s="300">
        <v>145.748000195072</v>
      </c>
      <c r="G203" s="300">
        <v>135.487265745294</v>
      </c>
      <c r="H203" s="300">
        <v>123.92498683101999</v>
      </c>
      <c r="I203" s="300">
        <v>124.81847911686801</v>
      </c>
      <c r="J203" s="300">
        <v>124.504318519208</v>
      </c>
      <c r="K203" s="300">
        <v>119.481671539966</v>
      </c>
      <c r="L203" s="300">
        <v>119.218958846937</v>
      </c>
      <c r="M203" s="300">
        <v>117.11293402408199</v>
      </c>
      <c r="N203" s="300">
        <v>110.89964435664299</v>
      </c>
      <c r="O203" s="300">
        <v>102.492878612422</v>
      </c>
      <c r="P203" s="300">
        <v>102.626006099729</v>
      </c>
      <c r="Q203" s="306"/>
      <c r="R203" s="70" t="s">
        <v>276</v>
      </c>
      <c r="S203" s="70" t="s">
        <v>568</v>
      </c>
      <c r="T203" s="300">
        <v>23958</v>
      </c>
      <c r="U203" s="300">
        <v>23963</v>
      </c>
      <c r="V203" s="300">
        <v>23808</v>
      </c>
      <c r="W203" s="300">
        <v>23698</v>
      </c>
      <c r="X203" s="300">
        <v>23729</v>
      </c>
      <c r="Y203" s="300">
        <v>23949</v>
      </c>
      <c r="Z203" s="300">
        <v>24114</v>
      </c>
      <c r="AA203" s="300">
        <v>24270</v>
      </c>
      <c r="AB203" s="300">
        <v>24671</v>
      </c>
      <c r="AC203" s="300">
        <v>24650</v>
      </c>
      <c r="AD203" s="300">
        <v>24336</v>
      </c>
      <c r="AE203" s="300">
        <v>24255</v>
      </c>
      <c r="AF203" s="300">
        <v>24190</v>
      </c>
      <c r="AG203" s="300">
        <v>24099</v>
      </c>
      <c r="AI203" s="70" t="s">
        <v>276</v>
      </c>
      <c r="AJ203" s="70" t="s">
        <v>568</v>
      </c>
      <c r="AK203" s="314">
        <f t="shared" si="39"/>
        <v>6.7161368779093831</v>
      </c>
      <c r="AL203" s="314">
        <f t="shared" si="40"/>
        <v>6.3450311265319446</v>
      </c>
      <c r="AM203" s="314">
        <f t="shared" si="41"/>
        <v>6.8149983412023269</v>
      </c>
      <c r="AN203" s="314">
        <f t="shared" si="42"/>
        <v>6.1502236557967764</v>
      </c>
      <c r="AO203" s="314">
        <f t="shared" si="43"/>
        <v>5.7097756224574985</v>
      </c>
      <c r="AP203" s="314">
        <f t="shared" si="44"/>
        <v>5.1745370091035117</v>
      </c>
      <c r="AQ203" s="314">
        <f t="shared" si="45"/>
        <v>5.1761830935086675</v>
      </c>
      <c r="AR203" s="314">
        <f t="shared" si="46"/>
        <v>5.1299678005442111</v>
      </c>
      <c r="AS203" s="314">
        <f t="shared" si="47"/>
        <v>4.8430007514882254</v>
      </c>
      <c r="AT203" s="314">
        <f t="shared" si="48"/>
        <v>4.836468918739838</v>
      </c>
      <c r="AU203" s="314">
        <f t="shared" si="49"/>
        <v>4.8123329234090235</v>
      </c>
      <c r="AV203" s="314">
        <f t="shared" si="50"/>
        <v>4.5722384809995047</v>
      </c>
      <c r="AW203" s="314">
        <f t="shared" si="51"/>
        <v>4.2369937417288961</v>
      </c>
      <c r="AX203" s="314">
        <f t="shared" si="51"/>
        <v>4.2585172040221169</v>
      </c>
    </row>
    <row r="204" spans="1:50" x14ac:dyDescent="0.2">
      <c r="A204" s="70" t="s">
        <v>277</v>
      </c>
      <c r="B204" s="70" t="s">
        <v>569</v>
      </c>
      <c r="C204" s="300">
        <v>58.3597214190833</v>
      </c>
      <c r="D204" s="300">
        <v>58.348979897431697</v>
      </c>
      <c r="E204" s="300">
        <v>60.537740378385998</v>
      </c>
      <c r="F204" s="300">
        <v>56.5681225933237</v>
      </c>
      <c r="G204" s="300">
        <v>53.9196864014393</v>
      </c>
      <c r="H204" s="300">
        <v>50.096075723011303</v>
      </c>
      <c r="I204" s="300">
        <v>51.586163254548097</v>
      </c>
      <c r="J204" s="300">
        <v>47.536221863547198</v>
      </c>
      <c r="K204" s="300">
        <v>46.365223469317499</v>
      </c>
      <c r="L204" s="300">
        <v>47.146316104315702</v>
      </c>
      <c r="M204" s="300">
        <v>44.593951684274799</v>
      </c>
      <c r="N204" s="300">
        <v>42.200303874071103</v>
      </c>
      <c r="O204" s="300">
        <v>38.0435721838356</v>
      </c>
      <c r="P204" s="300">
        <v>37.8352378137022</v>
      </c>
      <c r="Q204" s="306"/>
      <c r="R204" s="70" t="s">
        <v>277</v>
      </c>
      <c r="S204" s="70" t="s">
        <v>569</v>
      </c>
      <c r="T204" s="300">
        <v>10682</v>
      </c>
      <c r="U204" s="300">
        <v>10626</v>
      </c>
      <c r="V204" s="300">
        <v>10562</v>
      </c>
      <c r="W204" s="300">
        <v>10514</v>
      </c>
      <c r="X204" s="300">
        <v>10549</v>
      </c>
      <c r="Y204" s="300">
        <v>10563</v>
      </c>
      <c r="Z204" s="300">
        <v>10613</v>
      </c>
      <c r="AA204" s="300">
        <v>10625</v>
      </c>
      <c r="AB204" s="300">
        <v>10960</v>
      </c>
      <c r="AC204" s="300">
        <v>10783</v>
      </c>
      <c r="AD204" s="300">
        <v>10837</v>
      </c>
      <c r="AE204" s="300">
        <v>10644</v>
      </c>
      <c r="AF204" s="300">
        <v>10503</v>
      </c>
      <c r="AG204" s="300">
        <v>10403</v>
      </c>
      <c r="AI204" s="70" t="s">
        <v>277</v>
      </c>
      <c r="AJ204" s="70" t="s">
        <v>569</v>
      </c>
      <c r="AK204" s="314">
        <f t="shared" si="39"/>
        <v>5.4633702882496999</v>
      </c>
      <c r="AL204" s="314">
        <f t="shared" si="40"/>
        <v>5.491151881934095</v>
      </c>
      <c r="AM204" s="314">
        <f t="shared" si="41"/>
        <v>5.7316550254105278</v>
      </c>
      <c r="AN204" s="314">
        <f t="shared" si="42"/>
        <v>5.3802665582388913</v>
      </c>
      <c r="AO204" s="314">
        <f t="shared" si="43"/>
        <v>5.1113552375997058</v>
      </c>
      <c r="AP204" s="314">
        <f t="shared" si="44"/>
        <v>4.7425992353508759</v>
      </c>
      <c r="AQ204" s="314">
        <f t="shared" si="45"/>
        <v>4.8606579906292371</v>
      </c>
      <c r="AR204" s="314">
        <f t="shared" si="46"/>
        <v>4.4739973518632654</v>
      </c>
      <c r="AS204" s="314">
        <f t="shared" si="47"/>
        <v>4.2304036012150998</v>
      </c>
      <c r="AT204" s="314">
        <f t="shared" si="48"/>
        <v>4.3722819349268018</v>
      </c>
      <c r="AU204" s="314">
        <f t="shared" si="49"/>
        <v>4.1149720110985326</v>
      </c>
      <c r="AV204" s="314">
        <f t="shared" si="50"/>
        <v>3.9647034830957444</v>
      </c>
      <c r="AW204" s="314">
        <f t="shared" si="51"/>
        <v>3.6221624472851182</v>
      </c>
      <c r="AX204" s="314">
        <f t="shared" si="51"/>
        <v>3.6369545144383544</v>
      </c>
    </row>
    <row r="205" spans="1:50" x14ac:dyDescent="0.2">
      <c r="A205" s="70" t="s">
        <v>278</v>
      </c>
      <c r="B205" s="70" t="s">
        <v>570</v>
      </c>
      <c r="C205" s="300">
        <v>99.321172590401801</v>
      </c>
      <c r="D205" s="300">
        <v>82.477049808025001</v>
      </c>
      <c r="E205" s="300">
        <v>109.55920239193701</v>
      </c>
      <c r="F205" s="300">
        <v>106.296884013498</v>
      </c>
      <c r="G205" s="300">
        <v>103.98823611517599</v>
      </c>
      <c r="H205" s="300">
        <v>91.784571457618199</v>
      </c>
      <c r="I205" s="300">
        <v>90.287579059136505</v>
      </c>
      <c r="J205" s="300">
        <v>88.694418432522994</v>
      </c>
      <c r="K205" s="300">
        <v>88.400497678454201</v>
      </c>
      <c r="L205" s="300">
        <v>90.322318164424601</v>
      </c>
      <c r="M205" s="300">
        <v>87.202899479256999</v>
      </c>
      <c r="N205" s="300">
        <v>78.425310376862299</v>
      </c>
      <c r="O205" s="300">
        <v>71.3587106561979</v>
      </c>
      <c r="P205" s="300">
        <v>85.580579496753003</v>
      </c>
      <c r="Q205" s="306"/>
      <c r="R205" s="70" t="s">
        <v>278</v>
      </c>
      <c r="S205" s="70" t="s">
        <v>570</v>
      </c>
      <c r="T205" s="300">
        <v>12804</v>
      </c>
      <c r="U205" s="300">
        <v>12636</v>
      </c>
      <c r="V205" s="300">
        <v>12480</v>
      </c>
      <c r="W205" s="300">
        <v>12282</v>
      </c>
      <c r="X205" s="300">
        <v>12170</v>
      </c>
      <c r="Y205" s="300">
        <v>12071</v>
      </c>
      <c r="Z205" s="300">
        <v>11921</v>
      </c>
      <c r="AA205" s="300">
        <v>11824</v>
      </c>
      <c r="AB205" s="300">
        <v>11917</v>
      </c>
      <c r="AC205" s="300">
        <v>11782</v>
      </c>
      <c r="AD205" s="300">
        <v>11698</v>
      </c>
      <c r="AE205" s="300">
        <v>11606</v>
      </c>
      <c r="AF205" s="300">
        <v>11517</v>
      </c>
      <c r="AG205" s="300">
        <v>11553</v>
      </c>
      <c r="AI205" s="70" t="s">
        <v>278</v>
      </c>
      <c r="AJ205" s="70" t="s">
        <v>570</v>
      </c>
      <c r="AK205" s="314">
        <f t="shared" si="39"/>
        <v>7.7570425328336299</v>
      </c>
      <c r="AL205" s="314">
        <f t="shared" si="40"/>
        <v>6.5271486077892522</v>
      </c>
      <c r="AM205" s="314">
        <f t="shared" si="41"/>
        <v>8.7787822429436702</v>
      </c>
      <c r="AN205" s="314">
        <f t="shared" si="42"/>
        <v>8.6546884883160722</v>
      </c>
      <c r="AO205" s="314">
        <f t="shared" si="43"/>
        <v>8.544637314311915</v>
      </c>
      <c r="AP205" s="314">
        <f t="shared" si="44"/>
        <v>7.6037255784622806</v>
      </c>
      <c r="AQ205" s="314">
        <f t="shared" si="45"/>
        <v>7.5738259423820571</v>
      </c>
      <c r="AR205" s="314">
        <f t="shared" si="46"/>
        <v>7.5012194208832028</v>
      </c>
      <c r="AS205" s="314">
        <f t="shared" si="47"/>
        <v>7.4180160844553322</v>
      </c>
      <c r="AT205" s="314">
        <f t="shared" si="48"/>
        <v>7.6661278360570879</v>
      </c>
      <c r="AU205" s="314">
        <f t="shared" si="49"/>
        <v>7.4545135475514614</v>
      </c>
      <c r="AV205" s="314">
        <f t="shared" si="50"/>
        <v>6.7573074596641645</v>
      </c>
      <c r="AW205" s="314">
        <f t="shared" si="51"/>
        <v>6.1959460498565511</v>
      </c>
      <c r="AX205" s="314">
        <f t="shared" si="51"/>
        <v>7.4076499174892243</v>
      </c>
    </row>
    <row r="206" spans="1:50" x14ac:dyDescent="0.2">
      <c r="A206" s="70" t="s">
        <v>279</v>
      </c>
      <c r="B206" s="70" t="s">
        <v>571</v>
      </c>
      <c r="C206" s="300">
        <v>126.242723796672</v>
      </c>
      <c r="D206" s="300">
        <v>120.175953418443</v>
      </c>
      <c r="E206" s="300">
        <v>124.38259311775199</v>
      </c>
      <c r="F206" s="300">
        <v>112.91923722358401</v>
      </c>
      <c r="G206" s="300">
        <v>107.556014026844</v>
      </c>
      <c r="H206" s="300">
        <v>105.385485816976</v>
      </c>
      <c r="I206" s="300">
        <v>98.159965501135304</v>
      </c>
      <c r="J206" s="300">
        <v>98.596001746161306</v>
      </c>
      <c r="K206" s="300">
        <v>94.741111921513195</v>
      </c>
      <c r="L206" s="300">
        <v>93.121060143538799</v>
      </c>
      <c r="M206" s="300">
        <v>90.144613397091902</v>
      </c>
      <c r="N206" s="300">
        <v>88.656468605854599</v>
      </c>
      <c r="O206" s="300">
        <v>81.839594388389898</v>
      </c>
      <c r="P206" s="300">
        <v>84.713786288382593</v>
      </c>
      <c r="Q206" s="306"/>
      <c r="R206" s="70" t="s">
        <v>279</v>
      </c>
      <c r="S206" s="70" t="s">
        <v>571</v>
      </c>
      <c r="T206" s="300">
        <v>26176</v>
      </c>
      <c r="U206" s="300">
        <v>26100</v>
      </c>
      <c r="V206" s="300">
        <v>26034</v>
      </c>
      <c r="W206" s="300">
        <v>25907</v>
      </c>
      <c r="X206" s="300">
        <v>25829</v>
      </c>
      <c r="Y206" s="300">
        <v>25817</v>
      </c>
      <c r="Z206" s="300">
        <v>25771</v>
      </c>
      <c r="AA206" s="300">
        <v>25841</v>
      </c>
      <c r="AB206" s="300">
        <v>26054</v>
      </c>
      <c r="AC206" s="300">
        <v>26060</v>
      </c>
      <c r="AD206" s="300">
        <v>26082</v>
      </c>
      <c r="AE206" s="300">
        <v>26045</v>
      </c>
      <c r="AF206" s="300">
        <v>25932</v>
      </c>
      <c r="AG206" s="300">
        <v>25854</v>
      </c>
      <c r="AI206" s="70" t="s">
        <v>279</v>
      </c>
      <c r="AJ206" s="70" t="s">
        <v>571</v>
      </c>
      <c r="AK206" s="314">
        <f t="shared" si="39"/>
        <v>4.8228424433325179</v>
      </c>
      <c r="AL206" s="314">
        <f t="shared" si="40"/>
        <v>4.6044426597104593</v>
      </c>
      <c r="AM206" s="314">
        <f t="shared" si="41"/>
        <v>4.7776981300511636</v>
      </c>
      <c r="AN206" s="314">
        <f t="shared" si="42"/>
        <v>4.3586380987217357</v>
      </c>
      <c r="AO206" s="314">
        <f t="shared" si="43"/>
        <v>4.1641571112642382</v>
      </c>
      <c r="AP206" s="314">
        <f t="shared" si="44"/>
        <v>4.0820190501210831</v>
      </c>
      <c r="AQ206" s="314">
        <f t="shared" si="45"/>
        <v>3.8089311823807885</v>
      </c>
      <c r="AR206" s="314">
        <f t="shared" si="46"/>
        <v>3.8154870843296043</v>
      </c>
      <c r="AS206" s="314">
        <f t="shared" si="47"/>
        <v>3.6363365288060638</v>
      </c>
      <c r="AT206" s="314">
        <f t="shared" si="48"/>
        <v>3.5733330830214425</v>
      </c>
      <c r="AU206" s="314">
        <f t="shared" si="49"/>
        <v>3.4562001915915919</v>
      </c>
      <c r="AV206" s="314">
        <f t="shared" si="50"/>
        <v>3.4039726859610133</v>
      </c>
      <c r="AW206" s="314">
        <f t="shared" si="51"/>
        <v>3.1559306797929163</v>
      </c>
      <c r="AX206" s="314">
        <f t="shared" si="51"/>
        <v>3.2766220425614057</v>
      </c>
    </row>
    <row r="207" spans="1:50" x14ac:dyDescent="0.2">
      <c r="A207" s="70" t="s">
        <v>280</v>
      </c>
      <c r="B207" s="70" t="s">
        <v>572</v>
      </c>
      <c r="C207" s="300">
        <v>105.455632353618</v>
      </c>
      <c r="D207" s="300">
        <v>90.285030335037405</v>
      </c>
      <c r="E207" s="300">
        <v>107.26886629800499</v>
      </c>
      <c r="F207" s="300">
        <v>119.944832451154</v>
      </c>
      <c r="G207" s="300">
        <v>96.872725365361603</v>
      </c>
      <c r="H207" s="300">
        <v>89.437877763470198</v>
      </c>
      <c r="I207" s="300">
        <v>86.764976004923398</v>
      </c>
      <c r="J207" s="300">
        <v>88.510820589330095</v>
      </c>
      <c r="K207" s="300">
        <v>85.762626990170205</v>
      </c>
      <c r="L207" s="300">
        <v>88.992311327823899</v>
      </c>
      <c r="M207" s="300">
        <v>87.771137624101797</v>
      </c>
      <c r="N207" s="300">
        <v>87.607498246497798</v>
      </c>
      <c r="O207" s="300">
        <v>85.124866686069794</v>
      </c>
      <c r="P207" s="300">
        <v>74.073685425735704</v>
      </c>
      <c r="Q207" s="306"/>
      <c r="R207" s="70" t="s">
        <v>280</v>
      </c>
      <c r="S207" s="70" t="s">
        <v>572</v>
      </c>
      <c r="T207" s="300">
        <v>15784</v>
      </c>
      <c r="U207" s="300">
        <v>15602</v>
      </c>
      <c r="V207" s="300">
        <v>15547</v>
      </c>
      <c r="W207" s="300">
        <v>15394</v>
      </c>
      <c r="X207" s="300">
        <v>15308</v>
      </c>
      <c r="Y207" s="300">
        <v>15276</v>
      </c>
      <c r="Z207" s="300">
        <v>15334</v>
      </c>
      <c r="AA207" s="300">
        <v>15366</v>
      </c>
      <c r="AB207" s="300">
        <v>15633</v>
      </c>
      <c r="AC207" s="300">
        <v>15727</v>
      </c>
      <c r="AD207" s="300">
        <v>15643</v>
      </c>
      <c r="AE207" s="300">
        <v>15455</v>
      </c>
      <c r="AF207" s="300">
        <v>15420</v>
      </c>
      <c r="AG207" s="300">
        <v>15396</v>
      </c>
      <c r="AI207" s="70" t="s">
        <v>280</v>
      </c>
      <c r="AJ207" s="70" t="s">
        <v>572</v>
      </c>
      <c r="AK207" s="314">
        <f t="shared" si="39"/>
        <v>6.6811728556524326</v>
      </c>
      <c r="AL207" s="314">
        <f t="shared" si="40"/>
        <v>5.7867600522392904</v>
      </c>
      <c r="AM207" s="314">
        <f t="shared" si="41"/>
        <v>6.8996504983601339</v>
      </c>
      <c r="AN207" s="314">
        <f t="shared" si="42"/>
        <v>7.7916611959954523</v>
      </c>
      <c r="AO207" s="314">
        <f t="shared" si="43"/>
        <v>6.3282417928770318</v>
      </c>
      <c r="AP207" s="314">
        <f t="shared" si="44"/>
        <v>5.8547969208870256</v>
      </c>
      <c r="AQ207" s="314">
        <f t="shared" si="45"/>
        <v>5.6583393768699235</v>
      </c>
      <c r="AR207" s="314">
        <f t="shared" si="46"/>
        <v>5.7601731478153129</v>
      </c>
      <c r="AS207" s="314">
        <f t="shared" si="47"/>
        <v>5.4859992957314789</v>
      </c>
      <c r="AT207" s="314">
        <f t="shared" si="48"/>
        <v>5.6585687879331026</v>
      </c>
      <c r="AU207" s="314">
        <f t="shared" si="49"/>
        <v>5.6108890637410855</v>
      </c>
      <c r="AV207" s="314">
        <f t="shared" si="50"/>
        <v>5.6685537526041925</v>
      </c>
      <c r="AW207" s="314">
        <f t="shared" si="51"/>
        <v>5.5204193700434372</v>
      </c>
      <c r="AX207" s="314">
        <f t="shared" si="51"/>
        <v>4.8112292430329768</v>
      </c>
    </row>
    <row r="208" spans="1:50" x14ac:dyDescent="0.2">
      <c r="A208" s="70" t="s">
        <v>281</v>
      </c>
      <c r="B208" s="70" t="s">
        <v>573</v>
      </c>
      <c r="C208" s="300">
        <v>46.037603215749499</v>
      </c>
      <c r="D208" s="300">
        <v>45.016321201995702</v>
      </c>
      <c r="E208" s="300">
        <v>46.686879133750899</v>
      </c>
      <c r="F208" s="300">
        <v>44.665726583256898</v>
      </c>
      <c r="G208" s="300">
        <v>43.9386831512657</v>
      </c>
      <c r="H208" s="300">
        <v>42.579416107928402</v>
      </c>
      <c r="I208" s="300">
        <v>42.274230580842797</v>
      </c>
      <c r="J208" s="300">
        <v>41.851821499655301</v>
      </c>
      <c r="K208" s="300">
        <v>40.933805820755502</v>
      </c>
      <c r="L208" s="300">
        <v>41.107893891238902</v>
      </c>
      <c r="M208" s="300">
        <v>38.806700882219097</v>
      </c>
      <c r="N208" s="300">
        <v>40.1190525495062</v>
      </c>
      <c r="O208" s="300">
        <v>40.124710521062603</v>
      </c>
      <c r="P208" s="300">
        <v>39.877137816075297</v>
      </c>
      <c r="Q208" s="306"/>
      <c r="R208" s="70" t="s">
        <v>281</v>
      </c>
      <c r="S208" s="70" t="s">
        <v>573</v>
      </c>
      <c r="T208" s="300">
        <v>7111</v>
      </c>
      <c r="U208" s="300">
        <v>7123</v>
      </c>
      <c r="V208" s="300">
        <v>7134</v>
      </c>
      <c r="W208" s="300">
        <v>7223</v>
      </c>
      <c r="X208" s="300">
        <v>7298</v>
      </c>
      <c r="Y208" s="300">
        <v>7289</v>
      </c>
      <c r="Z208" s="300">
        <v>7363</v>
      </c>
      <c r="AA208" s="300">
        <v>7492</v>
      </c>
      <c r="AB208" s="300">
        <v>7636</v>
      </c>
      <c r="AC208" s="300">
        <v>7868</v>
      </c>
      <c r="AD208" s="300">
        <v>8116</v>
      </c>
      <c r="AE208" s="300">
        <v>8234</v>
      </c>
      <c r="AF208" s="300">
        <v>8472</v>
      </c>
      <c r="AG208" s="300">
        <v>8603</v>
      </c>
      <c r="AI208" s="70" t="s">
        <v>281</v>
      </c>
      <c r="AJ208" s="70" t="s">
        <v>573</v>
      </c>
      <c r="AK208" s="314">
        <f t="shared" si="39"/>
        <v>6.4741391106383768</v>
      </c>
      <c r="AL208" s="314">
        <f t="shared" si="40"/>
        <v>6.3198541628521268</v>
      </c>
      <c r="AM208" s="314">
        <f t="shared" si="41"/>
        <v>6.544277983424573</v>
      </c>
      <c r="AN208" s="314">
        <f t="shared" si="42"/>
        <v>6.1838192694527061</v>
      </c>
      <c r="AO208" s="314">
        <f t="shared" si="43"/>
        <v>6.020647184333475</v>
      </c>
      <c r="AP208" s="314">
        <f t="shared" si="44"/>
        <v>5.8415991367716291</v>
      </c>
      <c r="AQ208" s="314">
        <f t="shared" si="45"/>
        <v>5.741441067614125</v>
      </c>
      <c r="AR208" s="314">
        <f t="shared" si="46"/>
        <v>5.586201481534343</v>
      </c>
      <c r="AS208" s="314">
        <f t="shared" si="47"/>
        <v>5.3606346019847431</v>
      </c>
      <c r="AT208" s="314">
        <f t="shared" si="48"/>
        <v>5.2246941905489193</v>
      </c>
      <c r="AU208" s="314">
        <f t="shared" si="49"/>
        <v>4.7815057765178777</v>
      </c>
      <c r="AV208" s="314">
        <f t="shared" si="50"/>
        <v>4.8723648954950454</v>
      </c>
      <c r="AW208" s="314">
        <f t="shared" si="51"/>
        <v>4.7361556327977574</v>
      </c>
      <c r="AX208" s="314">
        <f t="shared" si="51"/>
        <v>4.6352595392392528</v>
      </c>
    </row>
    <row r="209" spans="1:50" x14ac:dyDescent="0.2">
      <c r="A209" s="70" t="s">
        <v>282</v>
      </c>
      <c r="B209" s="70" t="s">
        <v>574</v>
      </c>
      <c r="C209" s="300">
        <v>32.7572637260186</v>
      </c>
      <c r="D209" s="300">
        <v>32.023648723341303</v>
      </c>
      <c r="E209" s="300">
        <v>32.873596267992497</v>
      </c>
      <c r="F209" s="300">
        <v>30.5957800521801</v>
      </c>
      <c r="G209" s="300">
        <v>28.747961809039001</v>
      </c>
      <c r="H209" s="300">
        <v>28.331958704336799</v>
      </c>
      <c r="I209" s="300">
        <v>26.5107382795216</v>
      </c>
      <c r="J209" s="300">
        <v>26.264359001191998</v>
      </c>
      <c r="K209" s="300">
        <v>27.324893178715602</v>
      </c>
      <c r="L209" s="300">
        <v>26.615737178208398</v>
      </c>
      <c r="M209" s="300">
        <v>26.143971160371699</v>
      </c>
      <c r="N209" s="300">
        <v>24.5660088837666</v>
      </c>
      <c r="O209" s="300">
        <v>24.488958250598301</v>
      </c>
      <c r="P209" s="300">
        <v>23.548921210193601</v>
      </c>
      <c r="Q209" s="306"/>
      <c r="R209" s="70" t="s">
        <v>282</v>
      </c>
      <c r="S209" s="70" t="s">
        <v>574</v>
      </c>
      <c r="T209" s="300">
        <v>5870</v>
      </c>
      <c r="U209" s="300">
        <v>5786</v>
      </c>
      <c r="V209" s="300">
        <v>5686</v>
      </c>
      <c r="W209" s="300">
        <v>5622</v>
      </c>
      <c r="X209" s="300">
        <v>5552</v>
      </c>
      <c r="Y209" s="300">
        <v>5580</v>
      </c>
      <c r="Z209" s="300">
        <v>5664</v>
      </c>
      <c r="AA209" s="300">
        <v>5656</v>
      </c>
      <c r="AB209" s="300">
        <v>5709</v>
      </c>
      <c r="AC209" s="300">
        <v>5643</v>
      </c>
      <c r="AD209" s="300">
        <v>5637</v>
      </c>
      <c r="AE209" s="300">
        <v>5683</v>
      </c>
      <c r="AF209" s="300">
        <v>5659</v>
      </c>
      <c r="AG209" s="300">
        <v>5582</v>
      </c>
      <c r="AI209" s="70" t="s">
        <v>282</v>
      </c>
      <c r="AJ209" s="70" t="s">
        <v>574</v>
      </c>
      <c r="AK209" s="314">
        <f t="shared" si="39"/>
        <v>5.580453786374548</v>
      </c>
      <c r="AL209" s="314">
        <f t="shared" si="40"/>
        <v>5.5346783137472002</v>
      </c>
      <c r="AM209" s="314">
        <f t="shared" si="41"/>
        <v>5.7814977608147204</v>
      </c>
      <c r="AN209" s="314">
        <f t="shared" si="42"/>
        <v>5.4421522682639809</v>
      </c>
      <c r="AO209" s="314">
        <f t="shared" si="43"/>
        <v>5.177947011714517</v>
      </c>
      <c r="AP209" s="314">
        <f t="shared" si="44"/>
        <v>5.0774119541822218</v>
      </c>
      <c r="AQ209" s="314">
        <f t="shared" si="45"/>
        <v>4.6805681990680794</v>
      </c>
      <c r="AR209" s="314">
        <f t="shared" si="46"/>
        <v>4.6436278290650632</v>
      </c>
      <c r="AS209" s="314">
        <f t="shared" si="47"/>
        <v>4.7862836186224564</v>
      </c>
      <c r="AT209" s="314">
        <f t="shared" si="48"/>
        <v>4.7165935102265459</v>
      </c>
      <c r="AU209" s="314">
        <f t="shared" si="49"/>
        <v>4.6379228597430719</v>
      </c>
      <c r="AV209" s="314">
        <f t="shared" si="50"/>
        <v>4.3227184381077954</v>
      </c>
      <c r="AW209" s="314">
        <f t="shared" si="51"/>
        <v>4.3274356336098787</v>
      </c>
      <c r="AX209" s="314">
        <f t="shared" si="51"/>
        <v>4.2187246883184528</v>
      </c>
    </row>
    <row r="210" spans="1:50" x14ac:dyDescent="0.2">
      <c r="A210" s="70" t="s">
        <v>283</v>
      </c>
      <c r="B210" s="70" t="s">
        <v>575</v>
      </c>
      <c r="C210" s="300">
        <v>82.826396998309704</v>
      </c>
      <c r="D210" s="300">
        <v>80.259327668645199</v>
      </c>
      <c r="E210" s="300">
        <v>84.157916284350904</v>
      </c>
      <c r="F210" s="300">
        <v>76.809395095532295</v>
      </c>
      <c r="G210" s="300">
        <v>72.377538287943906</v>
      </c>
      <c r="H210" s="300">
        <v>72.374540594185504</v>
      </c>
      <c r="I210" s="300">
        <v>70.1781917558109</v>
      </c>
      <c r="J210" s="300">
        <v>68.653151236305206</v>
      </c>
      <c r="K210" s="300">
        <v>65.481887420664506</v>
      </c>
      <c r="L210" s="300">
        <v>64.434814146100095</v>
      </c>
      <c r="M210" s="300">
        <v>61.469381415502298</v>
      </c>
      <c r="N210" s="300">
        <v>59.949804842760798</v>
      </c>
      <c r="O210" s="300">
        <v>57.782294289530199</v>
      </c>
      <c r="P210" s="300">
        <v>57.400577751466301</v>
      </c>
      <c r="Q210" s="306"/>
      <c r="R210" s="70" t="s">
        <v>283</v>
      </c>
      <c r="S210" s="70" t="s">
        <v>575</v>
      </c>
      <c r="T210" s="300">
        <v>15256</v>
      </c>
      <c r="U210" s="300">
        <v>15235</v>
      </c>
      <c r="V210" s="300">
        <v>15275</v>
      </c>
      <c r="W210" s="300">
        <v>15248</v>
      </c>
      <c r="X210" s="300">
        <v>15283</v>
      </c>
      <c r="Y210" s="300">
        <v>15267</v>
      </c>
      <c r="Z210" s="300">
        <v>15315</v>
      </c>
      <c r="AA210" s="300">
        <v>15509</v>
      </c>
      <c r="AB210" s="300">
        <v>15649</v>
      </c>
      <c r="AC210" s="300">
        <v>15932</v>
      </c>
      <c r="AD210" s="300">
        <v>15954</v>
      </c>
      <c r="AE210" s="300">
        <v>15932</v>
      </c>
      <c r="AF210" s="300">
        <v>15990</v>
      </c>
      <c r="AG210" s="300">
        <v>16196</v>
      </c>
      <c r="AI210" s="70" t="s">
        <v>283</v>
      </c>
      <c r="AJ210" s="70" t="s">
        <v>575</v>
      </c>
      <c r="AK210" s="314">
        <f t="shared" si="39"/>
        <v>5.4291031068635096</v>
      </c>
      <c r="AL210" s="314">
        <f t="shared" si="40"/>
        <v>5.2680884587230192</v>
      </c>
      <c r="AM210" s="314">
        <f t="shared" si="41"/>
        <v>5.5095198876825471</v>
      </c>
      <c r="AN210" s="314">
        <f t="shared" si="42"/>
        <v>5.0373422806618766</v>
      </c>
      <c r="AO210" s="314">
        <f t="shared" si="43"/>
        <v>4.7358200803470467</v>
      </c>
      <c r="AP210" s="314">
        <f t="shared" si="44"/>
        <v>4.7405869256687954</v>
      </c>
      <c r="AQ210" s="314">
        <f t="shared" si="45"/>
        <v>4.5823174505916358</v>
      </c>
      <c r="AR210" s="314">
        <f t="shared" si="46"/>
        <v>4.4266652418792445</v>
      </c>
      <c r="AS210" s="314">
        <f t="shared" si="47"/>
        <v>4.1844135357316441</v>
      </c>
      <c r="AT210" s="314">
        <f t="shared" si="48"/>
        <v>4.0443644329713839</v>
      </c>
      <c r="AU210" s="314">
        <f t="shared" si="49"/>
        <v>3.8529134646798484</v>
      </c>
      <c r="AV210" s="314">
        <f t="shared" si="50"/>
        <v>3.7628549361511925</v>
      </c>
      <c r="AW210" s="314">
        <f t="shared" si="51"/>
        <v>3.6136519255491053</v>
      </c>
      <c r="AX210" s="314">
        <f t="shared" si="51"/>
        <v>3.5441206317279761</v>
      </c>
    </row>
    <row r="211" spans="1:50" x14ac:dyDescent="0.2">
      <c r="A211" s="70" t="s">
        <v>284</v>
      </c>
      <c r="B211" s="70" t="s">
        <v>576</v>
      </c>
      <c r="C211" s="300">
        <v>68.0241808189962</v>
      </c>
      <c r="D211" s="300">
        <v>61.670067719408998</v>
      </c>
      <c r="E211" s="300">
        <v>68.232662861941094</v>
      </c>
      <c r="F211" s="300">
        <v>67.519061244476006</v>
      </c>
      <c r="G211" s="300">
        <v>65.810819149318107</v>
      </c>
      <c r="H211" s="300">
        <v>64.647644317852397</v>
      </c>
      <c r="I211" s="300">
        <v>71.944021423916993</v>
      </c>
      <c r="J211" s="300">
        <v>69.1177895374569</v>
      </c>
      <c r="K211" s="300">
        <v>69.001187842258304</v>
      </c>
      <c r="L211" s="300">
        <v>36.556401037576201</v>
      </c>
      <c r="M211" s="300">
        <v>67.364151899707906</v>
      </c>
      <c r="N211" s="300">
        <v>69.458807486767299</v>
      </c>
      <c r="O211" s="300">
        <v>63.140230925183801</v>
      </c>
      <c r="P211" s="300">
        <v>63.507405017817497</v>
      </c>
      <c r="Q211" s="306"/>
      <c r="R211" s="70" t="s">
        <v>284</v>
      </c>
      <c r="S211" s="70" t="s">
        <v>576</v>
      </c>
      <c r="T211" s="300">
        <v>9839</v>
      </c>
      <c r="U211" s="300">
        <v>9709</v>
      </c>
      <c r="V211" s="300">
        <v>9641</v>
      </c>
      <c r="W211" s="300">
        <v>9551</v>
      </c>
      <c r="X211" s="300">
        <v>9477</v>
      </c>
      <c r="Y211" s="300">
        <v>9500</v>
      </c>
      <c r="Z211" s="300">
        <v>9531</v>
      </c>
      <c r="AA211" s="300">
        <v>9543</v>
      </c>
      <c r="AB211" s="300">
        <v>9609</v>
      </c>
      <c r="AC211" s="300">
        <v>9668</v>
      </c>
      <c r="AD211" s="300">
        <v>9665</v>
      </c>
      <c r="AE211" s="300">
        <v>9666</v>
      </c>
      <c r="AF211" s="300">
        <v>9631</v>
      </c>
      <c r="AG211" s="300">
        <v>9534</v>
      </c>
      <c r="AI211" s="70" t="s">
        <v>284</v>
      </c>
      <c r="AJ211" s="70" t="s">
        <v>576</v>
      </c>
      <c r="AK211" s="314">
        <f t="shared" si="39"/>
        <v>6.913729120743592</v>
      </c>
      <c r="AL211" s="314">
        <f t="shared" si="40"/>
        <v>6.3518454752712943</v>
      </c>
      <c r="AM211" s="314">
        <f t="shared" si="41"/>
        <v>7.0773428961664857</v>
      </c>
      <c r="AN211" s="314">
        <f t="shared" si="42"/>
        <v>7.069318526277458</v>
      </c>
      <c r="AO211" s="314">
        <f t="shared" si="43"/>
        <v>6.9442670833932789</v>
      </c>
      <c r="AP211" s="314">
        <f t="shared" si="44"/>
        <v>6.8050151913528838</v>
      </c>
      <c r="AQ211" s="314">
        <f t="shared" si="45"/>
        <v>7.5484231900028318</v>
      </c>
      <c r="AR211" s="314">
        <f t="shared" si="46"/>
        <v>7.2427737124024842</v>
      </c>
      <c r="AS211" s="314">
        <f t="shared" si="47"/>
        <v>7.1808916476489033</v>
      </c>
      <c r="AT211" s="314">
        <f t="shared" si="48"/>
        <v>3.7811751176640671</v>
      </c>
      <c r="AU211" s="314">
        <f t="shared" si="49"/>
        <v>6.9699070770520342</v>
      </c>
      <c r="AV211" s="314">
        <f t="shared" si="50"/>
        <v>7.1858894565246532</v>
      </c>
      <c r="AW211" s="314">
        <f t="shared" si="51"/>
        <v>6.555937174248136</v>
      </c>
      <c r="AX211" s="314">
        <f t="shared" si="51"/>
        <v>6.6611500962678303</v>
      </c>
    </row>
    <row r="212" spans="1:50" x14ac:dyDescent="0.2">
      <c r="A212" s="70" t="s">
        <v>285</v>
      </c>
      <c r="B212" s="70" t="s">
        <v>577</v>
      </c>
      <c r="C212" s="300">
        <v>57.018541661660201</v>
      </c>
      <c r="D212" s="300">
        <v>52.052897437096199</v>
      </c>
      <c r="E212" s="300">
        <v>55.284834088849699</v>
      </c>
      <c r="F212" s="300">
        <v>53.338445543516798</v>
      </c>
      <c r="G212" s="300">
        <v>50.750964066982803</v>
      </c>
      <c r="H212" s="300">
        <v>47.552665949556598</v>
      </c>
      <c r="I212" s="300">
        <v>42.941060177893803</v>
      </c>
      <c r="J212" s="300">
        <v>45.599665666358703</v>
      </c>
      <c r="K212" s="300">
        <v>44.680342187892101</v>
      </c>
      <c r="L212" s="300">
        <v>43.383510114294197</v>
      </c>
      <c r="M212" s="300">
        <v>44.073770139102898</v>
      </c>
      <c r="N212" s="300">
        <v>38.858290120624901</v>
      </c>
      <c r="O212" s="300">
        <v>34.090233349542501</v>
      </c>
      <c r="P212" s="300">
        <v>34.879838225690698</v>
      </c>
      <c r="Q212" s="306"/>
      <c r="R212" s="70" t="s">
        <v>285</v>
      </c>
      <c r="S212" s="70" t="s">
        <v>577</v>
      </c>
      <c r="T212" s="300">
        <v>7361</v>
      </c>
      <c r="U212" s="300">
        <v>7333</v>
      </c>
      <c r="V212" s="300">
        <v>7220</v>
      </c>
      <c r="W212" s="300">
        <v>7140</v>
      </c>
      <c r="X212" s="300">
        <v>6988</v>
      </c>
      <c r="Y212" s="300">
        <v>6982</v>
      </c>
      <c r="Z212" s="300">
        <v>6936</v>
      </c>
      <c r="AA212" s="300">
        <v>7032</v>
      </c>
      <c r="AB212" s="300">
        <v>7138</v>
      </c>
      <c r="AC212" s="300">
        <v>7109</v>
      </c>
      <c r="AD212" s="300">
        <v>6983</v>
      </c>
      <c r="AE212" s="300">
        <v>7013</v>
      </c>
      <c r="AF212" s="300">
        <v>6896</v>
      </c>
      <c r="AG212" s="300">
        <v>6849</v>
      </c>
      <c r="AI212" s="70" t="s">
        <v>285</v>
      </c>
      <c r="AJ212" s="70" t="s">
        <v>577</v>
      </c>
      <c r="AK212" s="314">
        <f t="shared" si="39"/>
        <v>7.7460320148974597</v>
      </c>
      <c r="AL212" s="314">
        <f t="shared" si="40"/>
        <v>7.0984450343783179</v>
      </c>
      <c r="AM212" s="314">
        <f t="shared" si="41"/>
        <v>7.6571792366827838</v>
      </c>
      <c r="AN212" s="314">
        <f t="shared" si="42"/>
        <v>7.4703705243020728</v>
      </c>
      <c r="AO212" s="314">
        <f t="shared" si="43"/>
        <v>7.2625878744966803</v>
      </c>
      <c r="AP212" s="314">
        <f t="shared" si="44"/>
        <v>6.8107513534168715</v>
      </c>
      <c r="AQ212" s="314">
        <f t="shared" si="45"/>
        <v>6.1910409714379755</v>
      </c>
      <c r="AR212" s="314">
        <f t="shared" si="46"/>
        <v>6.4845940936232518</v>
      </c>
      <c r="AS212" s="314">
        <f t="shared" si="47"/>
        <v>6.2595043692760015</v>
      </c>
      <c r="AT212" s="314">
        <f t="shared" si="48"/>
        <v>6.1026178244892657</v>
      </c>
      <c r="AU212" s="314">
        <f t="shared" si="49"/>
        <v>6.3115810023060144</v>
      </c>
      <c r="AV212" s="314">
        <f t="shared" si="50"/>
        <v>5.5408940711000856</v>
      </c>
      <c r="AW212" s="314">
        <f t="shared" si="51"/>
        <v>4.9434793140287852</v>
      </c>
      <c r="AX212" s="314">
        <f t="shared" si="51"/>
        <v>5.0926906447204994</v>
      </c>
    </row>
    <row r="213" spans="1:50" x14ac:dyDescent="0.2">
      <c r="A213" s="70" t="s">
        <v>286</v>
      </c>
      <c r="B213" s="70" t="s">
        <v>578</v>
      </c>
      <c r="C213" s="300">
        <v>39.023644721197101</v>
      </c>
      <c r="D213" s="300">
        <v>38.247838431463698</v>
      </c>
      <c r="E213" s="300">
        <v>38.715979118220901</v>
      </c>
      <c r="F213" s="300">
        <v>35.715803129942501</v>
      </c>
      <c r="G213" s="300">
        <v>35.108299340585802</v>
      </c>
      <c r="H213" s="300">
        <v>35.1876315617437</v>
      </c>
      <c r="I213" s="300">
        <v>35.117226996678802</v>
      </c>
      <c r="J213" s="300">
        <v>36.035275113583403</v>
      </c>
      <c r="K213" s="300">
        <v>32.301376783204802</v>
      </c>
      <c r="L213" s="300">
        <v>29.037961803248599</v>
      </c>
      <c r="M213" s="300">
        <v>28.567299323875599</v>
      </c>
      <c r="N213" s="300">
        <v>24.701461447399399</v>
      </c>
      <c r="O213" s="300">
        <v>23.878955313659901</v>
      </c>
      <c r="P213" s="300">
        <v>24.379884036399002</v>
      </c>
      <c r="Q213" s="306"/>
      <c r="R213" s="70" t="s">
        <v>286</v>
      </c>
      <c r="S213" s="70" t="s">
        <v>578</v>
      </c>
      <c r="T213" s="300">
        <v>5129</v>
      </c>
      <c r="U213" s="300">
        <v>5055</v>
      </c>
      <c r="V213" s="300">
        <v>4931</v>
      </c>
      <c r="W213" s="300">
        <v>4870</v>
      </c>
      <c r="X213" s="300">
        <v>4848</v>
      </c>
      <c r="Y213" s="300">
        <v>4875</v>
      </c>
      <c r="Z213" s="300">
        <v>4913</v>
      </c>
      <c r="AA213" s="300">
        <v>4928</v>
      </c>
      <c r="AB213" s="300">
        <v>5006</v>
      </c>
      <c r="AC213" s="300">
        <v>4942</v>
      </c>
      <c r="AD213" s="300">
        <v>4846</v>
      </c>
      <c r="AE213" s="300">
        <v>4771</v>
      </c>
      <c r="AF213" s="300">
        <v>4674</v>
      </c>
      <c r="AG213" s="300">
        <v>4604</v>
      </c>
      <c r="AI213" s="70" t="s">
        <v>286</v>
      </c>
      <c r="AJ213" s="70" t="s">
        <v>578</v>
      </c>
      <c r="AK213" s="314">
        <f t="shared" si="39"/>
        <v>7.6084314137643014</v>
      </c>
      <c r="AL213" s="314">
        <f t="shared" si="40"/>
        <v>7.5663379686377255</v>
      </c>
      <c r="AM213" s="314">
        <f t="shared" si="41"/>
        <v>7.851547174654411</v>
      </c>
      <c r="AN213" s="314">
        <f t="shared" si="42"/>
        <v>7.3338404784276179</v>
      </c>
      <c r="AO213" s="314">
        <f t="shared" si="43"/>
        <v>7.24181092008783</v>
      </c>
      <c r="AP213" s="314">
        <f t="shared" si="44"/>
        <v>7.2179757049730666</v>
      </c>
      <c r="AQ213" s="314">
        <f t="shared" si="45"/>
        <v>7.1478174224870346</v>
      </c>
      <c r="AR213" s="314">
        <f t="shared" si="46"/>
        <v>7.3123529045420872</v>
      </c>
      <c r="AS213" s="314">
        <f t="shared" si="47"/>
        <v>6.4525323178595295</v>
      </c>
      <c r="AT213" s="314">
        <f t="shared" si="48"/>
        <v>5.8757510730976525</v>
      </c>
      <c r="AU213" s="314">
        <f t="shared" si="49"/>
        <v>5.8950266867262897</v>
      </c>
      <c r="AV213" s="314">
        <f t="shared" si="50"/>
        <v>5.1774180355060579</v>
      </c>
      <c r="AW213" s="314">
        <f t="shared" si="51"/>
        <v>5.1088907389088369</v>
      </c>
      <c r="AX213" s="314">
        <f t="shared" si="51"/>
        <v>5.2953701208512172</v>
      </c>
    </row>
    <row r="214" spans="1:50" x14ac:dyDescent="0.2">
      <c r="A214" s="70" t="s">
        <v>287</v>
      </c>
      <c r="B214" s="70" t="s">
        <v>579</v>
      </c>
      <c r="C214" s="300">
        <v>876.44552281192296</v>
      </c>
      <c r="D214" s="300">
        <v>902.23238020592203</v>
      </c>
      <c r="E214" s="300">
        <v>973.70842917655295</v>
      </c>
      <c r="F214" s="300">
        <v>903.88659354879496</v>
      </c>
      <c r="G214" s="300">
        <v>941.68235938336795</v>
      </c>
      <c r="H214" s="300">
        <v>881.075794826893</v>
      </c>
      <c r="I214" s="300">
        <v>743.99147161194799</v>
      </c>
      <c r="J214" s="300">
        <v>686.51631989841303</v>
      </c>
      <c r="K214" s="300">
        <v>816.69822110435496</v>
      </c>
      <c r="L214" s="300">
        <v>830.72584410103104</v>
      </c>
      <c r="M214" s="300">
        <v>818.08872098010704</v>
      </c>
      <c r="N214" s="300">
        <v>711.49475624970705</v>
      </c>
      <c r="O214" s="300">
        <v>677.68573099820799</v>
      </c>
      <c r="P214" s="300">
        <v>755.06517838542197</v>
      </c>
      <c r="Q214" s="306"/>
      <c r="R214" s="70" t="s">
        <v>287</v>
      </c>
      <c r="S214" s="70" t="s">
        <v>579</v>
      </c>
      <c r="T214" s="300">
        <v>132277</v>
      </c>
      <c r="U214" s="300">
        <v>134006</v>
      </c>
      <c r="V214" s="300">
        <v>135460</v>
      </c>
      <c r="W214" s="300">
        <v>137121</v>
      </c>
      <c r="X214" s="300">
        <v>138952</v>
      </c>
      <c r="Y214" s="300">
        <v>140599</v>
      </c>
      <c r="Z214" s="300">
        <v>142618</v>
      </c>
      <c r="AA214" s="300">
        <v>144200</v>
      </c>
      <c r="AB214" s="300">
        <v>146631</v>
      </c>
      <c r="AC214" s="300">
        <v>150291</v>
      </c>
      <c r="AD214" s="300">
        <v>153367</v>
      </c>
      <c r="AE214" s="300">
        <v>155696</v>
      </c>
      <c r="AF214" s="300">
        <v>156381</v>
      </c>
      <c r="AG214" s="300">
        <v>156987</v>
      </c>
      <c r="AI214" s="70" t="s">
        <v>287</v>
      </c>
      <c r="AJ214" s="70" t="s">
        <v>579</v>
      </c>
      <c r="AK214" s="314">
        <f t="shared" si="39"/>
        <v>6.6258345956736466</v>
      </c>
      <c r="AL214" s="314">
        <f t="shared" si="40"/>
        <v>6.7327759966413598</v>
      </c>
      <c r="AM214" s="314">
        <f t="shared" si="41"/>
        <v>7.1881620343758517</v>
      </c>
      <c r="AN214" s="314">
        <f t="shared" si="42"/>
        <v>6.5918903271475191</v>
      </c>
      <c r="AO214" s="314">
        <f t="shared" si="43"/>
        <v>6.7770335035362423</v>
      </c>
      <c r="AP214" s="314">
        <f t="shared" si="44"/>
        <v>6.2665864965390439</v>
      </c>
      <c r="AQ214" s="314">
        <f t="shared" si="45"/>
        <v>5.2166730119055655</v>
      </c>
      <c r="AR214" s="314">
        <f t="shared" si="46"/>
        <v>4.7608621352178435</v>
      </c>
      <c r="AS214" s="314">
        <f t="shared" si="47"/>
        <v>5.5697514243533428</v>
      </c>
      <c r="AT214" s="314">
        <f t="shared" si="48"/>
        <v>5.5274490428637186</v>
      </c>
      <c r="AU214" s="314">
        <f t="shared" si="49"/>
        <v>5.3341900211916977</v>
      </c>
      <c r="AV214" s="314">
        <f t="shared" si="50"/>
        <v>4.5697690130106556</v>
      </c>
      <c r="AW214" s="314">
        <f t="shared" si="51"/>
        <v>4.3335554255197746</v>
      </c>
      <c r="AX214" s="314">
        <f t="shared" si="51"/>
        <v>4.8097306043520929</v>
      </c>
    </row>
    <row r="215" spans="1:50" x14ac:dyDescent="0.2">
      <c r="A215" s="70" t="s">
        <v>288</v>
      </c>
      <c r="B215" s="70" t="s">
        <v>580</v>
      </c>
      <c r="C215" s="300">
        <v>193.245563756976</v>
      </c>
      <c r="D215" s="300">
        <v>193.77341416301701</v>
      </c>
      <c r="E215" s="300">
        <v>192.220961974239</v>
      </c>
      <c r="F215" s="300">
        <v>193.183377815814</v>
      </c>
      <c r="G215" s="300">
        <v>212.52585887839999</v>
      </c>
      <c r="H215" s="300">
        <v>208.86083422714501</v>
      </c>
      <c r="I215" s="300">
        <v>206.40377242767801</v>
      </c>
      <c r="J215" s="300">
        <v>202.670763729702</v>
      </c>
      <c r="K215" s="300">
        <v>206.03334877604601</v>
      </c>
      <c r="L215" s="300">
        <v>212.39276037094999</v>
      </c>
      <c r="M215" s="300">
        <v>203.88524190511001</v>
      </c>
      <c r="N215" s="300">
        <v>195.10197925016101</v>
      </c>
      <c r="O215" s="300">
        <v>185.26055961330999</v>
      </c>
      <c r="P215" s="300">
        <v>191.726341687504</v>
      </c>
      <c r="Q215" s="306"/>
      <c r="R215" s="70" t="s">
        <v>288</v>
      </c>
      <c r="S215" s="70" t="s">
        <v>580</v>
      </c>
      <c r="T215" s="300">
        <v>20157</v>
      </c>
      <c r="U215" s="300">
        <v>20214</v>
      </c>
      <c r="V215" s="300">
        <v>20456</v>
      </c>
      <c r="W215" s="300">
        <v>20510</v>
      </c>
      <c r="X215" s="300">
        <v>20738</v>
      </c>
      <c r="Y215" s="300">
        <v>20904</v>
      </c>
      <c r="Z215" s="300">
        <v>21016</v>
      </c>
      <c r="AA215" s="300">
        <v>21154</v>
      </c>
      <c r="AB215" s="300">
        <v>21334</v>
      </c>
      <c r="AC215" s="300">
        <v>21506</v>
      </c>
      <c r="AD215" s="300">
        <v>21640</v>
      </c>
      <c r="AE215" s="300">
        <v>21738</v>
      </c>
      <c r="AF215" s="300">
        <v>21862</v>
      </c>
      <c r="AG215" s="300">
        <v>22144</v>
      </c>
      <c r="AI215" s="70" t="s">
        <v>288</v>
      </c>
      <c r="AJ215" s="70" t="s">
        <v>580</v>
      </c>
      <c r="AK215" s="314">
        <f t="shared" si="39"/>
        <v>9.5870200802190801</v>
      </c>
      <c r="AL215" s="314">
        <f t="shared" si="40"/>
        <v>9.5860994440989913</v>
      </c>
      <c r="AM215" s="314">
        <f t="shared" si="41"/>
        <v>9.3968010351114106</v>
      </c>
      <c r="AN215" s="314">
        <f t="shared" si="42"/>
        <v>9.418984778928035</v>
      </c>
      <c r="AO215" s="314">
        <f t="shared" si="43"/>
        <v>10.24813669970103</v>
      </c>
      <c r="AP215" s="314">
        <f t="shared" si="44"/>
        <v>9.9914291153437151</v>
      </c>
      <c r="AQ215" s="314">
        <f t="shared" si="45"/>
        <v>9.8212681969774476</v>
      </c>
      <c r="AR215" s="314">
        <f t="shared" si="46"/>
        <v>9.5807300619127354</v>
      </c>
      <c r="AS215" s="314">
        <f t="shared" si="47"/>
        <v>9.6575114266450743</v>
      </c>
      <c r="AT215" s="314">
        <f t="shared" si="48"/>
        <v>9.87597695391751</v>
      </c>
      <c r="AU215" s="314">
        <f t="shared" si="49"/>
        <v>9.4216840067056378</v>
      </c>
      <c r="AV215" s="314">
        <f t="shared" si="50"/>
        <v>8.9751577537105991</v>
      </c>
      <c r="AW215" s="314">
        <f t="shared" si="51"/>
        <v>8.4740901844895262</v>
      </c>
      <c r="AX215" s="314">
        <f t="shared" si="51"/>
        <v>8.6581621065527461</v>
      </c>
    </row>
    <row r="216" spans="1:50" x14ac:dyDescent="0.2">
      <c r="A216" s="70" t="s">
        <v>289</v>
      </c>
      <c r="B216" s="70" t="s">
        <v>581</v>
      </c>
      <c r="C216" s="300">
        <v>96.612858988184499</v>
      </c>
      <c r="D216" s="300">
        <v>102.39350089608701</v>
      </c>
      <c r="E216" s="300">
        <v>90.199990895536004</v>
      </c>
      <c r="F216" s="300">
        <v>86.139980596301697</v>
      </c>
      <c r="G216" s="300">
        <v>81.049570983340502</v>
      </c>
      <c r="H216" s="300">
        <v>84.754984577657595</v>
      </c>
      <c r="I216" s="300">
        <v>83.6369638267971</v>
      </c>
      <c r="J216" s="300">
        <v>84.348101200272893</v>
      </c>
      <c r="K216" s="300">
        <v>88.935345584723905</v>
      </c>
      <c r="L216" s="300">
        <v>90.360336097763593</v>
      </c>
      <c r="M216" s="300">
        <v>89.131438261107505</v>
      </c>
      <c r="N216" s="300">
        <v>83.629970650515901</v>
      </c>
      <c r="O216" s="300">
        <v>82.763978932959205</v>
      </c>
      <c r="P216" s="300">
        <v>90.460064703331398</v>
      </c>
      <c r="Q216" s="306"/>
      <c r="R216" s="70" t="s">
        <v>289</v>
      </c>
      <c r="S216" s="70" t="s">
        <v>581</v>
      </c>
      <c r="T216" s="300">
        <v>11386</v>
      </c>
      <c r="U216" s="300">
        <v>11307</v>
      </c>
      <c r="V216" s="300">
        <v>11278</v>
      </c>
      <c r="W216" s="300">
        <v>11134</v>
      </c>
      <c r="X216" s="300">
        <v>11011</v>
      </c>
      <c r="Y216" s="300">
        <v>11096</v>
      </c>
      <c r="Z216" s="300">
        <v>11119</v>
      </c>
      <c r="AA216" s="300">
        <v>11151</v>
      </c>
      <c r="AB216" s="300">
        <v>11282</v>
      </c>
      <c r="AC216" s="300">
        <v>11175</v>
      </c>
      <c r="AD216" s="300">
        <v>11313</v>
      </c>
      <c r="AE216" s="300">
        <v>11377</v>
      </c>
      <c r="AF216" s="300">
        <v>11471</v>
      </c>
      <c r="AG216" s="300">
        <v>11534</v>
      </c>
      <c r="AI216" s="70" t="s">
        <v>289</v>
      </c>
      <c r="AJ216" s="70" t="s">
        <v>581</v>
      </c>
      <c r="AK216" s="314">
        <f t="shared" si="39"/>
        <v>8.4852326530989366</v>
      </c>
      <c r="AL216" s="314">
        <f t="shared" si="40"/>
        <v>9.0557619966469449</v>
      </c>
      <c r="AM216" s="314">
        <f t="shared" si="41"/>
        <v>7.9978711558375597</v>
      </c>
      <c r="AN216" s="314">
        <f t="shared" si="42"/>
        <v>7.7366607325580832</v>
      </c>
      <c r="AO216" s="314">
        <f t="shared" si="43"/>
        <v>7.3607820346326855</v>
      </c>
      <c r="AP216" s="314">
        <f t="shared" si="44"/>
        <v>7.6383367499691417</v>
      </c>
      <c r="AQ216" s="314">
        <f t="shared" si="45"/>
        <v>7.5219861342564167</v>
      </c>
      <c r="AR216" s="314">
        <f t="shared" si="46"/>
        <v>7.5641737243541289</v>
      </c>
      <c r="AS216" s="314">
        <f t="shared" si="47"/>
        <v>7.88294146292536</v>
      </c>
      <c r="AT216" s="314">
        <f t="shared" si="48"/>
        <v>8.08593611613097</v>
      </c>
      <c r="AU216" s="314">
        <f t="shared" si="49"/>
        <v>7.8786739380453898</v>
      </c>
      <c r="AV216" s="314">
        <f t="shared" si="50"/>
        <v>7.3507928848128588</v>
      </c>
      <c r="AW216" s="314">
        <f t="shared" si="51"/>
        <v>7.2150622380750766</v>
      </c>
      <c r="AX216" s="314">
        <f t="shared" si="51"/>
        <v>7.842904864169534</v>
      </c>
    </row>
    <row r="217" spans="1:50" x14ac:dyDescent="0.2">
      <c r="A217" s="70" t="s">
        <v>290</v>
      </c>
      <c r="B217" s="70" t="s">
        <v>582</v>
      </c>
      <c r="C217" s="300">
        <v>164.58189808822399</v>
      </c>
      <c r="D217" s="300">
        <v>183.08551440318001</v>
      </c>
      <c r="E217" s="300">
        <v>171.28227530107301</v>
      </c>
      <c r="F217" s="300">
        <v>149.05979522404601</v>
      </c>
      <c r="G217" s="300">
        <v>142.61418145899901</v>
      </c>
      <c r="H217" s="300">
        <v>150.91659387888501</v>
      </c>
      <c r="I217" s="300">
        <v>161.43901489056901</v>
      </c>
      <c r="J217" s="300">
        <v>152.20019630100001</v>
      </c>
      <c r="K217" s="300">
        <v>170.666379937057</v>
      </c>
      <c r="L217" s="300">
        <v>153.959132895219</v>
      </c>
      <c r="M217" s="300">
        <v>146.67211137555401</v>
      </c>
      <c r="N217" s="300">
        <v>137.82574646145301</v>
      </c>
      <c r="O217" s="300">
        <v>104.28694432987101</v>
      </c>
      <c r="P217" s="300">
        <v>101.339217476405</v>
      </c>
      <c r="Q217" s="306"/>
      <c r="R217" s="70" t="s">
        <v>290</v>
      </c>
      <c r="S217" s="70" t="s">
        <v>582</v>
      </c>
      <c r="T217" s="300">
        <v>29872</v>
      </c>
      <c r="U217" s="300">
        <v>29742</v>
      </c>
      <c r="V217" s="300">
        <v>29668</v>
      </c>
      <c r="W217" s="300">
        <v>29616</v>
      </c>
      <c r="X217" s="300">
        <v>29631</v>
      </c>
      <c r="Y217" s="300">
        <v>29728</v>
      </c>
      <c r="Z217" s="300">
        <v>30054</v>
      </c>
      <c r="AA217" s="300">
        <v>30283</v>
      </c>
      <c r="AB217" s="300">
        <v>30538</v>
      </c>
      <c r="AC217" s="300">
        <v>30413</v>
      </c>
      <c r="AD217" s="300">
        <v>30419</v>
      </c>
      <c r="AE217" s="300">
        <v>30381</v>
      </c>
      <c r="AF217" s="300">
        <v>30263</v>
      </c>
      <c r="AG217" s="300">
        <v>30437</v>
      </c>
      <c r="AI217" s="70" t="s">
        <v>290</v>
      </c>
      <c r="AJ217" s="70" t="s">
        <v>582</v>
      </c>
      <c r="AK217" s="314">
        <f t="shared" si="39"/>
        <v>5.5095707715661488</v>
      </c>
      <c r="AL217" s="314">
        <f t="shared" si="40"/>
        <v>6.1557902764837609</v>
      </c>
      <c r="AM217" s="314">
        <f t="shared" si="41"/>
        <v>5.7733003674353851</v>
      </c>
      <c r="AN217" s="314">
        <f t="shared" si="42"/>
        <v>5.0330833071328342</v>
      </c>
      <c r="AO217" s="314">
        <f t="shared" si="43"/>
        <v>4.813006022712667</v>
      </c>
      <c r="AP217" s="314">
        <f t="shared" si="44"/>
        <v>5.0765807951723962</v>
      </c>
      <c r="AQ217" s="314">
        <f t="shared" si="45"/>
        <v>5.3716315595451185</v>
      </c>
      <c r="AR217" s="314">
        <f t="shared" si="46"/>
        <v>5.0259286167486712</v>
      </c>
      <c r="AS217" s="314">
        <f t="shared" si="47"/>
        <v>5.5886560985348419</v>
      </c>
      <c r="AT217" s="314">
        <f t="shared" si="48"/>
        <v>5.0622803700792094</v>
      </c>
      <c r="AU217" s="314">
        <f t="shared" si="49"/>
        <v>4.8217269264457743</v>
      </c>
      <c r="AV217" s="314">
        <f t="shared" si="50"/>
        <v>4.5365770205540636</v>
      </c>
      <c r="AW217" s="314">
        <f t="shared" si="51"/>
        <v>3.4460213570984704</v>
      </c>
      <c r="AX217" s="314">
        <f t="shared" si="51"/>
        <v>3.3294745696489469</v>
      </c>
    </row>
    <row r="218" spans="1:50" x14ac:dyDescent="0.2">
      <c r="A218" s="70" t="s">
        <v>291</v>
      </c>
      <c r="B218" s="70" t="s">
        <v>583</v>
      </c>
      <c r="C218" s="300">
        <v>41.592342593567501</v>
      </c>
      <c r="D218" s="300">
        <v>47.360235781743</v>
      </c>
      <c r="E218" s="300">
        <v>42.0794074381472</v>
      </c>
      <c r="F218" s="300">
        <v>40.805530924958703</v>
      </c>
      <c r="G218" s="300">
        <v>38.876422595931501</v>
      </c>
      <c r="H218" s="300">
        <v>37.2016933818186</v>
      </c>
      <c r="I218" s="300">
        <v>35.3410921634555</v>
      </c>
      <c r="J218" s="300">
        <v>35.474823216916697</v>
      </c>
      <c r="K218" s="300">
        <v>34.614291091602603</v>
      </c>
      <c r="L218" s="300">
        <v>32.653912367434302</v>
      </c>
      <c r="M218" s="300">
        <v>30.1615155260241</v>
      </c>
      <c r="N218" s="300">
        <v>29.0551005939354</v>
      </c>
      <c r="O218" s="300">
        <v>28.5644315196426</v>
      </c>
      <c r="P218" s="300">
        <v>28.710939272764399</v>
      </c>
      <c r="Q218" s="306"/>
      <c r="R218" s="70" t="s">
        <v>291</v>
      </c>
      <c r="S218" s="70" t="s">
        <v>583</v>
      </c>
      <c r="T218" s="300">
        <v>10375</v>
      </c>
      <c r="U218" s="300">
        <v>10343</v>
      </c>
      <c r="V218" s="300">
        <v>10447</v>
      </c>
      <c r="W218" s="300">
        <v>10429</v>
      </c>
      <c r="X218" s="300">
        <v>10356</v>
      </c>
      <c r="Y218" s="300">
        <v>10399</v>
      </c>
      <c r="Z218" s="300">
        <v>10352</v>
      </c>
      <c r="AA218" s="300">
        <v>10502</v>
      </c>
      <c r="AB218" s="300">
        <v>10665</v>
      </c>
      <c r="AC218" s="300">
        <v>10747</v>
      </c>
      <c r="AD218" s="300">
        <v>10737</v>
      </c>
      <c r="AE218" s="300">
        <v>10726</v>
      </c>
      <c r="AF218" s="300">
        <v>10686</v>
      </c>
      <c r="AG218" s="300">
        <v>10721</v>
      </c>
      <c r="AI218" s="70" t="s">
        <v>291</v>
      </c>
      <c r="AJ218" s="70" t="s">
        <v>583</v>
      </c>
      <c r="AK218" s="314">
        <f t="shared" si="39"/>
        <v>4.0089004909462655</v>
      </c>
      <c r="AL218" s="314">
        <f t="shared" si="40"/>
        <v>4.5789650760652618</v>
      </c>
      <c r="AM218" s="314">
        <f t="shared" si="41"/>
        <v>4.0278938870630041</v>
      </c>
      <c r="AN218" s="314">
        <f t="shared" si="42"/>
        <v>3.9126983339686165</v>
      </c>
      <c r="AO218" s="314">
        <f t="shared" si="43"/>
        <v>3.7539998644198049</v>
      </c>
      <c r="AP218" s="314">
        <f t="shared" si="44"/>
        <v>3.577429885740802</v>
      </c>
      <c r="AQ218" s="314">
        <f t="shared" si="45"/>
        <v>3.4139385783863503</v>
      </c>
      <c r="AR218" s="314">
        <f t="shared" si="46"/>
        <v>3.3779111804338884</v>
      </c>
      <c r="AS218" s="314">
        <f t="shared" si="47"/>
        <v>3.245596914355612</v>
      </c>
      <c r="AT218" s="314">
        <f t="shared" si="48"/>
        <v>3.0384211749729508</v>
      </c>
      <c r="AU218" s="314">
        <f t="shared" si="49"/>
        <v>2.8091194491966194</v>
      </c>
      <c r="AV218" s="314">
        <f t="shared" si="50"/>
        <v>2.7088477152652808</v>
      </c>
      <c r="AW218" s="314">
        <f t="shared" si="51"/>
        <v>2.6730705146586748</v>
      </c>
      <c r="AX218" s="314">
        <f t="shared" si="51"/>
        <v>2.6780094462050554</v>
      </c>
    </row>
    <row r="219" spans="1:50" x14ac:dyDescent="0.2">
      <c r="A219" s="70" t="s">
        <v>292</v>
      </c>
      <c r="B219" s="70" t="s">
        <v>584</v>
      </c>
      <c r="C219" s="300">
        <v>165.70606834150601</v>
      </c>
      <c r="D219" s="300">
        <v>156.33540268073099</v>
      </c>
      <c r="E219" s="300">
        <v>152.431455891041</v>
      </c>
      <c r="F219" s="300">
        <v>142.02437438382199</v>
      </c>
      <c r="G219" s="300">
        <v>128.72846814188199</v>
      </c>
      <c r="H219" s="300">
        <v>126.193768504996</v>
      </c>
      <c r="I219" s="300">
        <v>123.397209423373</v>
      </c>
      <c r="J219" s="300">
        <v>121.356847380894</v>
      </c>
      <c r="K219" s="300">
        <v>197.30247151650701</v>
      </c>
      <c r="L219" s="300">
        <v>126.856392588601</v>
      </c>
      <c r="M219" s="300">
        <v>123.20060903538401</v>
      </c>
      <c r="N219" s="300">
        <v>122.252973442138</v>
      </c>
      <c r="O219" s="300">
        <v>112.48512436126801</v>
      </c>
      <c r="P219" s="300">
        <v>113.66006363218401</v>
      </c>
      <c r="Q219" s="306"/>
      <c r="R219" s="70" t="s">
        <v>292</v>
      </c>
      <c r="S219" s="70" t="s">
        <v>584</v>
      </c>
      <c r="T219" s="300">
        <v>23099</v>
      </c>
      <c r="U219" s="300">
        <v>23029</v>
      </c>
      <c r="V219" s="300">
        <v>23034</v>
      </c>
      <c r="W219" s="300">
        <v>23108</v>
      </c>
      <c r="X219" s="300">
        <v>22979</v>
      </c>
      <c r="Y219" s="300">
        <v>23176</v>
      </c>
      <c r="Z219" s="300">
        <v>23269</v>
      </c>
      <c r="AA219" s="300">
        <v>23562</v>
      </c>
      <c r="AB219" s="300">
        <v>23744</v>
      </c>
      <c r="AC219" s="300">
        <v>23613</v>
      </c>
      <c r="AD219" s="300">
        <v>23575</v>
      </c>
      <c r="AE219" s="300">
        <v>23588</v>
      </c>
      <c r="AF219" s="300">
        <v>23658</v>
      </c>
      <c r="AG219" s="300">
        <v>23601</v>
      </c>
      <c r="AI219" s="70" t="s">
        <v>292</v>
      </c>
      <c r="AJ219" s="70" t="s">
        <v>584</v>
      </c>
      <c r="AK219" s="314">
        <f t="shared" si="39"/>
        <v>7.1737334231571062</v>
      </c>
      <c r="AL219" s="314">
        <f t="shared" si="40"/>
        <v>6.78863184162278</v>
      </c>
      <c r="AM219" s="314">
        <f t="shared" si="41"/>
        <v>6.6176719584545021</v>
      </c>
      <c r="AN219" s="314">
        <f t="shared" si="42"/>
        <v>6.1461127914065257</v>
      </c>
      <c r="AO219" s="314">
        <f t="shared" si="43"/>
        <v>5.6020047931538359</v>
      </c>
      <c r="AP219" s="314">
        <f t="shared" si="44"/>
        <v>5.445019352131343</v>
      </c>
      <c r="AQ219" s="314">
        <f t="shared" si="45"/>
        <v>5.303073162721776</v>
      </c>
      <c r="AR219" s="314">
        <f t="shared" si="46"/>
        <v>5.1505325261392914</v>
      </c>
      <c r="AS219" s="314">
        <f t="shared" si="47"/>
        <v>8.3095717451359086</v>
      </c>
      <c r="AT219" s="314">
        <f t="shared" si="48"/>
        <v>5.3723115482404182</v>
      </c>
      <c r="AU219" s="314">
        <f t="shared" si="49"/>
        <v>5.2259007013948677</v>
      </c>
      <c r="AV219" s="314">
        <f t="shared" si="50"/>
        <v>5.1828460845403592</v>
      </c>
      <c r="AW219" s="314">
        <f t="shared" si="51"/>
        <v>4.7546337121171698</v>
      </c>
      <c r="AX219" s="314">
        <f t="shared" si="51"/>
        <v>4.8159003276210326</v>
      </c>
    </row>
    <row r="220" spans="1:50" x14ac:dyDescent="0.2">
      <c r="A220" s="70" t="s">
        <v>293</v>
      </c>
      <c r="B220" s="70" t="s">
        <v>585</v>
      </c>
      <c r="C220" s="300">
        <v>26.823075768809201</v>
      </c>
      <c r="D220" s="300">
        <v>23.444981214410301</v>
      </c>
      <c r="E220" s="300">
        <v>23.793410395474901</v>
      </c>
      <c r="F220" s="300">
        <v>22.4541467718546</v>
      </c>
      <c r="G220" s="300">
        <v>21.105391586667</v>
      </c>
      <c r="H220" s="300">
        <v>20.253242107239601</v>
      </c>
      <c r="I220" s="300">
        <v>19.9684758648987</v>
      </c>
      <c r="J220" s="300">
        <v>20.236106781665701</v>
      </c>
      <c r="K220" s="300">
        <v>19.979452777402301</v>
      </c>
      <c r="L220" s="300">
        <v>19.328721979830199</v>
      </c>
      <c r="M220" s="300">
        <v>18.115448949014201</v>
      </c>
      <c r="N220" s="300">
        <v>18.375299743434699</v>
      </c>
      <c r="O220" s="300">
        <v>17.7360888616818</v>
      </c>
      <c r="P220" s="300">
        <v>17.006557055968202</v>
      </c>
      <c r="Q220" s="306"/>
      <c r="R220" s="70" t="s">
        <v>293</v>
      </c>
      <c r="S220" s="70" t="s">
        <v>585</v>
      </c>
      <c r="T220" s="300">
        <v>4622</v>
      </c>
      <c r="U220" s="300">
        <v>4567</v>
      </c>
      <c r="V220" s="300">
        <v>4445</v>
      </c>
      <c r="W220" s="300">
        <v>4412</v>
      </c>
      <c r="X220" s="300">
        <v>4392</v>
      </c>
      <c r="Y220" s="300">
        <v>4411</v>
      </c>
      <c r="Z220" s="300">
        <v>4434</v>
      </c>
      <c r="AA220" s="300">
        <v>4472</v>
      </c>
      <c r="AB220" s="300">
        <v>4429</v>
      </c>
      <c r="AC220" s="300">
        <v>4431</v>
      </c>
      <c r="AD220" s="300">
        <v>4429</v>
      </c>
      <c r="AE220" s="300">
        <v>4393</v>
      </c>
      <c r="AF220" s="300">
        <v>4366</v>
      </c>
      <c r="AG220" s="300">
        <v>4371</v>
      </c>
      <c r="AI220" s="70" t="s">
        <v>293</v>
      </c>
      <c r="AJ220" s="70" t="s">
        <v>585</v>
      </c>
      <c r="AK220" s="314">
        <f t="shared" si="39"/>
        <v>5.8033482840348771</v>
      </c>
      <c r="AL220" s="314">
        <f t="shared" si="40"/>
        <v>5.1335627795949863</v>
      </c>
      <c r="AM220" s="314">
        <f t="shared" si="41"/>
        <v>5.3528482329527334</v>
      </c>
      <c r="AN220" s="314">
        <f t="shared" si="42"/>
        <v>5.0893351704112879</v>
      </c>
      <c r="AO220" s="314">
        <f t="shared" si="43"/>
        <v>4.8054170279296446</v>
      </c>
      <c r="AP220" s="314">
        <f t="shared" si="44"/>
        <v>4.5915307429697574</v>
      </c>
      <c r="AQ220" s="314">
        <f t="shared" si="45"/>
        <v>4.503490271740799</v>
      </c>
      <c r="AR220" s="314">
        <f t="shared" si="46"/>
        <v>4.5250686005513643</v>
      </c>
      <c r="AS220" s="314">
        <f t="shared" si="47"/>
        <v>4.5110527833376155</v>
      </c>
      <c r="AT220" s="314">
        <f t="shared" si="48"/>
        <v>4.3621579733311213</v>
      </c>
      <c r="AU220" s="314">
        <f t="shared" si="49"/>
        <v>4.0901894217688417</v>
      </c>
      <c r="AV220" s="314">
        <f t="shared" si="50"/>
        <v>4.1828590356099928</v>
      </c>
      <c r="AW220" s="314">
        <f t="shared" si="51"/>
        <v>4.0623199408341275</v>
      </c>
      <c r="AX220" s="314">
        <f t="shared" si="51"/>
        <v>3.890770317082636</v>
      </c>
    </row>
    <row r="221" spans="1:50" x14ac:dyDescent="0.2">
      <c r="A221" s="70" t="s">
        <v>294</v>
      </c>
      <c r="B221" s="70" t="s">
        <v>586</v>
      </c>
      <c r="C221" s="300">
        <v>65.313620242694498</v>
      </c>
      <c r="D221" s="300">
        <v>63.467156008909299</v>
      </c>
      <c r="E221" s="300">
        <v>61.105857206975799</v>
      </c>
      <c r="F221" s="300">
        <v>55.988065909692097</v>
      </c>
      <c r="G221" s="300">
        <v>52.303101833820499</v>
      </c>
      <c r="H221" s="300">
        <v>46.446258588298399</v>
      </c>
      <c r="I221" s="300">
        <v>44.467708476073902</v>
      </c>
      <c r="J221" s="300">
        <v>47.624905781785202</v>
      </c>
      <c r="K221" s="300">
        <v>34.003289385162702</v>
      </c>
      <c r="L221" s="300">
        <v>32.962381022753597</v>
      </c>
      <c r="M221" s="300">
        <v>31.0828254371045</v>
      </c>
      <c r="N221" s="300">
        <v>28.409481448542799</v>
      </c>
      <c r="O221" s="300">
        <v>28.5541845529957</v>
      </c>
      <c r="P221" s="300">
        <v>29.016977023026001</v>
      </c>
      <c r="Q221" s="306"/>
      <c r="R221" s="70" t="s">
        <v>294</v>
      </c>
      <c r="S221" s="70" t="s">
        <v>586</v>
      </c>
      <c r="T221" s="300">
        <v>10062</v>
      </c>
      <c r="U221" s="300">
        <v>9980</v>
      </c>
      <c r="V221" s="300">
        <v>9949</v>
      </c>
      <c r="W221" s="300">
        <v>9871</v>
      </c>
      <c r="X221" s="300">
        <v>9890</v>
      </c>
      <c r="Y221" s="300">
        <v>9834</v>
      </c>
      <c r="Z221" s="300">
        <v>9918</v>
      </c>
      <c r="AA221" s="300">
        <v>9985</v>
      </c>
      <c r="AB221" s="300">
        <v>10059</v>
      </c>
      <c r="AC221" s="300">
        <v>10037</v>
      </c>
      <c r="AD221" s="300">
        <v>10088</v>
      </c>
      <c r="AE221" s="300">
        <v>10106</v>
      </c>
      <c r="AF221" s="300">
        <v>10092</v>
      </c>
      <c r="AG221" s="300">
        <v>10099</v>
      </c>
      <c r="AI221" s="70" t="s">
        <v>294</v>
      </c>
      <c r="AJ221" s="70" t="s">
        <v>586</v>
      </c>
      <c r="AK221" s="314">
        <f t="shared" si="39"/>
        <v>6.4911170982602364</v>
      </c>
      <c r="AL221" s="314">
        <f t="shared" si="40"/>
        <v>6.3594344698305907</v>
      </c>
      <c r="AM221" s="314">
        <f t="shared" si="41"/>
        <v>6.1419094589381649</v>
      </c>
      <c r="AN221" s="314">
        <f t="shared" si="42"/>
        <v>5.671975069364005</v>
      </c>
      <c r="AO221" s="314">
        <f t="shared" si="43"/>
        <v>5.2884835019029826</v>
      </c>
      <c r="AP221" s="314">
        <f t="shared" si="44"/>
        <v>4.7230281257167377</v>
      </c>
      <c r="AQ221" s="314">
        <f t="shared" si="45"/>
        <v>4.483535841507754</v>
      </c>
      <c r="AR221" s="314">
        <f t="shared" si="46"/>
        <v>4.7696450457471409</v>
      </c>
      <c r="AS221" s="314">
        <f t="shared" si="47"/>
        <v>3.3803846689693509</v>
      </c>
      <c r="AT221" s="314">
        <f t="shared" si="48"/>
        <v>3.2840869804477029</v>
      </c>
      <c r="AU221" s="314">
        <f t="shared" si="49"/>
        <v>3.0811682629960844</v>
      </c>
      <c r="AV221" s="314">
        <f t="shared" si="50"/>
        <v>2.8111499553278052</v>
      </c>
      <c r="AW221" s="314">
        <f t="shared" si="51"/>
        <v>2.8293880849183215</v>
      </c>
      <c r="AX221" s="314">
        <f t="shared" si="51"/>
        <v>2.8732525025275768</v>
      </c>
    </row>
    <row r="222" spans="1:50" x14ac:dyDescent="0.2">
      <c r="A222" s="70" t="s">
        <v>295</v>
      </c>
      <c r="B222" s="70" t="s">
        <v>587</v>
      </c>
      <c r="C222" s="300">
        <v>37.807576521282499</v>
      </c>
      <c r="D222" s="300">
        <v>36.154298507411603</v>
      </c>
      <c r="E222" s="300">
        <v>37.791702590758703</v>
      </c>
      <c r="F222" s="300">
        <v>36.015901323575001</v>
      </c>
      <c r="G222" s="300">
        <v>34.477249111920898</v>
      </c>
      <c r="H222" s="300">
        <v>32.827705802027303</v>
      </c>
      <c r="I222" s="300">
        <v>32.503206820966497</v>
      </c>
      <c r="J222" s="300">
        <v>32.852098731262998</v>
      </c>
      <c r="K222" s="300">
        <v>32.460628178828401</v>
      </c>
      <c r="L222" s="300">
        <v>33.159986657926503</v>
      </c>
      <c r="M222" s="300">
        <v>30.956395237145699</v>
      </c>
      <c r="N222" s="300">
        <v>32.027576103846201</v>
      </c>
      <c r="O222" s="300">
        <v>29.434734669922101</v>
      </c>
      <c r="P222" s="300">
        <v>29.364276775411899</v>
      </c>
      <c r="Q222" s="306"/>
      <c r="R222" s="70" t="s">
        <v>295</v>
      </c>
      <c r="S222" s="70" t="s">
        <v>587</v>
      </c>
      <c r="T222" s="300">
        <v>8170</v>
      </c>
      <c r="U222" s="300">
        <v>8116</v>
      </c>
      <c r="V222" s="300">
        <v>8089</v>
      </c>
      <c r="W222" s="300">
        <v>8086</v>
      </c>
      <c r="X222" s="300">
        <v>8030</v>
      </c>
      <c r="Y222" s="300">
        <v>8175</v>
      </c>
      <c r="Z222" s="300">
        <v>8269</v>
      </c>
      <c r="AA222" s="300">
        <v>8343</v>
      </c>
      <c r="AB222" s="300">
        <v>8432</v>
      </c>
      <c r="AC222" s="300">
        <v>8603</v>
      </c>
      <c r="AD222" s="300">
        <v>8667</v>
      </c>
      <c r="AE222" s="300">
        <v>8675</v>
      </c>
      <c r="AF222" s="300">
        <v>8745</v>
      </c>
      <c r="AG222" s="300">
        <v>8787</v>
      </c>
      <c r="AI222" s="70" t="s">
        <v>295</v>
      </c>
      <c r="AJ222" s="70" t="s">
        <v>587</v>
      </c>
      <c r="AK222" s="314">
        <f t="shared" si="39"/>
        <v>4.627610345322215</v>
      </c>
      <c r="AL222" s="314">
        <f t="shared" si="40"/>
        <v>4.4546942468471658</v>
      </c>
      <c r="AM222" s="314">
        <f t="shared" si="41"/>
        <v>4.6719869688167517</v>
      </c>
      <c r="AN222" s="314">
        <f t="shared" si="42"/>
        <v>4.4541060256709128</v>
      </c>
      <c r="AO222" s="314">
        <f t="shared" si="43"/>
        <v>4.2935553065903989</v>
      </c>
      <c r="AP222" s="314">
        <f t="shared" si="44"/>
        <v>4.0156215048351438</v>
      </c>
      <c r="AQ222" s="314">
        <f t="shared" si="45"/>
        <v>3.9307300545370052</v>
      </c>
      <c r="AR222" s="314">
        <f t="shared" si="46"/>
        <v>3.9376841341559383</v>
      </c>
      <c r="AS222" s="314">
        <f t="shared" si="47"/>
        <v>3.8496949927453037</v>
      </c>
      <c r="AT222" s="314">
        <f t="shared" si="48"/>
        <v>3.8544678202867022</v>
      </c>
      <c r="AU222" s="314">
        <f t="shared" si="49"/>
        <v>3.5717543829636202</v>
      </c>
      <c r="AV222" s="314">
        <f t="shared" si="50"/>
        <v>3.6919396085125302</v>
      </c>
      <c r="AW222" s="314">
        <f t="shared" si="51"/>
        <v>3.3658930440162496</v>
      </c>
      <c r="AX222" s="314">
        <f t="shared" si="51"/>
        <v>3.341786363424593</v>
      </c>
    </row>
    <row r="223" spans="1:50" x14ac:dyDescent="0.2">
      <c r="A223" s="70" t="s">
        <v>296</v>
      </c>
      <c r="B223" s="70" t="s">
        <v>588</v>
      </c>
      <c r="C223" s="300">
        <v>54.226138516013599</v>
      </c>
      <c r="D223" s="300">
        <v>49.637459594772402</v>
      </c>
      <c r="E223" s="300">
        <v>50.242539639367202</v>
      </c>
      <c r="F223" s="300">
        <v>49.593309952738799</v>
      </c>
      <c r="G223" s="300">
        <v>47.252239634350303</v>
      </c>
      <c r="H223" s="300">
        <v>45.788900494612299</v>
      </c>
      <c r="I223" s="300">
        <v>45.561112302117799</v>
      </c>
      <c r="J223" s="300">
        <v>46.176805421616002</v>
      </c>
      <c r="K223" s="300">
        <v>45.218542349595303</v>
      </c>
      <c r="L223" s="300">
        <v>44.817861958270498</v>
      </c>
      <c r="M223" s="300">
        <v>44.204656076997203</v>
      </c>
      <c r="N223" s="300">
        <v>45.062539337033201</v>
      </c>
      <c r="O223" s="300">
        <v>43.4695195981936</v>
      </c>
      <c r="P223" s="300">
        <v>41.835758691559001</v>
      </c>
      <c r="Q223" s="306"/>
      <c r="R223" s="70" t="s">
        <v>296</v>
      </c>
      <c r="S223" s="70" t="s">
        <v>588</v>
      </c>
      <c r="T223" s="300">
        <v>15014</v>
      </c>
      <c r="U223" s="300">
        <v>15127</v>
      </c>
      <c r="V223" s="300">
        <v>15175</v>
      </c>
      <c r="W223" s="300">
        <v>15224</v>
      </c>
      <c r="X223" s="300">
        <v>15346</v>
      </c>
      <c r="Y223" s="300">
        <v>15524</v>
      </c>
      <c r="Z223" s="300">
        <v>15596</v>
      </c>
      <c r="AA223" s="300">
        <v>15645</v>
      </c>
      <c r="AB223" s="300">
        <v>15843</v>
      </c>
      <c r="AC223" s="300">
        <v>15998</v>
      </c>
      <c r="AD223" s="300">
        <v>16186</v>
      </c>
      <c r="AE223" s="300">
        <v>16346</v>
      </c>
      <c r="AF223" s="300">
        <v>16400</v>
      </c>
      <c r="AG223" s="300">
        <v>16608</v>
      </c>
      <c r="AI223" s="70" t="s">
        <v>296</v>
      </c>
      <c r="AJ223" s="70" t="s">
        <v>588</v>
      </c>
      <c r="AK223" s="314">
        <f t="shared" si="39"/>
        <v>3.6117049764229119</v>
      </c>
      <c r="AL223" s="314">
        <f t="shared" si="40"/>
        <v>3.2813816086978518</v>
      </c>
      <c r="AM223" s="314">
        <f t="shared" si="41"/>
        <v>3.3108757587721382</v>
      </c>
      <c r="AN223" s="314">
        <f t="shared" si="42"/>
        <v>3.2575742218036519</v>
      </c>
      <c r="AO223" s="314">
        <f t="shared" si="43"/>
        <v>3.0791241779193474</v>
      </c>
      <c r="AP223" s="314">
        <f t="shared" si="44"/>
        <v>2.9495555587871878</v>
      </c>
      <c r="AQ223" s="314">
        <f t="shared" si="45"/>
        <v>2.9213331817208128</v>
      </c>
      <c r="AR223" s="314">
        <f t="shared" si="46"/>
        <v>2.9515375788824545</v>
      </c>
      <c r="AS223" s="314">
        <f t="shared" si="47"/>
        <v>2.8541653947860444</v>
      </c>
      <c r="AT223" s="314">
        <f t="shared" si="48"/>
        <v>2.8014665557113703</v>
      </c>
      <c r="AU223" s="314">
        <f t="shared" si="49"/>
        <v>2.7310426341898681</v>
      </c>
      <c r="AV223" s="314">
        <f t="shared" si="50"/>
        <v>2.7567930586708185</v>
      </c>
      <c r="AW223" s="314">
        <f t="shared" si="51"/>
        <v>2.6505804633044878</v>
      </c>
      <c r="AX223" s="314">
        <f t="shared" si="51"/>
        <v>2.5190124453009997</v>
      </c>
    </row>
    <row r="224" spans="1:50" x14ac:dyDescent="0.2">
      <c r="A224" s="70" t="s">
        <v>297</v>
      </c>
      <c r="B224" s="70" t="s">
        <v>589</v>
      </c>
      <c r="C224" s="300">
        <v>23.719311286564299</v>
      </c>
      <c r="D224" s="300">
        <v>23.857208763055901</v>
      </c>
      <c r="E224" s="300">
        <v>24.488158517838599</v>
      </c>
      <c r="F224" s="300">
        <v>22.243785239583001</v>
      </c>
      <c r="G224" s="300">
        <v>21.306114587702002</v>
      </c>
      <c r="H224" s="300">
        <v>21.1333311480467</v>
      </c>
      <c r="I224" s="300">
        <v>20.6483772767819</v>
      </c>
      <c r="J224" s="300">
        <v>19.834953461541801</v>
      </c>
      <c r="K224" s="300">
        <v>19.900451699222401</v>
      </c>
      <c r="L224" s="300">
        <v>19.225480650597898</v>
      </c>
      <c r="M224" s="300">
        <v>18.456277071380601</v>
      </c>
      <c r="N224" s="300">
        <v>18.378395501630099</v>
      </c>
      <c r="O224" s="300">
        <v>16.951916619241398</v>
      </c>
      <c r="P224" s="300">
        <v>17.089861692965201</v>
      </c>
      <c r="Q224" s="306"/>
      <c r="R224" s="70" t="s">
        <v>297</v>
      </c>
      <c r="S224" s="70" t="s">
        <v>589</v>
      </c>
      <c r="T224" s="300">
        <v>5749</v>
      </c>
      <c r="U224" s="300">
        <v>5730</v>
      </c>
      <c r="V224" s="300">
        <v>5723</v>
      </c>
      <c r="W224" s="300">
        <v>5725</v>
      </c>
      <c r="X224" s="300">
        <v>5630</v>
      </c>
      <c r="Y224" s="300">
        <v>5608</v>
      </c>
      <c r="Z224" s="300">
        <v>5719</v>
      </c>
      <c r="AA224" s="300">
        <v>5803</v>
      </c>
      <c r="AB224" s="300">
        <v>5795</v>
      </c>
      <c r="AC224" s="300">
        <v>5796</v>
      </c>
      <c r="AD224" s="300">
        <v>5795</v>
      </c>
      <c r="AE224" s="300">
        <v>5690</v>
      </c>
      <c r="AF224" s="300">
        <v>5729</v>
      </c>
      <c r="AG224" s="300">
        <v>5714</v>
      </c>
      <c r="AI224" s="70" t="s">
        <v>297</v>
      </c>
      <c r="AJ224" s="70" t="s">
        <v>589</v>
      </c>
      <c r="AK224" s="314">
        <f t="shared" si="39"/>
        <v>4.1258151481238992</v>
      </c>
      <c r="AL224" s="314">
        <f t="shared" si="40"/>
        <v>4.1635617387532111</v>
      </c>
      <c r="AM224" s="314">
        <f t="shared" si="41"/>
        <v>4.2789024144397336</v>
      </c>
      <c r="AN224" s="314">
        <f t="shared" si="42"/>
        <v>3.8853773344249785</v>
      </c>
      <c r="AO224" s="314">
        <f t="shared" si="43"/>
        <v>3.7843898024337483</v>
      </c>
      <c r="AP224" s="314">
        <f t="shared" si="44"/>
        <v>3.7684256683392836</v>
      </c>
      <c r="AQ224" s="314">
        <f t="shared" si="45"/>
        <v>3.6104873713554642</v>
      </c>
      <c r="AR224" s="314">
        <f t="shared" si="46"/>
        <v>3.4180516046082721</v>
      </c>
      <c r="AS224" s="314">
        <f t="shared" si="47"/>
        <v>3.4340727694948061</v>
      </c>
      <c r="AT224" s="314">
        <f t="shared" si="48"/>
        <v>3.317025647101087</v>
      </c>
      <c r="AU224" s="314">
        <f t="shared" si="49"/>
        <v>3.1848623073995861</v>
      </c>
      <c r="AV224" s="314">
        <f t="shared" si="50"/>
        <v>3.229946485347996</v>
      </c>
      <c r="AW224" s="314">
        <f t="shared" si="51"/>
        <v>2.9589660707351015</v>
      </c>
      <c r="AX224" s="314">
        <f t="shared" si="51"/>
        <v>2.9908753400359123</v>
      </c>
    </row>
    <row r="225" spans="1:50" x14ac:dyDescent="0.2">
      <c r="A225" s="70" t="s">
        <v>298</v>
      </c>
      <c r="B225" s="70" t="s">
        <v>590</v>
      </c>
      <c r="C225" s="300">
        <v>1147.5293827852599</v>
      </c>
      <c r="D225" s="300">
        <v>825.02660275230403</v>
      </c>
      <c r="E225" s="300">
        <v>1063.4177905030499</v>
      </c>
      <c r="F225" s="300">
        <v>943.16308146283598</v>
      </c>
      <c r="G225" s="300">
        <v>895.52109577896294</v>
      </c>
      <c r="H225" s="300">
        <v>866.22363484770699</v>
      </c>
      <c r="I225" s="300">
        <v>678.39238916732995</v>
      </c>
      <c r="J225" s="300">
        <v>595.58723064822505</v>
      </c>
      <c r="K225" s="300">
        <v>606.88805208229996</v>
      </c>
      <c r="L225" s="300">
        <v>621.88643893217704</v>
      </c>
      <c r="M225" s="300">
        <v>619.69584557798396</v>
      </c>
      <c r="N225" s="300">
        <v>589.199000475709</v>
      </c>
      <c r="O225" s="300">
        <v>495.43251566138503</v>
      </c>
      <c r="P225" s="300">
        <v>565.19354891818</v>
      </c>
      <c r="Q225" s="306"/>
      <c r="R225" s="70" t="s">
        <v>298</v>
      </c>
      <c r="S225" s="70" t="s">
        <v>590</v>
      </c>
      <c r="T225" s="300">
        <v>134684</v>
      </c>
      <c r="U225" s="300">
        <v>135936</v>
      </c>
      <c r="V225" s="300">
        <v>137207</v>
      </c>
      <c r="W225" s="300">
        <v>138709</v>
      </c>
      <c r="X225" s="300">
        <v>140499</v>
      </c>
      <c r="Y225" s="300">
        <v>142131</v>
      </c>
      <c r="Z225" s="300">
        <v>143702</v>
      </c>
      <c r="AA225" s="300">
        <v>145218</v>
      </c>
      <c r="AB225" s="300">
        <v>147420</v>
      </c>
      <c r="AC225" s="300">
        <v>150134</v>
      </c>
      <c r="AD225" s="300">
        <v>152078</v>
      </c>
      <c r="AE225" s="300">
        <v>154049</v>
      </c>
      <c r="AF225" s="300">
        <v>155551</v>
      </c>
      <c r="AG225" s="300">
        <v>156838</v>
      </c>
      <c r="AI225" s="70" t="s">
        <v>298</v>
      </c>
      <c r="AJ225" s="70" t="s">
        <v>590</v>
      </c>
      <c r="AK225" s="314">
        <f t="shared" si="39"/>
        <v>8.5201611385558795</v>
      </c>
      <c r="AL225" s="314">
        <f t="shared" si="40"/>
        <v>6.0692281864429143</v>
      </c>
      <c r="AM225" s="314">
        <f t="shared" si="41"/>
        <v>7.7504630995725439</v>
      </c>
      <c r="AN225" s="314">
        <f t="shared" si="42"/>
        <v>6.799581003848604</v>
      </c>
      <c r="AO225" s="314">
        <f t="shared" si="43"/>
        <v>6.3738609938786963</v>
      </c>
      <c r="AP225" s="314">
        <f t="shared" si="44"/>
        <v>6.0945440111425864</v>
      </c>
      <c r="AQ225" s="314">
        <f t="shared" si="45"/>
        <v>4.7208277488645249</v>
      </c>
      <c r="AR225" s="314">
        <f t="shared" si="46"/>
        <v>4.1013320018745958</v>
      </c>
      <c r="AS225" s="314">
        <f t="shared" si="47"/>
        <v>4.1167280700196711</v>
      </c>
      <c r="AT225" s="314">
        <f t="shared" si="48"/>
        <v>4.142209219311928</v>
      </c>
      <c r="AU225" s="314">
        <f t="shared" si="49"/>
        <v>4.0748553083153647</v>
      </c>
      <c r="AV225" s="314">
        <f t="shared" si="50"/>
        <v>3.8247505694662669</v>
      </c>
      <c r="AW225" s="314">
        <f t="shared" si="51"/>
        <v>3.1850165904519097</v>
      </c>
      <c r="AX225" s="314">
        <f t="shared" si="51"/>
        <v>3.6036773544560634</v>
      </c>
    </row>
    <row r="226" spans="1:50" x14ac:dyDescent="0.2">
      <c r="A226" s="70" t="s">
        <v>299</v>
      </c>
      <c r="B226" s="70" t="s">
        <v>591</v>
      </c>
      <c r="C226" s="300">
        <v>122.197190117593</v>
      </c>
      <c r="D226" s="300">
        <v>118.485250312926</v>
      </c>
      <c r="E226" s="300">
        <v>120.501038702062</v>
      </c>
      <c r="F226" s="300">
        <v>116.29705467456201</v>
      </c>
      <c r="G226" s="300">
        <v>110.694864065662</v>
      </c>
      <c r="H226" s="300">
        <v>110.776935247445</v>
      </c>
      <c r="I226" s="300">
        <v>108.247409066499</v>
      </c>
      <c r="J226" s="300">
        <v>107.951686012574</v>
      </c>
      <c r="K226" s="300">
        <v>103.67529780370801</v>
      </c>
      <c r="L226" s="300">
        <v>104.439179607733</v>
      </c>
      <c r="M226" s="300">
        <v>98.187690907234099</v>
      </c>
      <c r="N226" s="300">
        <v>97.955591414496098</v>
      </c>
      <c r="O226" s="300">
        <v>98.058104450261595</v>
      </c>
      <c r="P226" s="300">
        <v>96.163215756891702</v>
      </c>
      <c r="Q226" s="306"/>
      <c r="R226" s="70" t="s">
        <v>299</v>
      </c>
      <c r="S226" s="70" t="s">
        <v>591</v>
      </c>
      <c r="T226" s="300">
        <v>21365</v>
      </c>
      <c r="U226" s="300">
        <v>21499</v>
      </c>
      <c r="V226" s="300">
        <v>21535</v>
      </c>
      <c r="W226" s="300">
        <v>21568</v>
      </c>
      <c r="X226" s="300">
        <v>21596</v>
      </c>
      <c r="Y226" s="300">
        <v>21769</v>
      </c>
      <c r="Z226" s="300">
        <v>21925</v>
      </c>
      <c r="AA226" s="300">
        <v>22109</v>
      </c>
      <c r="AB226" s="300">
        <v>22353</v>
      </c>
      <c r="AC226" s="300">
        <v>22631</v>
      </c>
      <c r="AD226" s="300">
        <v>22816</v>
      </c>
      <c r="AE226" s="300">
        <v>22894</v>
      </c>
      <c r="AF226" s="300">
        <v>22867</v>
      </c>
      <c r="AG226" s="300">
        <v>22998</v>
      </c>
      <c r="AI226" s="70" t="s">
        <v>299</v>
      </c>
      <c r="AJ226" s="70" t="s">
        <v>591</v>
      </c>
      <c r="AK226" s="314">
        <f t="shared" si="39"/>
        <v>5.7195033989044228</v>
      </c>
      <c r="AL226" s="314">
        <f t="shared" si="40"/>
        <v>5.5111982098202708</v>
      </c>
      <c r="AM226" s="314">
        <f t="shared" si="41"/>
        <v>5.5955903739058286</v>
      </c>
      <c r="AN226" s="314">
        <f t="shared" si="42"/>
        <v>5.3921112145104786</v>
      </c>
      <c r="AO226" s="314">
        <f t="shared" si="43"/>
        <v>5.1257114310827001</v>
      </c>
      <c r="AP226" s="314">
        <f t="shared" si="44"/>
        <v>5.0887470828905785</v>
      </c>
      <c r="AQ226" s="314">
        <f t="shared" si="45"/>
        <v>4.9371680303990422</v>
      </c>
      <c r="AR226" s="314">
        <f t="shared" si="46"/>
        <v>4.8827032435919309</v>
      </c>
      <c r="AS226" s="314">
        <f t="shared" si="47"/>
        <v>4.6380932225521407</v>
      </c>
      <c r="AT226" s="314">
        <f t="shared" si="48"/>
        <v>4.6148725026615258</v>
      </c>
      <c r="AU226" s="314">
        <f t="shared" si="49"/>
        <v>4.3034577010533877</v>
      </c>
      <c r="AV226" s="314">
        <f t="shared" si="50"/>
        <v>4.2786577886999257</v>
      </c>
      <c r="AW226" s="314">
        <f t="shared" si="51"/>
        <v>4.2881927865597413</v>
      </c>
      <c r="AX226" s="314">
        <f t="shared" si="51"/>
        <v>4.181372978384716</v>
      </c>
    </row>
    <row r="227" spans="1:50" x14ac:dyDescent="0.2">
      <c r="A227" s="70" t="s">
        <v>300</v>
      </c>
      <c r="B227" s="70" t="s">
        <v>592</v>
      </c>
      <c r="C227" s="300">
        <v>58.019905594539999</v>
      </c>
      <c r="D227" s="300">
        <v>53.8251234157864</v>
      </c>
      <c r="E227" s="300">
        <v>55.310464017257303</v>
      </c>
      <c r="F227" s="300">
        <v>53.594675395585803</v>
      </c>
      <c r="G227" s="300">
        <v>49.863535123384302</v>
      </c>
      <c r="H227" s="300">
        <v>48.306441874864603</v>
      </c>
      <c r="I227" s="300">
        <v>46.192498214108397</v>
      </c>
      <c r="J227" s="300">
        <v>46.287995312722401</v>
      </c>
      <c r="K227" s="300">
        <v>44.942219804833897</v>
      </c>
      <c r="L227" s="300">
        <v>45.611460474283099</v>
      </c>
      <c r="M227" s="300">
        <v>42.026457841579699</v>
      </c>
      <c r="N227" s="300">
        <v>40.450815682229198</v>
      </c>
      <c r="O227" s="300">
        <v>36.505845943887003</v>
      </c>
      <c r="P227" s="300">
        <v>36.7836027143615</v>
      </c>
      <c r="Q227" s="306"/>
      <c r="R227" s="70" t="s">
        <v>300</v>
      </c>
      <c r="S227" s="70" t="s">
        <v>592</v>
      </c>
      <c r="T227" s="300">
        <v>12267</v>
      </c>
      <c r="U227" s="300">
        <v>12249</v>
      </c>
      <c r="V227" s="300">
        <v>12443</v>
      </c>
      <c r="W227" s="300">
        <v>12553</v>
      </c>
      <c r="X227" s="300">
        <v>12634</v>
      </c>
      <c r="Y227" s="300">
        <v>12872</v>
      </c>
      <c r="Z227" s="300">
        <v>13133</v>
      </c>
      <c r="AA227" s="300">
        <v>13286</v>
      </c>
      <c r="AB227" s="300">
        <v>13445</v>
      </c>
      <c r="AC227" s="300">
        <v>13415</v>
      </c>
      <c r="AD227" s="300">
        <v>13464</v>
      </c>
      <c r="AE227" s="300">
        <v>13391</v>
      </c>
      <c r="AF227" s="300">
        <v>13267</v>
      </c>
      <c r="AG227" s="300">
        <v>13319</v>
      </c>
      <c r="AI227" s="70" t="s">
        <v>300</v>
      </c>
      <c r="AJ227" s="70" t="s">
        <v>592</v>
      </c>
      <c r="AK227" s="314">
        <f t="shared" si="39"/>
        <v>4.7297550822972196</v>
      </c>
      <c r="AL227" s="314">
        <f t="shared" si="40"/>
        <v>4.3942463397654015</v>
      </c>
      <c r="AM227" s="314">
        <f t="shared" si="41"/>
        <v>4.4451068084270116</v>
      </c>
      <c r="AN227" s="314">
        <f t="shared" si="42"/>
        <v>4.2694714726030272</v>
      </c>
      <c r="AO227" s="314">
        <f t="shared" si="43"/>
        <v>3.9467733990331091</v>
      </c>
      <c r="AP227" s="314">
        <f t="shared" si="44"/>
        <v>3.7528310965556715</v>
      </c>
      <c r="AQ227" s="314">
        <f t="shared" si="45"/>
        <v>3.5172845666723824</v>
      </c>
      <c r="AR227" s="314">
        <f t="shared" si="46"/>
        <v>3.4839677339095587</v>
      </c>
      <c r="AS227" s="314">
        <f t="shared" si="47"/>
        <v>3.3426716106235701</v>
      </c>
      <c r="AT227" s="314">
        <f t="shared" si="48"/>
        <v>3.400034325328595</v>
      </c>
      <c r="AU227" s="314">
        <f t="shared" si="49"/>
        <v>3.1213946703490567</v>
      </c>
      <c r="AV227" s="314">
        <f t="shared" si="50"/>
        <v>3.0207464477805392</v>
      </c>
      <c r="AW227" s="314">
        <f t="shared" si="51"/>
        <v>2.7516277940670086</v>
      </c>
      <c r="AX227" s="314">
        <f t="shared" si="51"/>
        <v>2.7617390730806743</v>
      </c>
    </row>
    <row r="228" spans="1:50" x14ac:dyDescent="0.2">
      <c r="A228" s="70" t="s">
        <v>301</v>
      </c>
      <c r="B228" s="70" t="s">
        <v>593</v>
      </c>
      <c r="C228" s="300">
        <v>791.43518516839799</v>
      </c>
      <c r="D228" s="300">
        <v>645.26337120695496</v>
      </c>
      <c r="E228" s="300">
        <v>747.25678122568797</v>
      </c>
      <c r="F228" s="300">
        <v>409.45679540249199</v>
      </c>
      <c r="G228" s="300">
        <v>428.54614228610001</v>
      </c>
      <c r="H228" s="300">
        <v>412.660892080454</v>
      </c>
      <c r="I228" s="300">
        <v>441.424248202456</v>
      </c>
      <c r="J228" s="300">
        <v>414.43202335457698</v>
      </c>
      <c r="K228" s="300">
        <v>445.219093782436</v>
      </c>
      <c r="L228" s="300">
        <v>430.10439405115198</v>
      </c>
      <c r="M228" s="300">
        <v>374.185731189889</v>
      </c>
      <c r="N228" s="300">
        <v>361.515264314653</v>
      </c>
      <c r="O228" s="300">
        <v>316.66158998632199</v>
      </c>
      <c r="P228" s="300">
        <v>333.33167954051498</v>
      </c>
      <c r="Q228" s="306"/>
      <c r="R228" s="70" t="s">
        <v>301</v>
      </c>
      <c r="S228" s="70" t="s">
        <v>593</v>
      </c>
      <c r="T228" s="300">
        <v>24740</v>
      </c>
      <c r="U228" s="300">
        <v>24847</v>
      </c>
      <c r="V228" s="300">
        <v>24905</v>
      </c>
      <c r="W228" s="300">
        <v>24807</v>
      </c>
      <c r="X228" s="300">
        <v>24854</v>
      </c>
      <c r="Y228" s="300">
        <v>25237</v>
      </c>
      <c r="Z228" s="300">
        <v>25376</v>
      </c>
      <c r="AA228" s="300">
        <v>25557</v>
      </c>
      <c r="AB228" s="300">
        <v>25950</v>
      </c>
      <c r="AC228" s="300">
        <v>26116</v>
      </c>
      <c r="AD228" s="300">
        <v>26268</v>
      </c>
      <c r="AE228" s="300">
        <v>26214</v>
      </c>
      <c r="AF228" s="300">
        <v>26085</v>
      </c>
      <c r="AG228" s="300">
        <v>26133</v>
      </c>
      <c r="AI228" s="70" t="s">
        <v>301</v>
      </c>
      <c r="AJ228" s="70" t="s">
        <v>593</v>
      </c>
      <c r="AK228" s="314">
        <f t="shared" si="39"/>
        <v>31.990104493467985</v>
      </c>
      <c r="AL228" s="314">
        <f t="shared" si="40"/>
        <v>25.969467992391635</v>
      </c>
      <c r="AM228" s="314">
        <f t="shared" si="41"/>
        <v>30.004287541685922</v>
      </c>
      <c r="AN228" s="314">
        <f t="shared" si="42"/>
        <v>16.505695787579796</v>
      </c>
      <c r="AO228" s="314">
        <f t="shared" si="43"/>
        <v>17.24254213752716</v>
      </c>
      <c r="AP228" s="314">
        <f t="shared" si="44"/>
        <v>16.351424181973055</v>
      </c>
      <c r="AQ228" s="314">
        <f t="shared" si="45"/>
        <v>17.395343955014816</v>
      </c>
      <c r="AR228" s="314">
        <f t="shared" si="46"/>
        <v>16.215988705817466</v>
      </c>
      <c r="AS228" s="314">
        <f t="shared" si="47"/>
        <v>17.156805155392522</v>
      </c>
      <c r="AT228" s="314">
        <f t="shared" si="48"/>
        <v>16.468999619051615</v>
      </c>
      <c r="AU228" s="314">
        <f t="shared" si="49"/>
        <v>14.2449265718703</v>
      </c>
      <c r="AV228" s="314">
        <f t="shared" si="50"/>
        <v>13.790923335418212</v>
      </c>
      <c r="AW228" s="314">
        <f t="shared" si="51"/>
        <v>12.139604753165496</v>
      </c>
      <c r="AX228" s="314">
        <f t="shared" si="51"/>
        <v>12.75520145182394</v>
      </c>
    </row>
    <row r="229" spans="1:50" x14ac:dyDescent="0.2">
      <c r="A229" s="70" t="s">
        <v>302</v>
      </c>
      <c r="B229" s="70" t="s">
        <v>594</v>
      </c>
      <c r="C229" s="300">
        <v>53.402883986457702</v>
      </c>
      <c r="D229" s="300">
        <v>50.861547863636403</v>
      </c>
      <c r="E229" s="300">
        <v>54.809213219466102</v>
      </c>
      <c r="F229" s="300">
        <v>51.807821696259303</v>
      </c>
      <c r="G229" s="300">
        <v>46.554488549431397</v>
      </c>
      <c r="H229" s="300">
        <v>45.464465499531499</v>
      </c>
      <c r="I229" s="300">
        <v>44.127182321582097</v>
      </c>
      <c r="J229" s="300">
        <v>46.535071114735501</v>
      </c>
      <c r="K229" s="300">
        <v>42.685057250747697</v>
      </c>
      <c r="L229" s="300">
        <v>41.894896354044299</v>
      </c>
      <c r="M229" s="300">
        <v>40.559679289224398</v>
      </c>
      <c r="N229" s="300">
        <v>40.047773627589599</v>
      </c>
      <c r="O229" s="300">
        <v>39.318139384534497</v>
      </c>
      <c r="P229" s="300">
        <v>38.676356542408499</v>
      </c>
      <c r="Q229" s="306"/>
      <c r="R229" s="70" t="s">
        <v>302</v>
      </c>
      <c r="S229" s="70" t="s">
        <v>594</v>
      </c>
      <c r="T229" s="300">
        <v>13301</v>
      </c>
      <c r="U229" s="300">
        <v>13302</v>
      </c>
      <c r="V229" s="300">
        <v>13285</v>
      </c>
      <c r="W229" s="300">
        <v>13302</v>
      </c>
      <c r="X229" s="300">
        <v>13353</v>
      </c>
      <c r="Y229" s="300">
        <v>13493</v>
      </c>
      <c r="Z229" s="300">
        <v>13631</v>
      </c>
      <c r="AA229" s="300">
        <v>13858</v>
      </c>
      <c r="AB229" s="300">
        <v>13903</v>
      </c>
      <c r="AC229" s="300">
        <v>13934</v>
      </c>
      <c r="AD229" s="300">
        <v>14138</v>
      </c>
      <c r="AE229" s="300">
        <v>14087</v>
      </c>
      <c r="AF229" s="300">
        <v>14039</v>
      </c>
      <c r="AG229" s="300">
        <v>14100</v>
      </c>
      <c r="AI229" s="70" t="s">
        <v>302</v>
      </c>
      <c r="AJ229" s="70" t="s">
        <v>594</v>
      </c>
      <c r="AK229" s="314">
        <f t="shared" si="39"/>
        <v>4.0149525589397568</v>
      </c>
      <c r="AL229" s="314">
        <f t="shared" si="40"/>
        <v>3.8236015534232752</v>
      </c>
      <c r="AM229" s="314">
        <f t="shared" si="41"/>
        <v>4.1256464598770117</v>
      </c>
      <c r="AN229" s="314">
        <f t="shared" si="42"/>
        <v>3.8947392644910015</v>
      </c>
      <c r="AO229" s="314">
        <f t="shared" si="43"/>
        <v>3.4864441361065976</v>
      </c>
      <c r="AP229" s="314">
        <f t="shared" si="44"/>
        <v>3.3694853256897281</v>
      </c>
      <c r="AQ229" s="314">
        <f t="shared" si="45"/>
        <v>3.237266695149446</v>
      </c>
      <c r="AR229" s="314">
        <f t="shared" si="46"/>
        <v>3.3579932973542723</v>
      </c>
      <c r="AS229" s="314">
        <f t="shared" si="47"/>
        <v>3.0702047939831472</v>
      </c>
      <c r="AT229" s="314">
        <f t="shared" si="48"/>
        <v>3.006666883453732</v>
      </c>
      <c r="AU229" s="314">
        <f t="shared" si="49"/>
        <v>2.8688413700116282</v>
      </c>
      <c r="AV229" s="314">
        <f t="shared" si="50"/>
        <v>2.842888736252545</v>
      </c>
      <c r="AW229" s="314">
        <f t="shared" si="51"/>
        <v>2.8006367536530017</v>
      </c>
      <c r="AX229" s="314">
        <f t="shared" si="51"/>
        <v>2.7430040100998934</v>
      </c>
    </row>
    <row r="230" spans="1:50" x14ac:dyDescent="0.2">
      <c r="A230" s="70" t="s">
        <v>303</v>
      </c>
      <c r="B230" s="70" t="s">
        <v>595</v>
      </c>
      <c r="C230" s="300">
        <v>45.665170064630203</v>
      </c>
      <c r="D230" s="300">
        <v>42.578272065047898</v>
      </c>
      <c r="E230" s="300">
        <v>45.730419379102102</v>
      </c>
      <c r="F230" s="300">
        <v>42.598339345293098</v>
      </c>
      <c r="G230" s="300">
        <v>40.020569081795102</v>
      </c>
      <c r="H230" s="300">
        <v>38.1264671187811</v>
      </c>
      <c r="I230" s="300">
        <v>35.977791054554601</v>
      </c>
      <c r="J230" s="300">
        <v>33.131980471386598</v>
      </c>
      <c r="K230" s="300">
        <v>33.239360093731101</v>
      </c>
      <c r="L230" s="300">
        <v>33.063764609232102</v>
      </c>
      <c r="M230" s="300">
        <v>30.212380776542901</v>
      </c>
      <c r="N230" s="300">
        <v>30.171824384295299</v>
      </c>
      <c r="O230" s="300">
        <v>29.970396650734799</v>
      </c>
      <c r="P230" s="300">
        <v>29.6799781279109</v>
      </c>
      <c r="Q230" s="306"/>
      <c r="R230" s="70" t="s">
        <v>303</v>
      </c>
      <c r="S230" s="70" t="s">
        <v>595</v>
      </c>
      <c r="T230" s="300">
        <v>6916</v>
      </c>
      <c r="U230" s="300">
        <v>6876</v>
      </c>
      <c r="V230" s="300">
        <v>6805</v>
      </c>
      <c r="W230" s="300">
        <v>6818</v>
      </c>
      <c r="X230" s="300">
        <v>6779</v>
      </c>
      <c r="Y230" s="300">
        <v>6730</v>
      </c>
      <c r="Z230" s="300">
        <v>6694</v>
      </c>
      <c r="AA230" s="300">
        <v>6715</v>
      </c>
      <c r="AB230" s="300">
        <v>6884</v>
      </c>
      <c r="AC230" s="300">
        <v>6837</v>
      </c>
      <c r="AD230" s="300">
        <v>6807</v>
      </c>
      <c r="AE230" s="300">
        <v>6805</v>
      </c>
      <c r="AF230" s="300">
        <v>6801</v>
      </c>
      <c r="AG230" s="300">
        <v>6776</v>
      </c>
      <c r="AI230" s="70" t="s">
        <v>303</v>
      </c>
      <c r="AJ230" s="70" t="s">
        <v>595</v>
      </c>
      <c r="AK230" s="314">
        <f t="shared" si="39"/>
        <v>6.6028296796746968</v>
      </c>
      <c r="AL230" s="314">
        <f t="shared" si="40"/>
        <v>6.1923025109144696</v>
      </c>
      <c r="AM230" s="314">
        <f t="shared" si="41"/>
        <v>6.7201204083911978</v>
      </c>
      <c r="AN230" s="314">
        <f t="shared" si="42"/>
        <v>6.24792304859095</v>
      </c>
      <c r="AO230" s="314">
        <f t="shared" si="43"/>
        <v>5.9036095414950731</v>
      </c>
      <c r="AP230" s="314">
        <f t="shared" si="44"/>
        <v>5.6651511320625714</v>
      </c>
      <c r="AQ230" s="314">
        <f t="shared" si="45"/>
        <v>5.3746326642597255</v>
      </c>
      <c r="AR230" s="314">
        <f t="shared" si="46"/>
        <v>4.9340253866547421</v>
      </c>
      <c r="AS230" s="314">
        <f t="shared" si="47"/>
        <v>4.8284950746268303</v>
      </c>
      <c r="AT230" s="314">
        <f t="shared" si="48"/>
        <v>4.8360047695234902</v>
      </c>
      <c r="AU230" s="314">
        <f t="shared" si="49"/>
        <v>4.4384282028122373</v>
      </c>
      <c r="AV230" s="314">
        <f t="shared" si="50"/>
        <v>4.433772870579765</v>
      </c>
      <c r="AW230" s="314">
        <f t="shared" si="51"/>
        <v>4.40676321875236</v>
      </c>
      <c r="AX230" s="314">
        <f t="shared" si="51"/>
        <v>4.3801620613800027</v>
      </c>
    </row>
    <row r="231" spans="1:50" x14ac:dyDescent="0.2">
      <c r="A231" s="70" t="s">
        <v>304</v>
      </c>
      <c r="B231" s="70" t="s">
        <v>596</v>
      </c>
      <c r="C231" s="300">
        <v>50.065324962183603</v>
      </c>
      <c r="D231" s="300">
        <v>49.372121981522803</v>
      </c>
      <c r="E231" s="300">
        <v>50.736510068222103</v>
      </c>
      <c r="F231" s="300">
        <v>49.453189854614699</v>
      </c>
      <c r="G231" s="300">
        <v>46.626688789273501</v>
      </c>
      <c r="H231" s="300">
        <v>50.515566588732902</v>
      </c>
      <c r="I231" s="300">
        <v>42.111270873279601</v>
      </c>
      <c r="J231" s="300">
        <v>42.167249756438899</v>
      </c>
      <c r="K231" s="300">
        <v>42.350676905671499</v>
      </c>
      <c r="L231" s="300">
        <v>39.266027960850799</v>
      </c>
      <c r="M231" s="300">
        <v>38.460882675834299</v>
      </c>
      <c r="N231" s="300">
        <v>39.230536396489001</v>
      </c>
      <c r="O231" s="300">
        <v>37.001746363709003</v>
      </c>
      <c r="P231" s="300">
        <v>37.691581715382803</v>
      </c>
      <c r="Q231" s="306"/>
      <c r="R231" s="70" t="s">
        <v>304</v>
      </c>
      <c r="S231" s="70" t="s">
        <v>596</v>
      </c>
      <c r="T231" s="300">
        <v>10385</v>
      </c>
      <c r="U231" s="300">
        <v>10408</v>
      </c>
      <c r="V231" s="300">
        <v>10356</v>
      </c>
      <c r="W231" s="300">
        <v>10262</v>
      </c>
      <c r="X231" s="300">
        <v>10178</v>
      </c>
      <c r="Y231" s="300">
        <v>10061</v>
      </c>
      <c r="Z231" s="300">
        <v>9969</v>
      </c>
      <c r="AA231" s="300">
        <v>10036</v>
      </c>
      <c r="AB231" s="300">
        <v>10091</v>
      </c>
      <c r="AC231" s="300">
        <v>10114</v>
      </c>
      <c r="AD231" s="300">
        <v>10106</v>
      </c>
      <c r="AE231" s="300">
        <v>10138</v>
      </c>
      <c r="AF231" s="300">
        <v>10177</v>
      </c>
      <c r="AG231" s="300">
        <v>10218</v>
      </c>
      <c r="AI231" s="70" t="s">
        <v>304</v>
      </c>
      <c r="AJ231" s="70" t="s">
        <v>596</v>
      </c>
      <c r="AK231" s="314">
        <f t="shared" si="39"/>
        <v>4.8209268138838324</v>
      </c>
      <c r="AL231" s="314">
        <f t="shared" si="40"/>
        <v>4.7436704440356268</v>
      </c>
      <c r="AM231" s="314">
        <f t="shared" si="41"/>
        <v>4.8992381294150347</v>
      </c>
      <c r="AN231" s="314">
        <f t="shared" si="42"/>
        <v>4.8190596233302179</v>
      </c>
      <c r="AO231" s="314">
        <f t="shared" si="43"/>
        <v>4.5811248564819715</v>
      </c>
      <c r="AP231" s="314">
        <f t="shared" si="44"/>
        <v>5.0209289920219566</v>
      </c>
      <c r="AQ231" s="314">
        <f t="shared" si="45"/>
        <v>4.2242221760737886</v>
      </c>
      <c r="AR231" s="314">
        <f t="shared" si="46"/>
        <v>4.2015992184574431</v>
      </c>
      <c r="AS231" s="314">
        <f t="shared" si="47"/>
        <v>4.1968761178943117</v>
      </c>
      <c r="AT231" s="314">
        <f t="shared" si="48"/>
        <v>3.882344073645521</v>
      </c>
      <c r="AU231" s="314">
        <f t="shared" si="49"/>
        <v>3.8057473457188102</v>
      </c>
      <c r="AV231" s="314">
        <f t="shared" si="50"/>
        <v>3.8696524360316631</v>
      </c>
      <c r="AW231" s="314">
        <f t="shared" si="51"/>
        <v>3.635820611546527</v>
      </c>
      <c r="AX231" s="314">
        <f t="shared" si="51"/>
        <v>3.688743561889098</v>
      </c>
    </row>
    <row r="232" spans="1:50" x14ac:dyDescent="0.2">
      <c r="A232" s="70" t="s">
        <v>305</v>
      </c>
      <c r="B232" s="70" t="s">
        <v>597</v>
      </c>
      <c r="C232" s="300">
        <v>41.543891451283201</v>
      </c>
      <c r="D232" s="300">
        <v>40.373391509864703</v>
      </c>
      <c r="E232" s="300">
        <v>41.502860911396297</v>
      </c>
      <c r="F232" s="300">
        <v>39.789196002869097</v>
      </c>
      <c r="G232" s="300">
        <v>38.399374317064897</v>
      </c>
      <c r="H232" s="300">
        <v>37.497025120729297</v>
      </c>
      <c r="I232" s="300">
        <v>36.8824795641384</v>
      </c>
      <c r="J232" s="300">
        <v>36.257792157708501</v>
      </c>
      <c r="K232" s="300">
        <v>35.649452331743902</v>
      </c>
      <c r="L232" s="300">
        <v>35.883347199231501</v>
      </c>
      <c r="M232" s="300">
        <v>34.372653498918403</v>
      </c>
      <c r="N232" s="300">
        <v>37.1312138685918</v>
      </c>
      <c r="O232" s="300">
        <v>37.124605452836299</v>
      </c>
      <c r="P232" s="300">
        <v>36.7345522981825</v>
      </c>
      <c r="Q232" s="306"/>
      <c r="R232" s="70" t="s">
        <v>305</v>
      </c>
      <c r="S232" s="70" t="s">
        <v>597</v>
      </c>
      <c r="T232" s="300">
        <v>10107</v>
      </c>
      <c r="U232" s="300">
        <v>10071</v>
      </c>
      <c r="V232" s="300">
        <v>10097</v>
      </c>
      <c r="W232" s="300">
        <v>10069</v>
      </c>
      <c r="X232" s="300">
        <v>10012</v>
      </c>
      <c r="Y232" s="300">
        <v>10023</v>
      </c>
      <c r="Z232" s="300">
        <v>10024</v>
      </c>
      <c r="AA232" s="300">
        <v>10079</v>
      </c>
      <c r="AB232" s="300">
        <v>10175</v>
      </c>
      <c r="AC232" s="300">
        <v>10241</v>
      </c>
      <c r="AD232" s="300">
        <v>10271</v>
      </c>
      <c r="AE232" s="300">
        <v>10304</v>
      </c>
      <c r="AF232" s="300">
        <v>10378</v>
      </c>
      <c r="AG232" s="300">
        <v>10502</v>
      </c>
      <c r="AI232" s="70" t="s">
        <v>305</v>
      </c>
      <c r="AJ232" s="70" t="s">
        <v>597</v>
      </c>
      <c r="AK232" s="314">
        <f t="shared" si="39"/>
        <v>4.1104077818623921</v>
      </c>
      <c r="AL232" s="314">
        <f t="shared" si="40"/>
        <v>4.0088761304602034</v>
      </c>
      <c r="AM232" s="314">
        <f t="shared" si="41"/>
        <v>4.1104150650090423</v>
      </c>
      <c r="AN232" s="314">
        <f t="shared" si="42"/>
        <v>3.9516531932534606</v>
      </c>
      <c r="AO232" s="314">
        <f t="shared" si="43"/>
        <v>3.8353350296708846</v>
      </c>
      <c r="AP232" s="314">
        <f t="shared" si="44"/>
        <v>3.7410979867035117</v>
      </c>
      <c r="AQ232" s="314">
        <f t="shared" si="45"/>
        <v>3.6794173547624101</v>
      </c>
      <c r="AR232" s="314">
        <f t="shared" si="46"/>
        <v>3.5973600712083043</v>
      </c>
      <c r="AS232" s="314">
        <f t="shared" si="47"/>
        <v>3.5036316787954696</v>
      </c>
      <c r="AT232" s="314">
        <f t="shared" si="48"/>
        <v>3.5038909480745537</v>
      </c>
      <c r="AU232" s="314">
        <f t="shared" si="49"/>
        <v>3.3465732157451464</v>
      </c>
      <c r="AV232" s="314">
        <f t="shared" si="50"/>
        <v>3.6035727745139563</v>
      </c>
      <c r="AW232" s="314">
        <f t="shared" si="51"/>
        <v>3.5772408414758434</v>
      </c>
      <c r="AX232" s="314">
        <f t="shared" si="51"/>
        <v>3.4978625307734239</v>
      </c>
    </row>
    <row r="233" spans="1:50" x14ac:dyDescent="0.2">
      <c r="A233" s="70" t="s">
        <v>306</v>
      </c>
      <c r="B233" s="70" t="s">
        <v>598</v>
      </c>
      <c r="C233" s="300">
        <v>66.503742957134904</v>
      </c>
      <c r="D233" s="300">
        <v>63.553010265015502</v>
      </c>
      <c r="E233" s="300">
        <v>66.5161249521244</v>
      </c>
      <c r="F233" s="300">
        <v>62.3511587950752</v>
      </c>
      <c r="G233" s="300">
        <v>58.763634436014399</v>
      </c>
      <c r="H233" s="300">
        <v>57.205387305818398</v>
      </c>
      <c r="I233" s="300">
        <v>55.465253277126401</v>
      </c>
      <c r="J233" s="300">
        <v>52.430805395217597</v>
      </c>
      <c r="K233" s="300">
        <v>52.931172501034197</v>
      </c>
      <c r="L233" s="300">
        <v>52.244662971826799</v>
      </c>
      <c r="M233" s="300">
        <v>49.864544831648402</v>
      </c>
      <c r="N233" s="300">
        <v>49.177635888750899</v>
      </c>
      <c r="O233" s="300">
        <v>46.221716533253399</v>
      </c>
      <c r="P233" s="300">
        <v>44.816773405867998</v>
      </c>
      <c r="Q233" s="306"/>
      <c r="R233" s="70" t="s">
        <v>306</v>
      </c>
      <c r="S233" s="70" t="s">
        <v>598</v>
      </c>
      <c r="T233" s="300">
        <v>15288</v>
      </c>
      <c r="U233" s="300">
        <v>15303</v>
      </c>
      <c r="V233" s="300">
        <v>15289</v>
      </c>
      <c r="W233" s="300">
        <v>15238</v>
      </c>
      <c r="X233" s="300">
        <v>15146</v>
      </c>
      <c r="Y233" s="300">
        <v>15157</v>
      </c>
      <c r="Z233" s="300">
        <v>15252</v>
      </c>
      <c r="AA233" s="300">
        <v>15326</v>
      </c>
      <c r="AB233" s="300">
        <v>15507</v>
      </c>
      <c r="AC233" s="300">
        <v>15640</v>
      </c>
      <c r="AD233" s="300">
        <v>15804</v>
      </c>
      <c r="AE233" s="300">
        <v>15807</v>
      </c>
      <c r="AF233" s="300">
        <v>15801</v>
      </c>
      <c r="AG233" s="300">
        <v>16012</v>
      </c>
      <c r="AI233" s="70" t="s">
        <v>306</v>
      </c>
      <c r="AJ233" s="70" t="s">
        <v>598</v>
      </c>
      <c r="AK233" s="314">
        <f t="shared" si="39"/>
        <v>4.3500616795614144</v>
      </c>
      <c r="AL233" s="314">
        <f t="shared" si="40"/>
        <v>4.1529772113321242</v>
      </c>
      <c r="AM233" s="314">
        <f t="shared" si="41"/>
        <v>4.3505870202187458</v>
      </c>
      <c r="AN233" s="314">
        <f t="shared" si="42"/>
        <v>4.0918203698041209</v>
      </c>
      <c r="AO233" s="314">
        <f t="shared" si="43"/>
        <v>3.8798121243902286</v>
      </c>
      <c r="AP233" s="314">
        <f t="shared" si="44"/>
        <v>3.774189305655367</v>
      </c>
      <c r="AQ233" s="314">
        <f t="shared" si="45"/>
        <v>3.636588858977603</v>
      </c>
      <c r="AR233" s="314">
        <f t="shared" si="46"/>
        <v>3.4210364997532037</v>
      </c>
      <c r="AS233" s="314">
        <f t="shared" si="47"/>
        <v>3.4133728316911198</v>
      </c>
      <c r="AT233" s="314">
        <f t="shared" si="48"/>
        <v>3.340451596664118</v>
      </c>
      <c r="AU233" s="314">
        <f t="shared" si="49"/>
        <v>3.1551850690741841</v>
      </c>
      <c r="AV233" s="314">
        <f t="shared" si="50"/>
        <v>3.1111302517081607</v>
      </c>
      <c r="AW233" s="314">
        <f t="shared" si="51"/>
        <v>2.9252399552720334</v>
      </c>
      <c r="AX233" s="314">
        <f t="shared" si="51"/>
        <v>2.7989491260222334</v>
      </c>
    </row>
    <row r="234" spans="1:50" x14ac:dyDescent="0.2">
      <c r="A234" s="70" t="s">
        <v>307</v>
      </c>
      <c r="B234" s="70" t="s">
        <v>599</v>
      </c>
      <c r="C234" s="300">
        <v>258.20644734673698</v>
      </c>
      <c r="D234" s="300">
        <v>220.303930107404</v>
      </c>
      <c r="E234" s="300">
        <v>250.32763628695201</v>
      </c>
      <c r="F234" s="300">
        <v>226.59816147005799</v>
      </c>
      <c r="G234" s="300">
        <v>227.72279213258801</v>
      </c>
      <c r="H234" s="300">
        <v>215.42133473159001</v>
      </c>
      <c r="I234" s="300">
        <v>194.762615053567</v>
      </c>
      <c r="J234" s="300">
        <v>181.05294957459199</v>
      </c>
      <c r="K234" s="300">
        <v>223.71171330955801</v>
      </c>
      <c r="L234" s="300">
        <v>237.728104033709</v>
      </c>
      <c r="M234" s="300">
        <v>195.56062904756899</v>
      </c>
      <c r="N234" s="300">
        <v>214.24546964180101</v>
      </c>
      <c r="O234" s="300">
        <v>215.408791678424</v>
      </c>
      <c r="P234" s="300">
        <v>211.49614461817399</v>
      </c>
      <c r="Q234" s="306"/>
      <c r="R234" s="70" t="s">
        <v>307</v>
      </c>
      <c r="S234" s="70" t="s">
        <v>599</v>
      </c>
      <c r="T234" s="300">
        <v>10850</v>
      </c>
      <c r="U234" s="300">
        <v>10797</v>
      </c>
      <c r="V234" s="300">
        <v>10811</v>
      </c>
      <c r="W234" s="300">
        <v>10859</v>
      </c>
      <c r="X234" s="300">
        <v>10799</v>
      </c>
      <c r="Y234" s="300">
        <v>10766</v>
      </c>
      <c r="Z234" s="300">
        <v>10748</v>
      </c>
      <c r="AA234" s="300">
        <v>10759</v>
      </c>
      <c r="AB234" s="300">
        <v>10856</v>
      </c>
      <c r="AC234" s="300">
        <v>10837</v>
      </c>
      <c r="AD234" s="300">
        <v>10907</v>
      </c>
      <c r="AE234" s="300">
        <v>10950</v>
      </c>
      <c r="AF234" s="300">
        <v>11047</v>
      </c>
      <c r="AG234" s="300">
        <v>11103</v>
      </c>
      <c r="AI234" s="70" t="s">
        <v>307</v>
      </c>
      <c r="AJ234" s="70" t="s">
        <v>599</v>
      </c>
      <c r="AK234" s="314">
        <f t="shared" si="39"/>
        <v>23.797829248547185</v>
      </c>
      <c r="AL234" s="314">
        <f t="shared" si="40"/>
        <v>20.404179874724832</v>
      </c>
      <c r="AM234" s="314">
        <f t="shared" si="41"/>
        <v>23.15490114577301</v>
      </c>
      <c r="AN234" s="314">
        <f t="shared" si="42"/>
        <v>20.867313884340916</v>
      </c>
      <c r="AO234" s="314">
        <f t="shared" si="43"/>
        <v>21.087396252670434</v>
      </c>
      <c r="AP234" s="314">
        <f t="shared" si="44"/>
        <v>20.00941247739086</v>
      </c>
      <c r="AQ234" s="314">
        <f t="shared" si="45"/>
        <v>18.120823879193061</v>
      </c>
      <c r="AR234" s="314">
        <f t="shared" si="46"/>
        <v>16.828046247289898</v>
      </c>
      <c r="AS234" s="314">
        <f t="shared" si="47"/>
        <v>20.607195404343958</v>
      </c>
      <c r="AT234" s="314">
        <f t="shared" si="48"/>
        <v>21.936707948113778</v>
      </c>
      <c r="AU234" s="314">
        <f t="shared" si="49"/>
        <v>17.929827546306868</v>
      </c>
      <c r="AV234" s="314">
        <f t="shared" si="50"/>
        <v>19.565796314319726</v>
      </c>
      <c r="AW234" s="314">
        <f t="shared" si="51"/>
        <v>19.499302224895807</v>
      </c>
      <c r="AX234" s="314">
        <f t="shared" si="51"/>
        <v>19.048558463313878</v>
      </c>
    </row>
    <row r="235" spans="1:50" x14ac:dyDescent="0.2">
      <c r="A235" s="70" t="s">
        <v>308</v>
      </c>
      <c r="B235" s="70" t="s">
        <v>600</v>
      </c>
      <c r="C235" s="300">
        <v>27.618670965126899</v>
      </c>
      <c r="D235" s="300">
        <v>27.148795821781501</v>
      </c>
      <c r="E235" s="300">
        <v>28.478670683049199</v>
      </c>
      <c r="F235" s="300">
        <v>26.664363484290199</v>
      </c>
      <c r="G235" s="300">
        <v>26.637782004778899</v>
      </c>
      <c r="H235" s="300">
        <v>26.292987366020601</v>
      </c>
      <c r="I235" s="300">
        <v>26.810515365337601</v>
      </c>
      <c r="J235" s="300">
        <v>28.7989547964537</v>
      </c>
      <c r="K235" s="300">
        <v>27.699590990666401</v>
      </c>
      <c r="L235" s="300">
        <v>26.353460393398301</v>
      </c>
      <c r="M235" s="300">
        <v>24.6009691785592</v>
      </c>
      <c r="N235" s="300">
        <v>24.632186192563399</v>
      </c>
      <c r="O235" s="300">
        <v>23.1765649838058</v>
      </c>
      <c r="P235" s="300">
        <v>21.403374767797299</v>
      </c>
      <c r="Q235" s="306"/>
      <c r="R235" s="70" t="s">
        <v>308</v>
      </c>
      <c r="S235" s="70" t="s">
        <v>600</v>
      </c>
      <c r="T235" s="300">
        <v>6990</v>
      </c>
      <c r="U235" s="300">
        <v>6934</v>
      </c>
      <c r="V235" s="300">
        <v>6922</v>
      </c>
      <c r="W235" s="300">
        <v>6867</v>
      </c>
      <c r="X235" s="300">
        <v>6835</v>
      </c>
      <c r="Y235" s="300">
        <v>6849</v>
      </c>
      <c r="Z235" s="300">
        <v>6812</v>
      </c>
      <c r="AA235" s="300">
        <v>6750</v>
      </c>
      <c r="AB235" s="300">
        <v>6861</v>
      </c>
      <c r="AC235" s="300">
        <v>6887</v>
      </c>
      <c r="AD235" s="300">
        <v>6892</v>
      </c>
      <c r="AE235" s="300">
        <v>6911</v>
      </c>
      <c r="AF235" s="300">
        <v>6877</v>
      </c>
      <c r="AG235" s="300">
        <v>6918</v>
      </c>
      <c r="AI235" s="70" t="s">
        <v>308</v>
      </c>
      <c r="AJ235" s="70" t="s">
        <v>600</v>
      </c>
      <c r="AK235" s="314">
        <f t="shared" si="39"/>
        <v>3.951168950661931</v>
      </c>
      <c r="AL235" s="314">
        <f t="shared" si="40"/>
        <v>3.9153152324461353</v>
      </c>
      <c r="AM235" s="314">
        <f t="shared" si="41"/>
        <v>4.1142257560024849</v>
      </c>
      <c r="AN235" s="314">
        <f t="shared" si="42"/>
        <v>3.882971236972506</v>
      </c>
      <c r="AO235" s="314">
        <f t="shared" si="43"/>
        <v>3.8972614491263933</v>
      </c>
      <c r="AP235" s="314">
        <f t="shared" si="44"/>
        <v>3.8389527472653819</v>
      </c>
      <c r="AQ235" s="314">
        <f t="shared" si="45"/>
        <v>3.9357773583877864</v>
      </c>
      <c r="AR235" s="314">
        <f t="shared" si="46"/>
        <v>4.2665118216968443</v>
      </c>
      <c r="AS235" s="314">
        <f t="shared" si="47"/>
        <v>4.0372527314773938</v>
      </c>
      <c r="AT235" s="314">
        <f t="shared" si="48"/>
        <v>3.8265515309130684</v>
      </c>
      <c r="AU235" s="314">
        <f t="shared" si="49"/>
        <v>3.5694963985141035</v>
      </c>
      <c r="AV235" s="314">
        <f t="shared" si="50"/>
        <v>3.5641999989239475</v>
      </c>
      <c r="AW235" s="314">
        <f t="shared" si="51"/>
        <v>3.3701563158071544</v>
      </c>
      <c r="AX235" s="314">
        <f t="shared" si="51"/>
        <v>3.093867413674082</v>
      </c>
    </row>
    <row r="236" spans="1:50" x14ac:dyDescent="0.2">
      <c r="A236" s="70" t="s">
        <v>309</v>
      </c>
      <c r="B236" s="70" t="s">
        <v>601</v>
      </c>
      <c r="C236" s="300">
        <v>41.978919062178598</v>
      </c>
      <c r="D236" s="300">
        <v>40.934621345456002</v>
      </c>
      <c r="E236" s="300">
        <v>41.305543881689502</v>
      </c>
      <c r="F236" s="300">
        <v>40.6578234143958</v>
      </c>
      <c r="G236" s="300">
        <v>39.198129940963497</v>
      </c>
      <c r="H236" s="300">
        <v>38.017791906497898</v>
      </c>
      <c r="I236" s="300">
        <v>36.882220180676597</v>
      </c>
      <c r="J236" s="300">
        <v>36.523920706605601</v>
      </c>
      <c r="K236" s="300">
        <v>35.826861708776001</v>
      </c>
      <c r="L236" s="300">
        <v>33.4555818552681</v>
      </c>
      <c r="M236" s="300">
        <v>31.393742056563699</v>
      </c>
      <c r="N236" s="300">
        <v>32.8594408539428</v>
      </c>
      <c r="O236" s="300">
        <v>31.841613724565601</v>
      </c>
      <c r="P236" s="300">
        <v>30.4020686302987</v>
      </c>
      <c r="Q236" s="306"/>
      <c r="R236" s="70" t="s">
        <v>309</v>
      </c>
      <c r="S236" s="70" t="s">
        <v>601</v>
      </c>
      <c r="T236" s="300">
        <v>7287</v>
      </c>
      <c r="U236" s="300">
        <v>7288</v>
      </c>
      <c r="V236" s="300">
        <v>7207</v>
      </c>
      <c r="W236" s="300">
        <v>7184</v>
      </c>
      <c r="X236" s="300">
        <v>7139</v>
      </c>
      <c r="Y236" s="300">
        <v>7096</v>
      </c>
      <c r="Z236" s="300">
        <v>7052</v>
      </c>
      <c r="AA236" s="300">
        <v>7035</v>
      </c>
      <c r="AB236" s="300">
        <v>7039</v>
      </c>
      <c r="AC236" s="300">
        <v>7068</v>
      </c>
      <c r="AD236" s="300">
        <v>7121</v>
      </c>
      <c r="AE236" s="300">
        <v>7031</v>
      </c>
      <c r="AF236" s="300">
        <v>7033</v>
      </c>
      <c r="AG236" s="300">
        <v>7042</v>
      </c>
      <c r="AI236" s="70" t="s">
        <v>309</v>
      </c>
      <c r="AJ236" s="70" t="s">
        <v>601</v>
      </c>
      <c r="AK236" s="314">
        <f t="shared" si="39"/>
        <v>5.7607958092738567</v>
      </c>
      <c r="AL236" s="314">
        <f t="shared" si="40"/>
        <v>5.6167153328013173</v>
      </c>
      <c r="AM236" s="314">
        <f t="shared" si="41"/>
        <v>5.7313089887178439</v>
      </c>
      <c r="AN236" s="314">
        <f t="shared" si="42"/>
        <v>5.6594965777277011</v>
      </c>
      <c r="AO236" s="314">
        <f t="shared" si="43"/>
        <v>5.4907031714474712</v>
      </c>
      <c r="AP236" s="314">
        <f t="shared" si="44"/>
        <v>5.3576369654027483</v>
      </c>
      <c r="AQ236" s="314">
        <f t="shared" si="45"/>
        <v>5.2300368945939582</v>
      </c>
      <c r="AR236" s="314">
        <f t="shared" si="46"/>
        <v>5.1917442369020046</v>
      </c>
      <c r="AS236" s="314">
        <f t="shared" si="47"/>
        <v>5.0897658344617129</v>
      </c>
      <c r="AT236" s="314">
        <f t="shared" si="48"/>
        <v>4.7333873592626059</v>
      </c>
      <c r="AU236" s="314">
        <f t="shared" si="49"/>
        <v>4.4086142475163177</v>
      </c>
      <c r="AV236" s="314">
        <f t="shared" si="50"/>
        <v>4.6735088684316306</v>
      </c>
      <c r="AW236" s="314">
        <f t="shared" si="51"/>
        <v>4.5274582290012235</v>
      </c>
      <c r="AX236" s="314">
        <f t="shared" si="51"/>
        <v>4.3172491664724086</v>
      </c>
    </row>
    <row r="237" spans="1:50" x14ac:dyDescent="0.2">
      <c r="A237" s="70" t="s">
        <v>310</v>
      </c>
      <c r="B237" s="70" t="s">
        <v>602</v>
      </c>
      <c r="C237" s="300">
        <v>111.860124455486</v>
      </c>
      <c r="D237" s="300">
        <v>88.993070589563601</v>
      </c>
      <c r="E237" s="300">
        <v>106.41172764048299</v>
      </c>
      <c r="F237" s="300">
        <v>105.975192761004</v>
      </c>
      <c r="G237" s="300">
        <v>95.942529711814501</v>
      </c>
      <c r="H237" s="300">
        <v>87.535926075792702</v>
      </c>
      <c r="I237" s="300">
        <v>80.172783941802194</v>
      </c>
      <c r="J237" s="300">
        <v>81.404446553293695</v>
      </c>
      <c r="K237" s="300">
        <v>85.515756694303903</v>
      </c>
      <c r="L237" s="300">
        <v>89.408334717691304</v>
      </c>
      <c r="M237" s="300">
        <v>86.811362703754796</v>
      </c>
      <c r="N237" s="300">
        <v>76.012434351020104</v>
      </c>
      <c r="O237" s="300">
        <v>65.068136467532099</v>
      </c>
      <c r="P237" s="300">
        <v>71.152872278545004</v>
      </c>
      <c r="Q237" s="306"/>
      <c r="R237" s="70" t="s">
        <v>310</v>
      </c>
      <c r="S237" s="70" t="s">
        <v>602</v>
      </c>
      <c r="T237" s="300">
        <v>10734</v>
      </c>
      <c r="U237" s="300">
        <v>10758</v>
      </c>
      <c r="V237" s="300">
        <v>10715</v>
      </c>
      <c r="W237" s="300">
        <v>10662</v>
      </c>
      <c r="X237" s="300">
        <v>10650</v>
      </c>
      <c r="Y237" s="300">
        <v>10691</v>
      </c>
      <c r="Z237" s="300">
        <v>10712</v>
      </c>
      <c r="AA237" s="300">
        <v>10790</v>
      </c>
      <c r="AB237" s="300">
        <v>10909</v>
      </c>
      <c r="AC237" s="300">
        <v>10894</v>
      </c>
      <c r="AD237" s="300">
        <v>10897</v>
      </c>
      <c r="AE237" s="300">
        <v>10894</v>
      </c>
      <c r="AF237" s="300">
        <v>10854</v>
      </c>
      <c r="AG237" s="300">
        <v>10933</v>
      </c>
      <c r="AI237" s="70" t="s">
        <v>310</v>
      </c>
      <c r="AJ237" s="70" t="s">
        <v>602</v>
      </c>
      <c r="AK237" s="314">
        <f t="shared" si="39"/>
        <v>10.421103452160052</v>
      </c>
      <c r="AL237" s="314">
        <f t="shared" si="40"/>
        <v>8.2722690639118426</v>
      </c>
      <c r="AM237" s="314">
        <f t="shared" si="41"/>
        <v>9.9310991731668672</v>
      </c>
      <c r="AN237" s="314">
        <f t="shared" si="42"/>
        <v>9.9395228625965117</v>
      </c>
      <c r="AO237" s="314">
        <f t="shared" si="43"/>
        <v>9.0086882358511264</v>
      </c>
      <c r="AP237" s="314">
        <f t="shared" si="44"/>
        <v>8.1878146175093729</v>
      </c>
      <c r="AQ237" s="314">
        <f t="shared" si="45"/>
        <v>7.4843898377335876</v>
      </c>
      <c r="AR237" s="314">
        <f t="shared" si="46"/>
        <v>7.5444343422885716</v>
      </c>
      <c r="AS237" s="314">
        <f t="shared" si="47"/>
        <v>7.8390096887252634</v>
      </c>
      <c r="AT237" s="314">
        <f t="shared" si="48"/>
        <v>8.207117194574197</v>
      </c>
      <c r="AU237" s="314">
        <f t="shared" si="49"/>
        <v>7.9665378272694136</v>
      </c>
      <c r="AV237" s="314">
        <f t="shared" si="50"/>
        <v>6.9774586332862221</v>
      </c>
      <c r="AW237" s="314">
        <f t="shared" si="51"/>
        <v>5.9948531847735493</v>
      </c>
      <c r="AX237" s="314">
        <f t="shared" si="51"/>
        <v>6.508083076789994</v>
      </c>
    </row>
    <row r="238" spans="1:50" x14ac:dyDescent="0.2">
      <c r="A238" s="70" t="s">
        <v>311</v>
      </c>
      <c r="B238" s="70" t="s">
        <v>603</v>
      </c>
      <c r="C238" s="300">
        <v>78.878945624594905</v>
      </c>
      <c r="D238" s="300">
        <v>76.843542330589202</v>
      </c>
      <c r="E238" s="300">
        <v>84.242576978021006</v>
      </c>
      <c r="F238" s="300">
        <v>75.085772066516697</v>
      </c>
      <c r="G238" s="300">
        <v>71.280543338109396</v>
      </c>
      <c r="H238" s="300">
        <v>64.6850927229451</v>
      </c>
      <c r="I238" s="300">
        <v>62.701696310973603</v>
      </c>
      <c r="J238" s="300">
        <v>71.695086487088005</v>
      </c>
      <c r="K238" s="300">
        <v>73.827432180382104</v>
      </c>
      <c r="L238" s="300">
        <v>66.608854197095695</v>
      </c>
      <c r="M238" s="300">
        <v>65.039551806442503</v>
      </c>
      <c r="N238" s="300">
        <v>67.738461257965298</v>
      </c>
      <c r="O238" s="300">
        <v>63.188955283654401</v>
      </c>
      <c r="P238" s="300">
        <v>61.618573261068001</v>
      </c>
      <c r="Q238" s="306"/>
      <c r="R238" s="70" t="s">
        <v>311</v>
      </c>
      <c r="S238" s="70" t="s">
        <v>603</v>
      </c>
      <c r="T238" s="300">
        <v>20153</v>
      </c>
      <c r="U238" s="300">
        <v>20146</v>
      </c>
      <c r="V238" s="300">
        <v>20153</v>
      </c>
      <c r="W238" s="300">
        <v>20107</v>
      </c>
      <c r="X238" s="300">
        <v>20082</v>
      </c>
      <c r="Y238" s="300">
        <v>19998</v>
      </c>
      <c r="Z238" s="300">
        <v>20006</v>
      </c>
      <c r="AA238" s="300">
        <v>20101</v>
      </c>
      <c r="AB238" s="300">
        <v>20279</v>
      </c>
      <c r="AC238" s="300">
        <v>20369</v>
      </c>
      <c r="AD238" s="300">
        <v>20390</v>
      </c>
      <c r="AE238" s="300">
        <v>20470</v>
      </c>
      <c r="AF238" s="300">
        <v>20492</v>
      </c>
      <c r="AG238" s="300">
        <v>20670</v>
      </c>
      <c r="AI238" s="70" t="s">
        <v>311</v>
      </c>
      <c r="AJ238" s="70" t="s">
        <v>603</v>
      </c>
      <c r="AK238" s="314">
        <f t="shared" si="39"/>
        <v>3.9140051418942545</v>
      </c>
      <c r="AL238" s="314">
        <f t="shared" si="40"/>
        <v>3.8143324893571529</v>
      </c>
      <c r="AM238" s="314">
        <f t="shared" si="41"/>
        <v>4.1801506960760682</v>
      </c>
      <c r="AN238" s="314">
        <f t="shared" si="42"/>
        <v>3.7343100445872928</v>
      </c>
      <c r="AO238" s="314">
        <f t="shared" si="43"/>
        <v>3.5494743221845129</v>
      </c>
      <c r="AP238" s="314">
        <f t="shared" si="44"/>
        <v>3.2345780939566504</v>
      </c>
      <c r="AQ238" s="314">
        <f t="shared" si="45"/>
        <v>3.1341445721770271</v>
      </c>
      <c r="AR238" s="314">
        <f t="shared" si="46"/>
        <v>3.5667422758613005</v>
      </c>
      <c r="AS238" s="314">
        <f t="shared" si="47"/>
        <v>3.6405854421017856</v>
      </c>
      <c r="AT238" s="314">
        <f t="shared" si="48"/>
        <v>3.2701091952032844</v>
      </c>
      <c r="AU238" s="314">
        <f t="shared" si="49"/>
        <v>3.1897769399922757</v>
      </c>
      <c r="AV238" s="314">
        <f t="shared" si="50"/>
        <v>3.3091578533446655</v>
      </c>
      <c r="AW238" s="314">
        <f t="shared" si="51"/>
        <v>3.0835914153647472</v>
      </c>
      <c r="AX238" s="314">
        <f t="shared" si="51"/>
        <v>2.9810630508499272</v>
      </c>
    </row>
    <row r="239" spans="1:50" x14ac:dyDescent="0.2">
      <c r="A239" s="70" t="s">
        <v>312</v>
      </c>
      <c r="B239" s="70" t="s">
        <v>604</v>
      </c>
      <c r="C239" s="300">
        <v>211.69937787565499</v>
      </c>
      <c r="D239" s="300">
        <v>193.208403556902</v>
      </c>
      <c r="E239" s="300">
        <v>201.440265715089</v>
      </c>
      <c r="F239" s="300">
        <v>181.35401994863901</v>
      </c>
      <c r="G239" s="300">
        <v>185.78827401156201</v>
      </c>
      <c r="H239" s="300">
        <v>177.83735306482899</v>
      </c>
      <c r="I239" s="300">
        <v>163.85568784403699</v>
      </c>
      <c r="J239" s="300">
        <v>154.00345036597099</v>
      </c>
      <c r="K239" s="300">
        <v>151.29713648785901</v>
      </c>
      <c r="L239" s="300">
        <v>148.54410287168699</v>
      </c>
      <c r="M239" s="300">
        <v>142.43729145968899</v>
      </c>
      <c r="N239" s="300">
        <v>138.881111007398</v>
      </c>
      <c r="O239" s="300">
        <v>135.57949158392299</v>
      </c>
      <c r="P239" s="300">
        <v>128.8814017736</v>
      </c>
      <c r="Q239" s="306"/>
      <c r="R239" s="70" t="s">
        <v>312</v>
      </c>
      <c r="S239" s="70" t="s">
        <v>604</v>
      </c>
      <c r="T239" s="300">
        <v>55297</v>
      </c>
      <c r="U239" s="300">
        <v>55685</v>
      </c>
      <c r="V239" s="300">
        <v>56044</v>
      </c>
      <c r="W239" s="300">
        <v>56124</v>
      </c>
      <c r="X239" s="300">
        <v>56432</v>
      </c>
      <c r="Y239" s="300">
        <v>56767</v>
      </c>
      <c r="Z239" s="300">
        <v>56896</v>
      </c>
      <c r="AA239" s="300">
        <v>57062</v>
      </c>
      <c r="AB239" s="300">
        <v>57685</v>
      </c>
      <c r="AC239" s="300">
        <v>58340</v>
      </c>
      <c r="AD239" s="300">
        <v>58923</v>
      </c>
      <c r="AE239" s="300">
        <v>59406</v>
      </c>
      <c r="AF239" s="300">
        <v>59528</v>
      </c>
      <c r="AG239" s="300">
        <v>59837</v>
      </c>
      <c r="AI239" s="70" t="s">
        <v>312</v>
      </c>
      <c r="AJ239" s="70" t="s">
        <v>604</v>
      </c>
      <c r="AK239" s="314">
        <f t="shared" si="39"/>
        <v>3.8284062042363054</v>
      </c>
      <c r="AL239" s="314">
        <f t="shared" si="40"/>
        <v>3.4696669400539104</v>
      </c>
      <c r="AM239" s="314">
        <f t="shared" si="41"/>
        <v>3.5943234907410067</v>
      </c>
      <c r="AN239" s="314">
        <f t="shared" si="42"/>
        <v>3.2313095992559155</v>
      </c>
      <c r="AO239" s="314">
        <f t="shared" si="43"/>
        <v>3.2922503900546145</v>
      </c>
      <c r="AP239" s="314">
        <f t="shared" si="44"/>
        <v>3.1327594036117636</v>
      </c>
      <c r="AQ239" s="314">
        <f t="shared" si="45"/>
        <v>2.8799157734117862</v>
      </c>
      <c r="AR239" s="314">
        <f t="shared" si="46"/>
        <v>2.6988792956077772</v>
      </c>
      <c r="AS239" s="314">
        <f t="shared" si="47"/>
        <v>2.6228159224730696</v>
      </c>
      <c r="AT239" s="314">
        <f t="shared" si="48"/>
        <v>2.5461793430182889</v>
      </c>
      <c r="AU239" s="314">
        <f t="shared" si="49"/>
        <v>2.4173462223527147</v>
      </c>
      <c r="AV239" s="314">
        <f t="shared" si="50"/>
        <v>2.337829697461502</v>
      </c>
      <c r="AW239" s="314">
        <f t="shared" si="51"/>
        <v>2.2775751173216467</v>
      </c>
      <c r="AX239" s="314">
        <f t="shared" si="51"/>
        <v>2.153874722556278</v>
      </c>
    </row>
    <row r="240" spans="1:50" x14ac:dyDescent="0.2">
      <c r="A240" s="70" t="s">
        <v>313</v>
      </c>
      <c r="B240" s="70" t="s">
        <v>605</v>
      </c>
      <c r="C240" s="300">
        <v>576.66485919623801</v>
      </c>
      <c r="D240" s="300">
        <v>480.062011074797</v>
      </c>
      <c r="E240" s="300">
        <v>546.00684442627403</v>
      </c>
      <c r="F240" s="300">
        <v>490.51581818299297</v>
      </c>
      <c r="G240" s="300">
        <v>467.50106712232201</v>
      </c>
      <c r="H240" s="300">
        <v>501.23083898285199</v>
      </c>
      <c r="I240" s="300">
        <v>501.63791729175603</v>
      </c>
      <c r="J240" s="300">
        <v>454.26732373879599</v>
      </c>
      <c r="K240" s="300">
        <v>449.88655357945299</v>
      </c>
      <c r="L240" s="300">
        <v>449.35238600348401</v>
      </c>
      <c r="M240" s="300">
        <v>446.45505541119201</v>
      </c>
      <c r="N240" s="300">
        <v>421.23005968222799</v>
      </c>
      <c r="O240" s="300">
        <v>391.35821693615298</v>
      </c>
      <c r="P240" s="300">
        <v>411.99807959933401</v>
      </c>
      <c r="Q240" s="306"/>
      <c r="R240" s="70" t="s">
        <v>313</v>
      </c>
      <c r="S240" s="70" t="s">
        <v>605</v>
      </c>
      <c r="T240" s="300">
        <v>48185</v>
      </c>
      <c r="U240" s="300">
        <v>48681</v>
      </c>
      <c r="V240" s="300">
        <v>49251</v>
      </c>
      <c r="W240" s="300">
        <v>49323</v>
      </c>
      <c r="X240" s="300">
        <v>49482</v>
      </c>
      <c r="Y240" s="300">
        <v>50023</v>
      </c>
      <c r="Z240" s="300">
        <v>50715</v>
      </c>
      <c r="AA240" s="300">
        <v>50988</v>
      </c>
      <c r="AB240" s="300">
        <v>51604</v>
      </c>
      <c r="AC240" s="300">
        <v>51964</v>
      </c>
      <c r="AD240" s="300">
        <v>52224</v>
      </c>
      <c r="AE240" s="300">
        <v>52590</v>
      </c>
      <c r="AF240" s="300">
        <v>52394</v>
      </c>
      <c r="AG240" s="300">
        <v>52254</v>
      </c>
      <c r="AI240" s="70" t="s">
        <v>313</v>
      </c>
      <c r="AJ240" s="70" t="s">
        <v>605</v>
      </c>
      <c r="AK240" s="314">
        <f t="shared" si="39"/>
        <v>11.96772562407882</v>
      </c>
      <c r="AL240" s="314">
        <f t="shared" si="40"/>
        <v>9.8613835187197676</v>
      </c>
      <c r="AM240" s="314">
        <f t="shared" si="41"/>
        <v>11.086208288690058</v>
      </c>
      <c r="AN240" s="314">
        <f t="shared" si="42"/>
        <v>9.9449712747195633</v>
      </c>
      <c r="AO240" s="314">
        <f t="shared" si="43"/>
        <v>9.4479016030540812</v>
      </c>
      <c r="AP240" s="314">
        <f t="shared" si="44"/>
        <v>10.020007576172</v>
      </c>
      <c r="AQ240" s="314">
        <f t="shared" si="45"/>
        <v>9.8913125759983433</v>
      </c>
      <c r="AR240" s="314">
        <f t="shared" si="46"/>
        <v>8.9092987318348627</v>
      </c>
      <c r="AS240" s="314">
        <f t="shared" si="47"/>
        <v>8.7180558402343422</v>
      </c>
      <c r="AT240" s="314">
        <f t="shared" si="48"/>
        <v>8.6473786853106773</v>
      </c>
      <c r="AU240" s="314">
        <f t="shared" si="49"/>
        <v>8.5488483343135719</v>
      </c>
      <c r="AV240" s="314">
        <f t="shared" si="50"/>
        <v>8.0096987960111807</v>
      </c>
      <c r="AW240" s="314">
        <f t="shared" si="51"/>
        <v>7.4695235510965574</v>
      </c>
      <c r="AX240" s="314">
        <f t="shared" si="51"/>
        <v>7.884527109873579</v>
      </c>
    </row>
    <row r="241" spans="1:50" x14ac:dyDescent="0.2">
      <c r="A241" s="70" t="s">
        <v>314</v>
      </c>
      <c r="B241" s="70" t="s">
        <v>606</v>
      </c>
      <c r="C241" s="300">
        <v>63.095226207211802</v>
      </c>
      <c r="D241" s="300">
        <v>62.051327506960597</v>
      </c>
      <c r="E241" s="300">
        <v>64.819008318224505</v>
      </c>
      <c r="F241" s="300">
        <v>63.158500334206998</v>
      </c>
      <c r="G241" s="300">
        <v>61.868791790209201</v>
      </c>
      <c r="H241" s="300">
        <v>60.647398115609001</v>
      </c>
      <c r="I241" s="300">
        <v>59.2511249444958</v>
      </c>
      <c r="J241" s="300">
        <v>58.937651761500199</v>
      </c>
      <c r="K241" s="300">
        <v>57.7924025302583</v>
      </c>
      <c r="L241" s="300">
        <v>56.843111120559598</v>
      </c>
      <c r="M241" s="300">
        <v>55.770475760895103</v>
      </c>
      <c r="N241" s="300">
        <v>54.056515530862903</v>
      </c>
      <c r="O241" s="300">
        <v>52.227545222898698</v>
      </c>
      <c r="P241" s="300">
        <v>52.238493830436497</v>
      </c>
      <c r="Q241" s="306"/>
      <c r="R241" s="70" t="s">
        <v>314</v>
      </c>
      <c r="S241" s="70" t="s">
        <v>606</v>
      </c>
      <c r="T241" s="300">
        <v>10957</v>
      </c>
      <c r="U241" s="300">
        <v>10900</v>
      </c>
      <c r="V241" s="300">
        <v>10840</v>
      </c>
      <c r="W241" s="300">
        <v>10861</v>
      </c>
      <c r="X241" s="300">
        <v>10851</v>
      </c>
      <c r="Y241" s="300">
        <v>10873</v>
      </c>
      <c r="Z241" s="300">
        <v>10886</v>
      </c>
      <c r="AA241" s="300">
        <v>11009</v>
      </c>
      <c r="AB241" s="300">
        <v>11086</v>
      </c>
      <c r="AC241" s="300">
        <v>11160</v>
      </c>
      <c r="AD241" s="300">
        <v>11123</v>
      </c>
      <c r="AE241" s="300">
        <v>11093</v>
      </c>
      <c r="AF241" s="300">
        <v>11161</v>
      </c>
      <c r="AG241" s="300">
        <v>11242</v>
      </c>
      <c r="AI241" s="70" t="s">
        <v>314</v>
      </c>
      <c r="AJ241" s="70" t="s">
        <v>606</v>
      </c>
      <c r="AK241" s="314">
        <f t="shared" si="39"/>
        <v>5.7584399203442365</v>
      </c>
      <c r="AL241" s="314">
        <f t="shared" si="40"/>
        <v>5.6927823400881277</v>
      </c>
      <c r="AM241" s="314">
        <f t="shared" si="41"/>
        <v>5.9796133134893461</v>
      </c>
      <c r="AN241" s="314">
        <f t="shared" si="42"/>
        <v>5.815164380278703</v>
      </c>
      <c r="AO241" s="314">
        <f t="shared" si="43"/>
        <v>5.7016672924347249</v>
      </c>
      <c r="AP241" s="314">
        <f t="shared" si="44"/>
        <v>5.5777980424546127</v>
      </c>
      <c r="AQ241" s="314">
        <f t="shared" si="45"/>
        <v>5.4428738696027743</v>
      </c>
      <c r="AR241" s="314">
        <f t="shared" si="46"/>
        <v>5.3535881334817148</v>
      </c>
      <c r="AS241" s="314">
        <f t="shared" si="47"/>
        <v>5.2130978288163723</v>
      </c>
      <c r="AT241" s="314">
        <f t="shared" si="48"/>
        <v>5.0934687384013975</v>
      </c>
      <c r="AU241" s="314">
        <f t="shared" si="49"/>
        <v>5.0139778621680398</v>
      </c>
      <c r="AV241" s="314">
        <f t="shared" si="50"/>
        <v>4.8730294357579469</v>
      </c>
      <c r="AW241" s="314">
        <f t="shared" si="51"/>
        <v>4.6794682575843289</v>
      </c>
      <c r="AX241" s="314">
        <f t="shared" si="51"/>
        <v>4.6467260123142236</v>
      </c>
    </row>
    <row r="242" spans="1:50" x14ac:dyDescent="0.2">
      <c r="A242" s="70" t="s">
        <v>315</v>
      </c>
      <c r="B242" s="70" t="s">
        <v>607</v>
      </c>
      <c r="C242" s="300">
        <v>94.196412824643303</v>
      </c>
      <c r="D242" s="300">
        <v>91.194047465462404</v>
      </c>
      <c r="E242" s="300">
        <v>96.426472905686495</v>
      </c>
      <c r="F242" s="300">
        <v>92.200489857946195</v>
      </c>
      <c r="G242" s="300">
        <v>87.2581073619167</v>
      </c>
      <c r="H242" s="300">
        <v>79.092713555295504</v>
      </c>
      <c r="I242" s="300">
        <v>77.101073679465202</v>
      </c>
      <c r="J242" s="300">
        <v>75.909783796733706</v>
      </c>
      <c r="K242" s="300">
        <v>81.756509386833798</v>
      </c>
      <c r="L242" s="300">
        <v>83.225936986634395</v>
      </c>
      <c r="M242" s="300">
        <v>87.755596177445895</v>
      </c>
      <c r="N242" s="300">
        <v>93.190796247100806</v>
      </c>
      <c r="O242" s="300">
        <v>90.262413581852499</v>
      </c>
      <c r="P242" s="300">
        <v>88.138854408924402</v>
      </c>
      <c r="Q242" s="306"/>
      <c r="R242" s="70" t="s">
        <v>315</v>
      </c>
      <c r="S242" s="70" t="s">
        <v>607</v>
      </c>
      <c r="T242" s="300">
        <v>15259</v>
      </c>
      <c r="U242" s="300">
        <v>15195</v>
      </c>
      <c r="V242" s="300">
        <v>15164</v>
      </c>
      <c r="W242" s="300">
        <v>15119</v>
      </c>
      <c r="X242" s="300">
        <v>15064</v>
      </c>
      <c r="Y242" s="300">
        <v>15021</v>
      </c>
      <c r="Z242" s="300">
        <v>15085</v>
      </c>
      <c r="AA242" s="300">
        <v>15235</v>
      </c>
      <c r="AB242" s="300">
        <v>15461</v>
      </c>
      <c r="AC242" s="300">
        <v>15566</v>
      </c>
      <c r="AD242" s="300">
        <v>15457</v>
      </c>
      <c r="AE242" s="300">
        <v>15491</v>
      </c>
      <c r="AF242" s="300">
        <v>15462</v>
      </c>
      <c r="AG242" s="300">
        <v>15458</v>
      </c>
      <c r="AI242" s="70" t="s">
        <v>315</v>
      </c>
      <c r="AJ242" s="70" t="s">
        <v>607</v>
      </c>
      <c r="AK242" s="314">
        <f t="shared" si="39"/>
        <v>6.1731707729630587</v>
      </c>
      <c r="AL242" s="314">
        <f t="shared" si="40"/>
        <v>6.0015825906852518</v>
      </c>
      <c r="AM242" s="314">
        <f t="shared" si="41"/>
        <v>6.3589074720183651</v>
      </c>
      <c r="AN242" s="314">
        <f t="shared" si="42"/>
        <v>6.0983193238935245</v>
      </c>
      <c r="AO242" s="314">
        <f t="shared" si="43"/>
        <v>5.7924925226976036</v>
      </c>
      <c r="AP242" s="314">
        <f t="shared" si="44"/>
        <v>5.2654759040873111</v>
      </c>
      <c r="AQ242" s="314">
        <f t="shared" si="45"/>
        <v>5.1111086297292143</v>
      </c>
      <c r="AR242" s="314">
        <f t="shared" si="46"/>
        <v>4.9825916505896757</v>
      </c>
      <c r="AS242" s="314">
        <f t="shared" si="47"/>
        <v>5.2879185943233811</v>
      </c>
      <c r="AT242" s="314">
        <f t="shared" si="48"/>
        <v>5.346648913441757</v>
      </c>
      <c r="AU242" s="314">
        <f t="shared" si="49"/>
        <v>5.6774015771136632</v>
      </c>
      <c r="AV242" s="314">
        <f t="shared" si="50"/>
        <v>6.0158024818992191</v>
      </c>
      <c r="AW242" s="314">
        <f t="shared" si="51"/>
        <v>5.8376932855938755</v>
      </c>
      <c r="AX242" s="314">
        <f t="shared" si="51"/>
        <v>5.7018278178887565</v>
      </c>
    </row>
    <row r="243" spans="1:50" x14ac:dyDescent="0.2">
      <c r="A243" s="70" t="s">
        <v>316</v>
      </c>
      <c r="B243" s="70" t="s">
        <v>608</v>
      </c>
      <c r="C243" s="300">
        <v>260.44967864996102</v>
      </c>
      <c r="D243" s="300">
        <v>237.034500988974</v>
      </c>
      <c r="E243" s="300">
        <v>249.55233427412199</v>
      </c>
      <c r="F243" s="300">
        <v>260.62667951921799</v>
      </c>
      <c r="G243" s="300">
        <v>250.91644448029101</v>
      </c>
      <c r="H243" s="300">
        <v>233.478486780477</v>
      </c>
      <c r="I243" s="300">
        <v>230.91619235639999</v>
      </c>
      <c r="J243" s="300">
        <v>254.38760139534</v>
      </c>
      <c r="K243" s="300">
        <v>260.03711004993897</v>
      </c>
      <c r="L243" s="300">
        <v>197.044536000763</v>
      </c>
      <c r="M243" s="300">
        <v>263.764529006972</v>
      </c>
      <c r="N243" s="300">
        <v>265.98062845163298</v>
      </c>
      <c r="O243" s="300">
        <v>241.450585856544</v>
      </c>
      <c r="P243" s="300">
        <v>244.319296946311</v>
      </c>
      <c r="Q243" s="306"/>
      <c r="R243" s="70" t="s">
        <v>316</v>
      </c>
      <c r="S243" s="70" t="s">
        <v>608</v>
      </c>
      <c r="T243" s="300">
        <v>21937</v>
      </c>
      <c r="U243" s="300">
        <v>21762</v>
      </c>
      <c r="V243" s="300">
        <v>21583</v>
      </c>
      <c r="W243" s="300">
        <v>21486</v>
      </c>
      <c r="X243" s="300">
        <v>21467</v>
      </c>
      <c r="Y243" s="300">
        <v>21582</v>
      </c>
      <c r="Z243" s="300">
        <v>22022</v>
      </c>
      <c r="AA243" s="300">
        <v>22781</v>
      </c>
      <c r="AB243" s="300">
        <v>23161</v>
      </c>
      <c r="AC243" s="300">
        <v>23256</v>
      </c>
      <c r="AD243" s="300">
        <v>23323</v>
      </c>
      <c r="AE243" s="300">
        <v>23178</v>
      </c>
      <c r="AF243" s="300">
        <v>23067</v>
      </c>
      <c r="AG243" s="300">
        <v>22925</v>
      </c>
      <c r="AI243" s="70" t="s">
        <v>316</v>
      </c>
      <c r="AJ243" s="70" t="s">
        <v>608</v>
      </c>
      <c r="AK243" s="314">
        <f t="shared" si="39"/>
        <v>11.872620624969732</v>
      </c>
      <c r="AL243" s="314">
        <f t="shared" si="40"/>
        <v>10.892128526283154</v>
      </c>
      <c r="AM243" s="314">
        <f t="shared" si="41"/>
        <v>11.562448884498076</v>
      </c>
      <c r="AN243" s="314">
        <f t="shared" si="42"/>
        <v>12.1300697905249</v>
      </c>
      <c r="AO243" s="314">
        <f t="shared" si="43"/>
        <v>11.688472747952252</v>
      </c>
      <c r="AP243" s="314">
        <f t="shared" si="44"/>
        <v>10.818204373110786</v>
      </c>
      <c r="AQ243" s="314">
        <f t="shared" si="45"/>
        <v>10.485704856797748</v>
      </c>
      <c r="AR243" s="314">
        <f t="shared" si="46"/>
        <v>11.166656485463324</v>
      </c>
      <c r="AS243" s="314">
        <f t="shared" si="47"/>
        <v>11.227369718489658</v>
      </c>
      <c r="AT243" s="314">
        <f t="shared" si="48"/>
        <v>8.4728472652546873</v>
      </c>
      <c r="AU243" s="314">
        <f t="shared" si="49"/>
        <v>11.309202461388843</v>
      </c>
      <c r="AV243" s="314">
        <f t="shared" si="50"/>
        <v>11.475564261438993</v>
      </c>
      <c r="AW243" s="314">
        <f t="shared" si="51"/>
        <v>10.46735968511484</v>
      </c>
      <c r="AX243" s="314">
        <f t="shared" si="51"/>
        <v>10.657330292096445</v>
      </c>
    </row>
    <row r="244" spans="1:50" x14ac:dyDescent="0.2">
      <c r="A244" s="70" t="s">
        <v>317</v>
      </c>
      <c r="B244" s="70" t="s">
        <v>609</v>
      </c>
      <c r="C244" s="300">
        <v>96.002349579259999</v>
      </c>
      <c r="D244" s="300">
        <v>92.475896564906805</v>
      </c>
      <c r="E244" s="300">
        <v>95.930173634471402</v>
      </c>
      <c r="F244" s="300">
        <v>91.465510061597698</v>
      </c>
      <c r="G244" s="300">
        <v>87.400210109748301</v>
      </c>
      <c r="H244" s="300">
        <v>85.116155056177007</v>
      </c>
      <c r="I244" s="300">
        <v>84.200929520455205</v>
      </c>
      <c r="J244" s="300">
        <v>81.033058697647306</v>
      </c>
      <c r="K244" s="300">
        <v>81.418176257323694</v>
      </c>
      <c r="L244" s="300">
        <v>76.610075248000399</v>
      </c>
      <c r="M244" s="300">
        <v>70.718481494802006</v>
      </c>
      <c r="N244" s="300">
        <v>68.822042716997501</v>
      </c>
      <c r="O244" s="300">
        <v>55.032862432317302</v>
      </c>
      <c r="P244" s="300">
        <v>56.413550068279399</v>
      </c>
      <c r="Q244" s="306"/>
      <c r="R244" s="70" t="s">
        <v>317</v>
      </c>
      <c r="S244" s="70" t="s">
        <v>609</v>
      </c>
      <c r="T244" s="300">
        <v>25522</v>
      </c>
      <c r="U244" s="300">
        <v>25650</v>
      </c>
      <c r="V244" s="300">
        <v>25810</v>
      </c>
      <c r="W244" s="300">
        <v>25586</v>
      </c>
      <c r="X244" s="300">
        <v>25639</v>
      </c>
      <c r="Y244" s="300">
        <v>25712</v>
      </c>
      <c r="Z244" s="300">
        <v>26030</v>
      </c>
      <c r="AA244" s="300">
        <v>26362</v>
      </c>
      <c r="AB244" s="300">
        <v>26933</v>
      </c>
      <c r="AC244" s="300">
        <v>26992</v>
      </c>
      <c r="AD244" s="300">
        <v>26946</v>
      </c>
      <c r="AE244" s="300">
        <v>26898</v>
      </c>
      <c r="AF244" s="300">
        <v>26604</v>
      </c>
      <c r="AG244" s="300">
        <v>26497</v>
      </c>
      <c r="AI244" s="70" t="s">
        <v>317</v>
      </c>
      <c r="AJ244" s="70" t="s">
        <v>609</v>
      </c>
      <c r="AK244" s="314">
        <f t="shared" si="39"/>
        <v>3.7615527615100697</v>
      </c>
      <c r="AL244" s="314">
        <f t="shared" si="40"/>
        <v>3.6052981116922727</v>
      </c>
      <c r="AM244" s="314">
        <f t="shared" si="41"/>
        <v>3.7167831706498022</v>
      </c>
      <c r="AN244" s="314">
        <f t="shared" si="42"/>
        <v>3.5748264700069452</v>
      </c>
      <c r="AO244" s="314">
        <f t="shared" si="43"/>
        <v>3.408877495602336</v>
      </c>
      <c r="AP244" s="314">
        <f t="shared" si="44"/>
        <v>3.3103669514692364</v>
      </c>
      <c r="AQ244" s="314">
        <f t="shared" si="45"/>
        <v>3.234764868246454</v>
      </c>
      <c r="AR244" s="314">
        <f t="shared" si="46"/>
        <v>3.0738585349232719</v>
      </c>
      <c r="AS244" s="314">
        <f t="shared" si="47"/>
        <v>3.022989501998429</v>
      </c>
      <c r="AT244" s="314">
        <f t="shared" si="48"/>
        <v>2.8382511576763636</v>
      </c>
      <c r="AU244" s="314">
        <f t="shared" si="49"/>
        <v>2.6244519221703411</v>
      </c>
      <c r="AV244" s="314">
        <f t="shared" si="50"/>
        <v>2.5586304824521342</v>
      </c>
      <c r="AW244" s="314">
        <f t="shared" si="51"/>
        <v>2.0685935360215493</v>
      </c>
      <c r="AX244" s="314">
        <f t="shared" si="51"/>
        <v>2.1290542351315018</v>
      </c>
    </row>
    <row r="245" spans="1:50" x14ac:dyDescent="0.2">
      <c r="A245" s="70" t="s">
        <v>318</v>
      </c>
      <c r="B245" s="70" t="s">
        <v>610</v>
      </c>
      <c r="C245" s="300">
        <v>29.114600676061599</v>
      </c>
      <c r="D245" s="300">
        <v>28.220623587309401</v>
      </c>
      <c r="E245" s="300">
        <v>29.529824027580801</v>
      </c>
      <c r="F245" s="300">
        <v>28.266147324479999</v>
      </c>
      <c r="G245" s="300">
        <v>27.373182759702701</v>
      </c>
      <c r="H245" s="300">
        <v>25.958574215483502</v>
      </c>
      <c r="I245" s="300">
        <v>25.3931248911639</v>
      </c>
      <c r="J245" s="300">
        <v>24.9689846402438</v>
      </c>
      <c r="K245" s="300">
        <v>22.900485016451199</v>
      </c>
      <c r="L245" s="300">
        <v>22.714217165182401</v>
      </c>
      <c r="M245" s="300">
        <v>21.412249224243801</v>
      </c>
      <c r="N245" s="300">
        <v>21.468139646855398</v>
      </c>
      <c r="O245" s="300">
        <v>20.822701629822198</v>
      </c>
      <c r="P245" s="300">
        <v>20.293549744636199</v>
      </c>
      <c r="Q245" s="306"/>
      <c r="R245" s="70" t="s">
        <v>318</v>
      </c>
      <c r="S245" s="70" t="s">
        <v>610</v>
      </c>
      <c r="T245" s="300">
        <v>6027</v>
      </c>
      <c r="U245" s="300">
        <v>5982</v>
      </c>
      <c r="V245" s="300">
        <v>5936</v>
      </c>
      <c r="W245" s="300">
        <v>5907</v>
      </c>
      <c r="X245" s="300">
        <v>5850</v>
      </c>
      <c r="Y245" s="300">
        <v>5785</v>
      </c>
      <c r="Z245" s="300">
        <v>5765</v>
      </c>
      <c r="AA245" s="300">
        <v>5849</v>
      </c>
      <c r="AB245" s="300">
        <v>5856</v>
      </c>
      <c r="AC245" s="300">
        <v>5896</v>
      </c>
      <c r="AD245" s="300">
        <v>5906</v>
      </c>
      <c r="AE245" s="300">
        <v>5908</v>
      </c>
      <c r="AF245" s="300">
        <v>5884</v>
      </c>
      <c r="AG245" s="300">
        <v>5865</v>
      </c>
      <c r="AI245" s="70" t="s">
        <v>318</v>
      </c>
      <c r="AJ245" s="70" t="s">
        <v>610</v>
      </c>
      <c r="AK245" s="314">
        <f t="shared" si="39"/>
        <v>4.8306953170833911</v>
      </c>
      <c r="AL245" s="314">
        <f t="shared" si="40"/>
        <v>4.7175900346555331</v>
      </c>
      <c r="AM245" s="314">
        <f t="shared" si="41"/>
        <v>4.9747008132716983</v>
      </c>
      <c r="AN245" s="314">
        <f t="shared" si="42"/>
        <v>4.7851950777856782</v>
      </c>
      <c r="AO245" s="314">
        <f t="shared" si="43"/>
        <v>4.6791765401201193</v>
      </c>
      <c r="AP245" s="314">
        <f t="shared" si="44"/>
        <v>4.4872211262719972</v>
      </c>
      <c r="AQ245" s="314">
        <f t="shared" si="45"/>
        <v>4.4047050982070948</v>
      </c>
      <c r="AR245" s="314">
        <f t="shared" si="46"/>
        <v>4.2689322346116949</v>
      </c>
      <c r="AS245" s="314">
        <f t="shared" si="47"/>
        <v>3.910601949530601</v>
      </c>
      <c r="AT245" s="314">
        <f t="shared" si="48"/>
        <v>3.8524791664149252</v>
      </c>
      <c r="AU245" s="314">
        <f t="shared" si="49"/>
        <v>3.6255078266582799</v>
      </c>
      <c r="AV245" s="314">
        <f t="shared" si="50"/>
        <v>3.6337406308150637</v>
      </c>
      <c r="AW245" s="314">
        <f t="shared" si="51"/>
        <v>3.5388683939194761</v>
      </c>
      <c r="AX245" s="314">
        <f t="shared" si="51"/>
        <v>3.4601107833991813</v>
      </c>
    </row>
    <row r="246" spans="1:50" x14ac:dyDescent="0.2">
      <c r="A246" s="70" t="s">
        <v>319</v>
      </c>
      <c r="B246" s="70" t="s">
        <v>611</v>
      </c>
      <c r="C246" s="300">
        <v>141.25640891307</v>
      </c>
      <c r="D246" s="300">
        <v>171.86994650134801</v>
      </c>
      <c r="E246" s="300">
        <v>133.87038605694099</v>
      </c>
      <c r="F246" s="300">
        <v>138.437154513992</v>
      </c>
      <c r="G246" s="300">
        <v>124.153859902215</v>
      </c>
      <c r="H246" s="300">
        <v>121.28727482107</v>
      </c>
      <c r="I246" s="300">
        <v>150.79849851385401</v>
      </c>
      <c r="J246" s="300">
        <v>125.671123131667</v>
      </c>
      <c r="K246" s="300">
        <v>116.31332242577599</v>
      </c>
      <c r="L246" s="300">
        <v>134.854714729362</v>
      </c>
      <c r="M246" s="300">
        <v>126.91233559405801</v>
      </c>
      <c r="N246" s="300">
        <v>110.954992107745</v>
      </c>
      <c r="O246" s="300">
        <v>100.088623654811</v>
      </c>
      <c r="P246" s="300">
        <v>100.4019415889</v>
      </c>
      <c r="Q246" s="306"/>
      <c r="R246" s="70" t="s">
        <v>319</v>
      </c>
      <c r="S246" s="70" t="s">
        <v>611</v>
      </c>
      <c r="T246" s="300">
        <v>9896</v>
      </c>
      <c r="U246" s="300">
        <v>9873</v>
      </c>
      <c r="V246" s="300">
        <v>9741</v>
      </c>
      <c r="W246" s="300">
        <v>9578</v>
      </c>
      <c r="X246" s="300">
        <v>9521</v>
      </c>
      <c r="Y246" s="300">
        <v>9511</v>
      </c>
      <c r="Z246" s="300">
        <v>9431</v>
      </c>
      <c r="AA246" s="300">
        <v>9435</v>
      </c>
      <c r="AB246" s="300">
        <v>9564</v>
      </c>
      <c r="AC246" s="300">
        <v>9660</v>
      </c>
      <c r="AD246" s="300">
        <v>9602</v>
      </c>
      <c r="AE246" s="300">
        <v>9588</v>
      </c>
      <c r="AF246" s="300">
        <v>9570</v>
      </c>
      <c r="AG246" s="300">
        <v>9578</v>
      </c>
      <c r="AI246" s="70" t="s">
        <v>319</v>
      </c>
      <c r="AJ246" s="70" t="s">
        <v>611</v>
      </c>
      <c r="AK246" s="314">
        <f t="shared" si="39"/>
        <v>14.274091442306995</v>
      </c>
      <c r="AL246" s="314">
        <f t="shared" si="40"/>
        <v>17.408077230968097</v>
      </c>
      <c r="AM246" s="314">
        <f t="shared" si="41"/>
        <v>13.742981835226463</v>
      </c>
      <c r="AN246" s="314">
        <f t="shared" si="42"/>
        <v>14.453659899143036</v>
      </c>
      <c r="AO246" s="314">
        <f t="shared" si="43"/>
        <v>13.040002090349228</v>
      </c>
      <c r="AP246" s="314">
        <f t="shared" si="44"/>
        <v>12.752315720856902</v>
      </c>
      <c r="AQ246" s="314">
        <f t="shared" si="45"/>
        <v>15.989661596209736</v>
      </c>
      <c r="AR246" s="314">
        <f t="shared" si="46"/>
        <v>13.31967388782904</v>
      </c>
      <c r="AS246" s="314">
        <f t="shared" si="47"/>
        <v>12.16157699976746</v>
      </c>
      <c r="AT246" s="314">
        <f t="shared" si="48"/>
        <v>13.960115396414285</v>
      </c>
      <c r="AU246" s="314">
        <f t="shared" si="49"/>
        <v>13.217281357431578</v>
      </c>
      <c r="AV246" s="314">
        <f t="shared" si="50"/>
        <v>11.572277024170317</v>
      </c>
      <c r="AW246" s="314">
        <f t="shared" si="51"/>
        <v>10.45858136413908</v>
      </c>
      <c r="AX246" s="314">
        <f t="shared" si="51"/>
        <v>10.482558111181875</v>
      </c>
    </row>
    <row r="247" spans="1:50" x14ac:dyDescent="0.2">
      <c r="A247" s="70" t="s">
        <v>320</v>
      </c>
      <c r="B247" s="70" t="s">
        <v>612</v>
      </c>
      <c r="C247" s="300">
        <v>65.660343193896495</v>
      </c>
      <c r="D247" s="300">
        <v>63.355835436913097</v>
      </c>
      <c r="E247" s="300">
        <v>65.291457980900901</v>
      </c>
      <c r="F247" s="300">
        <v>63.389214587129899</v>
      </c>
      <c r="G247" s="300">
        <v>60.694793280295499</v>
      </c>
      <c r="H247" s="300">
        <v>60.442263275637998</v>
      </c>
      <c r="I247" s="300">
        <v>58.000757402587801</v>
      </c>
      <c r="J247" s="300">
        <v>59.095369518031703</v>
      </c>
      <c r="K247" s="300">
        <v>56.604902781532601</v>
      </c>
      <c r="L247" s="300">
        <v>57.244820977624698</v>
      </c>
      <c r="M247" s="300">
        <v>53.549133879145003</v>
      </c>
      <c r="N247" s="300">
        <v>51.253459290919501</v>
      </c>
      <c r="O247" s="300">
        <v>50.525834472389398</v>
      </c>
      <c r="P247" s="300">
        <v>50.167381437066901</v>
      </c>
      <c r="Q247" s="306"/>
      <c r="R247" s="70" t="s">
        <v>320</v>
      </c>
      <c r="S247" s="70" t="s">
        <v>612</v>
      </c>
      <c r="T247" s="300">
        <v>11647</v>
      </c>
      <c r="U247" s="300">
        <v>11530</v>
      </c>
      <c r="V247" s="300">
        <v>11440</v>
      </c>
      <c r="W247" s="300">
        <v>11404</v>
      </c>
      <c r="X247" s="300">
        <v>11392</v>
      </c>
      <c r="Y247" s="300">
        <v>11354</v>
      </c>
      <c r="Z247" s="300">
        <v>11432</v>
      </c>
      <c r="AA247" s="300">
        <v>11469</v>
      </c>
      <c r="AB247" s="300">
        <v>11631</v>
      </c>
      <c r="AC247" s="300">
        <v>11609</v>
      </c>
      <c r="AD247" s="300">
        <v>11684</v>
      </c>
      <c r="AE247" s="300">
        <v>11670</v>
      </c>
      <c r="AF247" s="300">
        <v>11672</v>
      </c>
      <c r="AG247" s="300">
        <v>11711</v>
      </c>
      <c r="AI247" s="70" t="s">
        <v>320</v>
      </c>
      <c r="AJ247" s="70" t="s">
        <v>612</v>
      </c>
      <c r="AK247" s="314">
        <f t="shared" si="39"/>
        <v>5.6375326860046791</v>
      </c>
      <c r="AL247" s="314">
        <f t="shared" si="40"/>
        <v>5.4948686415362618</v>
      </c>
      <c r="AM247" s="314">
        <f t="shared" si="41"/>
        <v>5.7072952780507782</v>
      </c>
      <c r="AN247" s="314">
        <f t="shared" si="42"/>
        <v>5.5585070665669853</v>
      </c>
      <c r="AO247" s="314">
        <f t="shared" si="43"/>
        <v>5.3278435112618938</v>
      </c>
      <c r="AP247" s="314">
        <f t="shared" si="44"/>
        <v>5.3234334398131056</v>
      </c>
      <c r="AQ247" s="314">
        <f t="shared" si="45"/>
        <v>5.0735442094635932</v>
      </c>
      <c r="AR247" s="314">
        <f t="shared" si="46"/>
        <v>5.1526174486033396</v>
      </c>
      <c r="AS247" s="314">
        <f t="shared" si="47"/>
        <v>4.8667270898059156</v>
      </c>
      <c r="AT247" s="314">
        <f t="shared" si="48"/>
        <v>4.9310725280062622</v>
      </c>
      <c r="AU247" s="314">
        <f t="shared" si="49"/>
        <v>4.5831165593242895</v>
      </c>
      <c r="AV247" s="314">
        <f t="shared" si="50"/>
        <v>4.3918988252715936</v>
      </c>
      <c r="AW247" s="314">
        <f t="shared" si="51"/>
        <v>4.3288069287516615</v>
      </c>
      <c r="AX247" s="314">
        <f t="shared" si="51"/>
        <v>4.2837828910483218</v>
      </c>
    </row>
    <row r="248" spans="1:50" x14ac:dyDescent="0.2">
      <c r="A248" s="70" t="s">
        <v>321</v>
      </c>
      <c r="B248" s="70" t="s">
        <v>613</v>
      </c>
      <c r="C248" s="300">
        <v>52.536525584461003</v>
      </c>
      <c r="D248" s="300">
        <v>50.446778048358702</v>
      </c>
      <c r="E248" s="300">
        <v>50.302758413172398</v>
      </c>
      <c r="F248" s="300">
        <v>48.6811023237616</v>
      </c>
      <c r="G248" s="300">
        <v>47.576002112651899</v>
      </c>
      <c r="H248" s="300">
        <v>49.558569741876703</v>
      </c>
      <c r="I248" s="300">
        <v>47.952973288654398</v>
      </c>
      <c r="J248" s="300">
        <v>47.473134336900998</v>
      </c>
      <c r="K248" s="300">
        <v>47.329672070583499</v>
      </c>
      <c r="L248" s="300">
        <v>45.802822889272697</v>
      </c>
      <c r="M248" s="300">
        <v>43.432137825471997</v>
      </c>
      <c r="N248" s="300">
        <v>43.096640658726997</v>
      </c>
      <c r="O248" s="300">
        <v>40.755831846680898</v>
      </c>
      <c r="P248" s="300">
        <v>40.943359260910398</v>
      </c>
      <c r="Q248" s="306"/>
      <c r="R248" s="70" t="s">
        <v>321</v>
      </c>
      <c r="S248" s="70" t="s">
        <v>613</v>
      </c>
      <c r="T248" s="300">
        <v>9736</v>
      </c>
      <c r="U248" s="300">
        <v>9646</v>
      </c>
      <c r="V248" s="300">
        <v>9611</v>
      </c>
      <c r="W248" s="300">
        <v>9533</v>
      </c>
      <c r="X248" s="300">
        <v>9533</v>
      </c>
      <c r="Y248" s="300">
        <v>9491</v>
      </c>
      <c r="Z248" s="300">
        <v>9493</v>
      </c>
      <c r="AA248" s="300">
        <v>9490</v>
      </c>
      <c r="AB248" s="300">
        <v>9511</v>
      </c>
      <c r="AC248" s="300">
        <v>9481</v>
      </c>
      <c r="AD248" s="300">
        <v>9517</v>
      </c>
      <c r="AE248" s="300">
        <v>9477</v>
      </c>
      <c r="AF248" s="300">
        <v>9483</v>
      </c>
      <c r="AG248" s="300">
        <v>9480</v>
      </c>
      <c r="AI248" s="70" t="s">
        <v>321</v>
      </c>
      <c r="AJ248" s="70" t="s">
        <v>613</v>
      </c>
      <c r="AK248" s="314">
        <f t="shared" si="39"/>
        <v>5.3961098587162075</v>
      </c>
      <c r="AL248" s="314">
        <f t="shared" si="40"/>
        <v>5.2298131918265298</v>
      </c>
      <c r="AM248" s="314">
        <f t="shared" si="41"/>
        <v>5.2338735212956404</v>
      </c>
      <c r="AN248" s="314">
        <f t="shared" si="42"/>
        <v>5.1065878866843182</v>
      </c>
      <c r="AO248" s="314">
        <f t="shared" si="43"/>
        <v>4.9906642308456837</v>
      </c>
      <c r="AP248" s="314">
        <f t="shared" si="44"/>
        <v>5.2216383670716153</v>
      </c>
      <c r="AQ248" s="314">
        <f t="shared" si="45"/>
        <v>5.0514034855845784</v>
      </c>
      <c r="AR248" s="314">
        <f t="shared" si="46"/>
        <v>5.0024377594205482</v>
      </c>
      <c r="AS248" s="314">
        <f t="shared" si="47"/>
        <v>4.9763087026162856</v>
      </c>
      <c r="AT248" s="314">
        <f t="shared" si="48"/>
        <v>4.8310118014210204</v>
      </c>
      <c r="AU248" s="314">
        <f t="shared" si="49"/>
        <v>4.5636374724673736</v>
      </c>
      <c r="AV248" s="314">
        <f t="shared" si="50"/>
        <v>4.5474982229320453</v>
      </c>
      <c r="AW248" s="314">
        <f t="shared" si="51"/>
        <v>4.2977783240199194</v>
      </c>
      <c r="AX248" s="314">
        <f t="shared" si="51"/>
        <v>4.318919753260591</v>
      </c>
    </row>
    <row r="249" spans="1:50" x14ac:dyDescent="0.2">
      <c r="A249" s="70" t="s">
        <v>322</v>
      </c>
      <c r="B249" s="70" t="s">
        <v>614</v>
      </c>
      <c r="C249" s="300">
        <v>114.971604778076</v>
      </c>
      <c r="D249" s="300">
        <v>111.909288515528</v>
      </c>
      <c r="E249" s="300">
        <v>115.060554512978</v>
      </c>
      <c r="F249" s="300">
        <v>107.027183889681</v>
      </c>
      <c r="G249" s="300">
        <v>101.594192962983</v>
      </c>
      <c r="H249" s="300">
        <v>98.888222271521101</v>
      </c>
      <c r="I249" s="300">
        <v>94.448359900014907</v>
      </c>
      <c r="J249" s="300">
        <v>92.657561490055301</v>
      </c>
      <c r="K249" s="300">
        <v>88.320908283330894</v>
      </c>
      <c r="L249" s="300">
        <v>88.504321554862898</v>
      </c>
      <c r="M249" s="300">
        <v>81.783414078835506</v>
      </c>
      <c r="N249" s="300">
        <v>88.817116567663007</v>
      </c>
      <c r="O249" s="300">
        <v>86.113160442033603</v>
      </c>
      <c r="P249" s="300">
        <v>83.423094974034001</v>
      </c>
      <c r="Q249" s="306"/>
      <c r="R249" s="70" t="s">
        <v>322</v>
      </c>
      <c r="S249" s="70" t="s">
        <v>614</v>
      </c>
      <c r="T249" s="300">
        <v>19133</v>
      </c>
      <c r="U249" s="300">
        <v>19077</v>
      </c>
      <c r="V249" s="300">
        <v>19065</v>
      </c>
      <c r="W249" s="300">
        <v>18974</v>
      </c>
      <c r="X249" s="300">
        <v>18880</v>
      </c>
      <c r="Y249" s="300">
        <v>18931</v>
      </c>
      <c r="Z249" s="300">
        <v>18949</v>
      </c>
      <c r="AA249" s="300">
        <v>19027</v>
      </c>
      <c r="AB249" s="300">
        <v>19067</v>
      </c>
      <c r="AC249" s="300">
        <v>19028</v>
      </c>
      <c r="AD249" s="300">
        <v>19033</v>
      </c>
      <c r="AE249" s="300">
        <v>18949</v>
      </c>
      <c r="AF249" s="300">
        <v>18867</v>
      </c>
      <c r="AG249" s="300">
        <v>18804</v>
      </c>
      <c r="AI249" s="70" t="s">
        <v>322</v>
      </c>
      <c r="AJ249" s="70" t="s">
        <v>614</v>
      </c>
      <c r="AK249" s="314">
        <f t="shared" si="39"/>
        <v>6.009073578533215</v>
      </c>
      <c r="AL249" s="314">
        <f t="shared" si="40"/>
        <v>5.8661890504548939</v>
      </c>
      <c r="AM249" s="314">
        <f t="shared" si="41"/>
        <v>6.035172017465408</v>
      </c>
      <c r="AN249" s="314">
        <f t="shared" si="42"/>
        <v>5.6407285701318113</v>
      </c>
      <c r="AO249" s="314">
        <f t="shared" si="43"/>
        <v>5.3810483560902007</v>
      </c>
      <c r="AP249" s="314">
        <f t="shared" si="44"/>
        <v>5.2236132413248688</v>
      </c>
      <c r="AQ249" s="314">
        <f t="shared" si="45"/>
        <v>4.9843453427629383</v>
      </c>
      <c r="AR249" s="314">
        <f t="shared" si="46"/>
        <v>4.8697935297238297</v>
      </c>
      <c r="AS249" s="314">
        <f t="shared" si="47"/>
        <v>4.632134488033298</v>
      </c>
      <c r="AT249" s="314">
        <f t="shared" si="48"/>
        <v>4.6512676873482706</v>
      </c>
      <c r="AU249" s="314">
        <f t="shared" si="49"/>
        <v>4.2969271307116852</v>
      </c>
      <c r="AV249" s="314">
        <f t="shared" si="50"/>
        <v>4.6871664239623732</v>
      </c>
      <c r="AW249" s="314">
        <f t="shared" si="51"/>
        <v>4.5642211502641441</v>
      </c>
      <c r="AX249" s="314">
        <f t="shared" si="51"/>
        <v>4.4364547422906826</v>
      </c>
    </row>
    <row r="250" spans="1:50" x14ac:dyDescent="0.2">
      <c r="A250" s="70" t="s">
        <v>323</v>
      </c>
      <c r="B250" s="70" t="s">
        <v>615</v>
      </c>
      <c r="C250" s="300">
        <v>495.61845712253597</v>
      </c>
      <c r="D250" s="300">
        <v>455.67456852970201</v>
      </c>
      <c r="E250" s="300">
        <v>531.50557740165596</v>
      </c>
      <c r="F250" s="300">
        <v>398.06962838711303</v>
      </c>
      <c r="G250" s="300">
        <v>335.72686050027102</v>
      </c>
      <c r="H250" s="300">
        <v>307.195346318502</v>
      </c>
      <c r="I250" s="300">
        <v>294.06922798079103</v>
      </c>
      <c r="J250" s="300">
        <v>287.13102426641098</v>
      </c>
      <c r="K250" s="300">
        <v>284.996737395644</v>
      </c>
      <c r="L250" s="300">
        <v>278.34311452814302</v>
      </c>
      <c r="M250" s="300">
        <v>268.43454744570897</v>
      </c>
      <c r="N250" s="300">
        <v>255.318581326372</v>
      </c>
      <c r="O250" s="300">
        <v>246.64062277238301</v>
      </c>
      <c r="P250" s="300">
        <v>249.419704637465</v>
      </c>
      <c r="Q250" s="306"/>
      <c r="R250" s="70" t="s">
        <v>323</v>
      </c>
      <c r="S250" s="70" t="s">
        <v>615</v>
      </c>
      <c r="T250" s="300">
        <v>93509</v>
      </c>
      <c r="U250" s="300">
        <v>94352</v>
      </c>
      <c r="V250" s="300">
        <v>95055</v>
      </c>
      <c r="W250" s="300">
        <v>95428</v>
      </c>
      <c r="X250" s="300">
        <v>96170</v>
      </c>
      <c r="Y250" s="300">
        <v>97236</v>
      </c>
      <c r="Z250" s="300">
        <v>98314</v>
      </c>
      <c r="AA250" s="300">
        <v>98877</v>
      </c>
      <c r="AB250" s="300">
        <v>99788</v>
      </c>
      <c r="AC250" s="300">
        <v>100603</v>
      </c>
      <c r="AD250" s="300">
        <v>101455</v>
      </c>
      <c r="AE250" s="300">
        <v>102418</v>
      </c>
      <c r="AF250" s="300">
        <v>102904</v>
      </c>
      <c r="AG250" s="300">
        <v>103136</v>
      </c>
      <c r="AI250" s="70" t="s">
        <v>323</v>
      </c>
      <c r="AJ250" s="70" t="s">
        <v>615</v>
      </c>
      <c r="AK250" s="314">
        <f t="shared" si="39"/>
        <v>5.3002219799434913</v>
      </c>
      <c r="AL250" s="314">
        <f t="shared" si="40"/>
        <v>4.8295167938114938</v>
      </c>
      <c r="AM250" s="314">
        <f t="shared" si="41"/>
        <v>5.5915583336137598</v>
      </c>
      <c r="AN250" s="314">
        <f t="shared" si="42"/>
        <v>4.1714132999445974</v>
      </c>
      <c r="AO250" s="314">
        <f t="shared" si="43"/>
        <v>3.4909728657613708</v>
      </c>
      <c r="AP250" s="314">
        <f t="shared" si="44"/>
        <v>3.1592758476130443</v>
      </c>
      <c r="AQ250" s="314">
        <f t="shared" si="45"/>
        <v>2.9911226069612771</v>
      </c>
      <c r="AR250" s="314">
        <f t="shared" si="46"/>
        <v>2.9039212786230464</v>
      </c>
      <c r="AS250" s="314">
        <f t="shared" si="47"/>
        <v>2.8560221408951376</v>
      </c>
      <c r="AT250" s="314">
        <f t="shared" si="48"/>
        <v>2.7667476569102614</v>
      </c>
      <c r="AU250" s="314">
        <f t="shared" si="49"/>
        <v>2.645848380520516</v>
      </c>
      <c r="AV250" s="314">
        <f t="shared" si="50"/>
        <v>2.4929073144014917</v>
      </c>
      <c r="AW250" s="314">
        <f t="shared" si="51"/>
        <v>2.3968030666677973</v>
      </c>
      <c r="AX250" s="314">
        <f t="shared" si="51"/>
        <v>2.4183573595782755</v>
      </c>
    </row>
    <row r="251" spans="1:50" x14ac:dyDescent="0.2">
      <c r="A251" s="70" t="s">
        <v>324</v>
      </c>
      <c r="B251" s="70" t="s">
        <v>616</v>
      </c>
      <c r="C251" s="300">
        <v>277.37371979673202</v>
      </c>
      <c r="D251" s="300">
        <v>247.42147208801501</v>
      </c>
      <c r="E251" s="300">
        <v>307.19477607706398</v>
      </c>
      <c r="F251" s="300">
        <v>271.53664917966302</v>
      </c>
      <c r="G251" s="300">
        <v>241.32130901031499</v>
      </c>
      <c r="H251" s="300">
        <v>258.07801476904899</v>
      </c>
      <c r="I251" s="300">
        <v>255.42099719673899</v>
      </c>
      <c r="J251" s="300">
        <v>243.64349661999699</v>
      </c>
      <c r="K251" s="300">
        <v>252.11464653870499</v>
      </c>
      <c r="L251" s="300">
        <v>254.489852495939</v>
      </c>
      <c r="M251" s="300">
        <v>248.55837476926601</v>
      </c>
      <c r="N251" s="300">
        <v>238.78258548737401</v>
      </c>
      <c r="O251" s="300">
        <v>212.177978728429</v>
      </c>
      <c r="P251" s="300">
        <v>213.95625981048801</v>
      </c>
      <c r="Q251" s="306"/>
      <c r="R251" s="70" t="s">
        <v>324</v>
      </c>
      <c r="S251" s="70" t="s">
        <v>616</v>
      </c>
      <c r="T251" s="300">
        <v>36879</v>
      </c>
      <c r="U251" s="300">
        <v>36978</v>
      </c>
      <c r="V251" s="300">
        <v>36916</v>
      </c>
      <c r="W251" s="300">
        <v>36995</v>
      </c>
      <c r="X251" s="300">
        <v>37089</v>
      </c>
      <c r="Y251" s="300">
        <v>37250</v>
      </c>
      <c r="Z251" s="300">
        <v>37833</v>
      </c>
      <c r="AA251" s="300">
        <v>38314</v>
      </c>
      <c r="AB251" s="300">
        <v>38949</v>
      </c>
      <c r="AC251" s="300">
        <v>39259</v>
      </c>
      <c r="AD251" s="300">
        <v>39208</v>
      </c>
      <c r="AE251" s="300">
        <v>39234</v>
      </c>
      <c r="AF251" s="300">
        <v>39290</v>
      </c>
      <c r="AG251" s="300">
        <v>39250</v>
      </c>
      <c r="AI251" s="70" t="s">
        <v>324</v>
      </c>
      <c r="AJ251" s="70" t="s">
        <v>616</v>
      </c>
      <c r="AK251" s="314">
        <f t="shared" si="39"/>
        <v>7.5211833237542232</v>
      </c>
      <c r="AL251" s="314">
        <f t="shared" si="40"/>
        <v>6.6910452725408351</v>
      </c>
      <c r="AM251" s="314">
        <f t="shared" si="41"/>
        <v>8.3214534640010829</v>
      </c>
      <c r="AN251" s="314">
        <f t="shared" si="42"/>
        <v>7.3398202238049208</v>
      </c>
      <c r="AO251" s="314">
        <f t="shared" si="43"/>
        <v>6.5065466583168865</v>
      </c>
      <c r="AP251" s="314">
        <f t="shared" si="44"/>
        <v>6.9282688528603753</v>
      </c>
      <c r="AQ251" s="314">
        <f t="shared" si="45"/>
        <v>6.7512752675373084</v>
      </c>
      <c r="AR251" s="314">
        <f t="shared" si="46"/>
        <v>6.3591245137546846</v>
      </c>
      <c r="AS251" s="314">
        <f t="shared" si="47"/>
        <v>6.4729427337981713</v>
      </c>
      <c r="AT251" s="314">
        <f t="shared" si="48"/>
        <v>6.482331503500828</v>
      </c>
      <c r="AU251" s="314">
        <f t="shared" si="49"/>
        <v>6.3394810949108855</v>
      </c>
      <c r="AV251" s="314">
        <f t="shared" si="50"/>
        <v>6.0861137148232149</v>
      </c>
      <c r="AW251" s="314">
        <f t="shared" si="51"/>
        <v>5.400304879827666</v>
      </c>
      <c r="AX251" s="314">
        <f t="shared" si="51"/>
        <v>5.4511148996302676</v>
      </c>
    </row>
    <row r="252" spans="1:50" x14ac:dyDescent="0.2">
      <c r="A252" s="70" t="s">
        <v>325</v>
      </c>
      <c r="B252" s="70" t="s">
        <v>617</v>
      </c>
      <c r="C252" s="300">
        <v>139.56192602439401</v>
      </c>
      <c r="D252" s="300">
        <v>130.07596583243301</v>
      </c>
      <c r="E252" s="300">
        <v>123.268387875022</v>
      </c>
      <c r="F252" s="300">
        <v>148.26925415691801</v>
      </c>
      <c r="G252" s="300">
        <v>155.73007445740399</v>
      </c>
      <c r="H252" s="300">
        <v>140.45505639906099</v>
      </c>
      <c r="I252" s="300">
        <v>125.213894388646</v>
      </c>
      <c r="J252" s="300">
        <v>130.468086565715</v>
      </c>
      <c r="K252" s="300">
        <v>125.45075926926999</v>
      </c>
      <c r="L252" s="300">
        <v>114.556968494336</v>
      </c>
      <c r="M252" s="300">
        <v>99.626121627469502</v>
      </c>
      <c r="N252" s="300">
        <v>106.312880379039</v>
      </c>
      <c r="O252" s="300">
        <v>97.360623156972196</v>
      </c>
      <c r="P252" s="300">
        <v>88.699329496896198</v>
      </c>
      <c r="Q252" s="306"/>
      <c r="R252" s="70" t="s">
        <v>325</v>
      </c>
      <c r="S252" s="70" t="s">
        <v>617</v>
      </c>
      <c r="T252" s="300">
        <v>25987</v>
      </c>
      <c r="U252" s="300">
        <v>25759</v>
      </c>
      <c r="V252" s="300">
        <v>25647</v>
      </c>
      <c r="W252" s="300">
        <v>25334</v>
      </c>
      <c r="X252" s="300">
        <v>25223</v>
      </c>
      <c r="Y252" s="300">
        <v>25442</v>
      </c>
      <c r="Z252" s="300">
        <v>25456</v>
      </c>
      <c r="AA252" s="300">
        <v>25785</v>
      </c>
      <c r="AB252" s="300">
        <v>25992</v>
      </c>
      <c r="AC252" s="300">
        <v>25782</v>
      </c>
      <c r="AD252" s="300">
        <v>25721</v>
      </c>
      <c r="AE252" s="300">
        <v>25643</v>
      </c>
      <c r="AF252" s="300">
        <v>25492</v>
      </c>
      <c r="AG252" s="300">
        <v>25446</v>
      </c>
      <c r="AI252" s="70" t="s">
        <v>325</v>
      </c>
      <c r="AJ252" s="70" t="s">
        <v>617</v>
      </c>
      <c r="AK252" s="314">
        <f t="shared" si="39"/>
        <v>5.3704516113592957</v>
      </c>
      <c r="AL252" s="314">
        <f t="shared" si="40"/>
        <v>5.0497288649572187</v>
      </c>
      <c r="AM252" s="314">
        <f t="shared" si="41"/>
        <v>4.8063472482170235</v>
      </c>
      <c r="AN252" s="314">
        <f t="shared" si="42"/>
        <v>5.8525797014651459</v>
      </c>
      <c r="AO252" s="314">
        <f t="shared" si="43"/>
        <v>6.1741297410063831</v>
      </c>
      <c r="AP252" s="314">
        <f t="shared" si="44"/>
        <v>5.5205980818748914</v>
      </c>
      <c r="AQ252" s="314">
        <f t="shared" si="45"/>
        <v>4.9188362031994819</v>
      </c>
      <c r="AR252" s="314">
        <f t="shared" si="46"/>
        <v>5.0598443500374248</v>
      </c>
      <c r="AS252" s="314">
        <f t="shared" si="47"/>
        <v>4.8265142839823794</v>
      </c>
      <c r="AT252" s="314">
        <f t="shared" si="48"/>
        <v>4.4432925488455517</v>
      </c>
      <c r="AU252" s="314">
        <f t="shared" si="49"/>
        <v>3.8733378028641772</v>
      </c>
      <c r="AV252" s="314">
        <f t="shared" si="50"/>
        <v>4.1458831017836832</v>
      </c>
      <c r="AW252" s="314">
        <f t="shared" si="51"/>
        <v>3.8192618530116191</v>
      </c>
      <c r="AX252" s="314">
        <f t="shared" si="51"/>
        <v>3.4857867443565276</v>
      </c>
    </row>
    <row r="253" spans="1:50" x14ac:dyDescent="0.2">
      <c r="A253" s="70" t="s">
        <v>326</v>
      </c>
      <c r="B253" s="70" t="s">
        <v>618</v>
      </c>
      <c r="C253" s="300">
        <v>152.19691151831299</v>
      </c>
      <c r="D253" s="300">
        <v>147.47393202119801</v>
      </c>
      <c r="E253" s="300">
        <v>156.65381393492601</v>
      </c>
      <c r="F253" s="300">
        <v>143.557636566127</v>
      </c>
      <c r="G253" s="300">
        <v>139.44659050440001</v>
      </c>
      <c r="H253" s="300">
        <v>137.80713221414899</v>
      </c>
      <c r="I253" s="300">
        <v>136.45176392837101</v>
      </c>
      <c r="J253" s="300">
        <v>137.439812350636</v>
      </c>
      <c r="K253" s="300">
        <v>137.82874042399899</v>
      </c>
      <c r="L253" s="300">
        <v>131.89732000890399</v>
      </c>
      <c r="M253" s="300">
        <v>122.34735447555801</v>
      </c>
      <c r="N253" s="300">
        <v>128.367944537786</v>
      </c>
      <c r="O253" s="300">
        <v>116.352687434244</v>
      </c>
      <c r="P253" s="300">
        <v>119.122384389648</v>
      </c>
      <c r="Q253" s="306"/>
      <c r="R253" s="70" t="s">
        <v>326</v>
      </c>
      <c r="S253" s="70" t="s">
        <v>618</v>
      </c>
      <c r="T253" s="300">
        <v>26189</v>
      </c>
      <c r="U253" s="300">
        <v>26175</v>
      </c>
      <c r="V253" s="300">
        <v>26248</v>
      </c>
      <c r="W253" s="300">
        <v>26193</v>
      </c>
      <c r="X253" s="300">
        <v>26158</v>
      </c>
      <c r="Y253" s="300">
        <v>26141</v>
      </c>
      <c r="Z253" s="300">
        <v>26394</v>
      </c>
      <c r="AA253" s="300">
        <v>26594</v>
      </c>
      <c r="AB253" s="300">
        <v>26929</v>
      </c>
      <c r="AC253" s="300">
        <v>26918</v>
      </c>
      <c r="AD253" s="300">
        <v>26991</v>
      </c>
      <c r="AE253" s="300">
        <v>26888</v>
      </c>
      <c r="AF253" s="300">
        <v>26809</v>
      </c>
      <c r="AG253" s="300">
        <v>26753</v>
      </c>
      <c r="AI253" s="70" t="s">
        <v>326</v>
      </c>
      <c r="AJ253" s="70" t="s">
        <v>618</v>
      </c>
      <c r="AK253" s="314">
        <f t="shared" si="39"/>
        <v>5.8114823597049519</v>
      </c>
      <c r="AL253" s="314">
        <f t="shared" si="40"/>
        <v>5.6341521307047948</v>
      </c>
      <c r="AM253" s="314">
        <f t="shared" si="41"/>
        <v>5.9682190618304629</v>
      </c>
      <c r="AN253" s="314">
        <f t="shared" si="42"/>
        <v>5.4807634316850686</v>
      </c>
      <c r="AO253" s="314">
        <f t="shared" si="43"/>
        <v>5.3309347237709304</v>
      </c>
      <c r="AP253" s="314">
        <f t="shared" si="44"/>
        <v>5.2716855596246885</v>
      </c>
      <c r="AQ253" s="314">
        <f t="shared" si="45"/>
        <v>5.1698023766147996</v>
      </c>
      <c r="AR253" s="314">
        <f t="shared" si="46"/>
        <v>5.1680759701675569</v>
      </c>
      <c r="AS253" s="314">
        <f t="shared" si="47"/>
        <v>5.1182272057632661</v>
      </c>
      <c r="AT253" s="314">
        <f t="shared" si="48"/>
        <v>4.8999673084517417</v>
      </c>
      <c r="AU253" s="314">
        <f t="shared" si="49"/>
        <v>4.5328944639160467</v>
      </c>
      <c r="AV253" s="314">
        <f t="shared" si="50"/>
        <v>4.7741722901586581</v>
      </c>
      <c r="AW253" s="314">
        <f t="shared" si="51"/>
        <v>4.3400607047724273</v>
      </c>
      <c r="AX253" s="314">
        <f t="shared" si="51"/>
        <v>4.4526738829158603</v>
      </c>
    </row>
    <row r="254" spans="1:50" x14ac:dyDescent="0.2">
      <c r="A254" s="70" t="s">
        <v>327</v>
      </c>
      <c r="B254" s="70" t="s">
        <v>619</v>
      </c>
      <c r="C254" s="300">
        <v>250.98933339800701</v>
      </c>
      <c r="D254" s="300">
        <v>228.750175152617</v>
      </c>
      <c r="E254" s="300">
        <v>238.21708886122099</v>
      </c>
      <c r="F254" s="300">
        <v>240.96833617418699</v>
      </c>
      <c r="G254" s="300">
        <v>255.98844610836699</v>
      </c>
      <c r="H254" s="300">
        <v>227.63538743608299</v>
      </c>
      <c r="I254" s="300">
        <v>166.560958327018</v>
      </c>
      <c r="J254" s="300">
        <v>173.32964651401099</v>
      </c>
      <c r="K254" s="300">
        <v>179.16936944673</v>
      </c>
      <c r="L254" s="300">
        <v>173.60894828215601</v>
      </c>
      <c r="M254" s="300">
        <v>168.34333016756401</v>
      </c>
      <c r="N254" s="300">
        <v>151.91570344936301</v>
      </c>
      <c r="O254" s="300">
        <v>145.54709997750899</v>
      </c>
      <c r="P254" s="300">
        <v>145.42940518052501</v>
      </c>
      <c r="Q254" s="306"/>
      <c r="R254" s="70" t="s">
        <v>327</v>
      </c>
      <c r="S254" s="70" t="s">
        <v>619</v>
      </c>
      <c r="T254" s="300">
        <v>36905</v>
      </c>
      <c r="U254" s="300">
        <v>36848</v>
      </c>
      <c r="V254" s="300">
        <v>36849</v>
      </c>
      <c r="W254" s="300">
        <v>36784</v>
      </c>
      <c r="X254" s="300">
        <v>36821</v>
      </c>
      <c r="Y254" s="300">
        <v>36829</v>
      </c>
      <c r="Z254" s="300">
        <v>36924</v>
      </c>
      <c r="AA254" s="300">
        <v>36975</v>
      </c>
      <c r="AB254" s="300">
        <v>37299</v>
      </c>
      <c r="AC254" s="300">
        <v>37401</v>
      </c>
      <c r="AD254" s="300">
        <v>37430</v>
      </c>
      <c r="AE254" s="300">
        <v>37607</v>
      </c>
      <c r="AF254" s="300">
        <v>37531</v>
      </c>
      <c r="AG254" s="300">
        <v>37744</v>
      </c>
      <c r="AI254" s="70" t="s">
        <v>327</v>
      </c>
      <c r="AJ254" s="70" t="s">
        <v>619</v>
      </c>
      <c r="AK254" s="314">
        <f t="shared" si="39"/>
        <v>6.8009574149304157</v>
      </c>
      <c r="AL254" s="314">
        <f t="shared" si="40"/>
        <v>6.207940055162207</v>
      </c>
      <c r="AM254" s="314">
        <f t="shared" si="41"/>
        <v>6.4646825927764926</v>
      </c>
      <c r="AN254" s="314">
        <f t="shared" si="42"/>
        <v>6.5509008311816821</v>
      </c>
      <c r="AO254" s="314">
        <f t="shared" si="43"/>
        <v>6.9522404635497939</v>
      </c>
      <c r="AP254" s="314">
        <f t="shared" si="44"/>
        <v>6.1808734268126475</v>
      </c>
      <c r="AQ254" s="314">
        <f t="shared" si="45"/>
        <v>4.5109131818605244</v>
      </c>
      <c r="AR254" s="314">
        <f t="shared" si="46"/>
        <v>4.6877524412173361</v>
      </c>
      <c r="AS254" s="314">
        <f t="shared" si="47"/>
        <v>4.8035971325432323</v>
      </c>
      <c r="AT254" s="314">
        <f t="shared" si="48"/>
        <v>4.6418263758229994</v>
      </c>
      <c r="AU254" s="314">
        <f t="shared" si="49"/>
        <v>4.4975508994807374</v>
      </c>
      <c r="AV254" s="314">
        <f t="shared" si="50"/>
        <v>4.0395592163523544</v>
      </c>
      <c r="AW254" s="314">
        <f t="shared" si="51"/>
        <v>3.8780501446140256</v>
      </c>
      <c r="AX254" s="314">
        <f t="shared" si="51"/>
        <v>3.853046979136419</v>
      </c>
    </row>
    <row r="255" spans="1:50" x14ac:dyDescent="0.2">
      <c r="A255" s="70" t="s">
        <v>328</v>
      </c>
      <c r="B255" s="70" t="s">
        <v>620</v>
      </c>
      <c r="C255" s="300">
        <v>91.150308411442694</v>
      </c>
      <c r="D255" s="300">
        <v>79.443135674589399</v>
      </c>
      <c r="E255" s="300">
        <v>71.910839554040194</v>
      </c>
      <c r="F255" s="300">
        <v>82.463011636351396</v>
      </c>
      <c r="G255" s="300">
        <v>74.883622540453004</v>
      </c>
      <c r="H255" s="300">
        <v>67.524182646164604</v>
      </c>
      <c r="I255" s="300">
        <v>86.677189860884297</v>
      </c>
      <c r="J255" s="300">
        <v>79.053490481804801</v>
      </c>
      <c r="K255" s="300">
        <v>67.907370504346005</v>
      </c>
      <c r="L255" s="300">
        <v>72.416948304334596</v>
      </c>
      <c r="M255" s="300">
        <v>71.357041880403898</v>
      </c>
      <c r="N255" s="300">
        <v>73.655429495812001</v>
      </c>
      <c r="O255" s="300">
        <v>69.190367782687701</v>
      </c>
      <c r="P255" s="300">
        <v>67.8558089266228</v>
      </c>
      <c r="Q255" s="306"/>
      <c r="R255" s="70" t="s">
        <v>328</v>
      </c>
      <c r="S255" s="70" t="s">
        <v>620</v>
      </c>
      <c r="T255" s="300">
        <v>10323</v>
      </c>
      <c r="U255" s="300">
        <v>10148</v>
      </c>
      <c r="V255" s="300">
        <v>10053</v>
      </c>
      <c r="W255" s="300">
        <v>9839</v>
      </c>
      <c r="X255" s="300">
        <v>9639</v>
      </c>
      <c r="Y255" s="300">
        <v>9548</v>
      </c>
      <c r="Z255" s="300">
        <v>9484</v>
      </c>
      <c r="AA255" s="300">
        <v>9493</v>
      </c>
      <c r="AB255" s="300">
        <v>9495</v>
      </c>
      <c r="AC255" s="300">
        <v>9480</v>
      </c>
      <c r="AD255" s="300">
        <v>9411</v>
      </c>
      <c r="AE255" s="300">
        <v>9316</v>
      </c>
      <c r="AF255" s="300">
        <v>9226</v>
      </c>
      <c r="AG255" s="300">
        <v>9233</v>
      </c>
      <c r="AI255" s="70" t="s">
        <v>328</v>
      </c>
      <c r="AJ255" s="70" t="s">
        <v>620</v>
      </c>
      <c r="AK255" s="314">
        <f t="shared" si="39"/>
        <v>8.8298274156197518</v>
      </c>
      <c r="AL255" s="314">
        <f t="shared" si="40"/>
        <v>7.8284524708897711</v>
      </c>
      <c r="AM255" s="314">
        <f t="shared" si="41"/>
        <v>7.153172143045877</v>
      </c>
      <c r="AN255" s="314">
        <f t="shared" si="42"/>
        <v>8.3812391133602393</v>
      </c>
      <c r="AO255" s="314">
        <f t="shared" si="43"/>
        <v>7.7688165308074488</v>
      </c>
      <c r="AP255" s="314">
        <f t="shared" si="44"/>
        <v>7.0720761045417468</v>
      </c>
      <c r="AQ255" s="314">
        <f t="shared" si="45"/>
        <v>9.1393072396546078</v>
      </c>
      <c r="AR255" s="314">
        <f t="shared" si="46"/>
        <v>8.3275561447176649</v>
      </c>
      <c r="AS255" s="314">
        <f t="shared" si="47"/>
        <v>7.1519084259448134</v>
      </c>
      <c r="AT255" s="314">
        <f t="shared" si="48"/>
        <v>7.6389185975036495</v>
      </c>
      <c r="AU255" s="314">
        <f t="shared" si="49"/>
        <v>7.5823017618110606</v>
      </c>
      <c r="AV255" s="314">
        <f t="shared" si="50"/>
        <v>7.906336356355947</v>
      </c>
      <c r="AW255" s="314">
        <f t="shared" si="51"/>
        <v>7.4994979170483083</v>
      </c>
      <c r="AX255" s="314">
        <f t="shared" si="51"/>
        <v>7.3492698934932097</v>
      </c>
    </row>
    <row r="256" spans="1:50" x14ac:dyDescent="0.2">
      <c r="A256" s="70" t="s">
        <v>329</v>
      </c>
      <c r="B256" s="70" t="s">
        <v>621</v>
      </c>
      <c r="C256" s="300">
        <v>98.782176996573298</v>
      </c>
      <c r="D256" s="300">
        <v>93.561812551062602</v>
      </c>
      <c r="E256" s="300">
        <v>153.90997345815001</v>
      </c>
      <c r="F256" s="300">
        <v>136.155219540941</v>
      </c>
      <c r="G256" s="300">
        <v>89.438637598052793</v>
      </c>
      <c r="H256" s="300">
        <v>97.944673305834897</v>
      </c>
      <c r="I256" s="300">
        <v>76.8261272855936</v>
      </c>
      <c r="J256" s="300">
        <v>81.995357892612105</v>
      </c>
      <c r="K256" s="300">
        <v>88.523134086455499</v>
      </c>
      <c r="L256" s="300">
        <v>96.503169477973401</v>
      </c>
      <c r="M256" s="300">
        <v>114.211165992112</v>
      </c>
      <c r="N256" s="300">
        <v>90.296615978518901</v>
      </c>
      <c r="O256" s="300">
        <v>112.62261506713899</v>
      </c>
      <c r="P256" s="300">
        <v>81.832848141766604</v>
      </c>
      <c r="Q256" s="306"/>
      <c r="R256" s="70" t="s">
        <v>329</v>
      </c>
      <c r="S256" s="70" t="s">
        <v>621</v>
      </c>
      <c r="T256" s="300">
        <v>17980</v>
      </c>
      <c r="U256" s="300">
        <v>17902</v>
      </c>
      <c r="V256" s="300">
        <v>17990</v>
      </c>
      <c r="W256" s="300">
        <v>18026</v>
      </c>
      <c r="X256" s="300">
        <v>17997</v>
      </c>
      <c r="Y256" s="300">
        <v>18062</v>
      </c>
      <c r="Z256" s="300">
        <v>18025</v>
      </c>
      <c r="AA256" s="300">
        <v>17987</v>
      </c>
      <c r="AB256" s="300">
        <v>17992</v>
      </c>
      <c r="AC256" s="300">
        <v>18030</v>
      </c>
      <c r="AD256" s="300">
        <v>18060</v>
      </c>
      <c r="AE256" s="300">
        <v>17979</v>
      </c>
      <c r="AF256" s="300">
        <v>17963</v>
      </c>
      <c r="AG256" s="300">
        <v>17923</v>
      </c>
      <c r="AI256" s="70" t="s">
        <v>329</v>
      </c>
      <c r="AJ256" s="70" t="s">
        <v>621</v>
      </c>
      <c r="AK256" s="314">
        <f t="shared" si="39"/>
        <v>5.494003169998515</v>
      </c>
      <c r="AL256" s="314">
        <f t="shared" si="40"/>
        <v>5.226332954477857</v>
      </c>
      <c r="AM256" s="314">
        <f t="shared" si="41"/>
        <v>8.5553070293579765</v>
      </c>
      <c r="AN256" s="314">
        <f t="shared" si="42"/>
        <v>7.5532685865383895</v>
      </c>
      <c r="AO256" s="314">
        <f t="shared" si="43"/>
        <v>4.9696414734707339</v>
      </c>
      <c r="AP256" s="314">
        <f t="shared" si="44"/>
        <v>5.4226925758960745</v>
      </c>
      <c r="AQ256" s="314">
        <f t="shared" si="45"/>
        <v>4.2621984624462463</v>
      </c>
      <c r="AR256" s="314">
        <f t="shared" si="46"/>
        <v>4.5585899756831108</v>
      </c>
      <c r="AS256" s="314">
        <f t="shared" si="47"/>
        <v>4.9201386219684027</v>
      </c>
      <c r="AT256" s="314">
        <f t="shared" si="48"/>
        <v>5.352366582250327</v>
      </c>
      <c r="AU256" s="314">
        <f t="shared" si="49"/>
        <v>6.3239848279131783</v>
      </c>
      <c r="AV256" s="314">
        <f t="shared" si="50"/>
        <v>5.0223380598764606</v>
      </c>
      <c r="AW256" s="314">
        <f t="shared" si="51"/>
        <v>6.2696996641506981</v>
      </c>
      <c r="AX256" s="314">
        <f t="shared" si="51"/>
        <v>4.5658008225055298</v>
      </c>
    </row>
    <row r="257" spans="1:50" x14ac:dyDescent="0.2">
      <c r="A257" s="70" t="s">
        <v>330</v>
      </c>
      <c r="B257" s="70" t="s">
        <v>622</v>
      </c>
      <c r="C257" s="300">
        <v>118.334129726079</v>
      </c>
      <c r="D257" s="300">
        <v>101.033178028902</v>
      </c>
      <c r="E257" s="300">
        <v>108.344714785158</v>
      </c>
      <c r="F257" s="300">
        <v>95.103067846162105</v>
      </c>
      <c r="G257" s="300">
        <v>96.416240282113705</v>
      </c>
      <c r="H257" s="300">
        <v>84.412036814924207</v>
      </c>
      <c r="I257" s="300">
        <v>79.0135150188258</v>
      </c>
      <c r="J257" s="300">
        <v>84.141957454016506</v>
      </c>
      <c r="K257" s="300">
        <v>80.511601877846701</v>
      </c>
      <c r="L257" s="300">
        <v>78.598264394877106</v>
      </c>
      <c r="M257" s="300">
        <v>75.835289581265499</v>
      </c>
      <c r="N257" s="300">
        <v>75.174069440287099</v>
      </c>
      <c r="O257" s="300">
        <v>69.018235055554698</v>
      </c>
      <c r="P257" s="300">
        <v>66.120038600994505</v>
      </c>
      <c r="Q257" s="306"/>
      <c r="R257" s="70" t="s">
        <v>330</v>
      </c>
      <c r="S257" s="70" t="s">
        <v>622</v>
      </c>
      <c r="T257" s="300">
        <v>24716</v>
      </c>
      <c r="U257" s="300">
        <v>24675</v>
      </c>
      <c r="V257" s="300">
        <v>24611</v>
      </c>
      <c r="W257" s="300">
        <v>24541</v>
      </c>
      <c r="X257" s="300">
        <v>24398</v>
      </c>
      <c r="Y257" s="300">
        <v>24509</v>
      </c>
      <c r="Z257" s="300">
        <v>24755</v>
      </c>
      <c r="AA257" s="300">
        <v>25066</v>
      </c>
      <c r="AB257" s="300">
        <v>25269</v>
      </c>
      <c r="AC257" s="300">
        <v>25190</v>
      </c>
      <c r="AD257" s="300">
        <v>25120</v>
      </c>
      <c r="AE257" s="300">
        <v>25183</v>
      </c>
      <c r="AF257" s="300">
        <v>25114</v>
      </c>
      <c r="AG257" s="300">
        <v>25012</v>
      </c>
      <c r="AI257" s="70" t="s">
        <v>330</v>
      </c>
      <c r="AJ257" s="70" t="s">
        <v>622</v>
      </c>
      <c r="AK257" s="314">
        <f t="shared" si="39"/>
        <v>4.7877540753390111</v>
      </c>
      <c r="AL257" s="314">
        <f t="shared" si="40"/>
        <v>4.0945563537548937</v>
      </c>
      <c r="AM257" s="314">
        <f t="shared" si="41"/>
        <v>4.4022881957319084</v>
      </c>
      <c r="AN257" s="314">
        <f t="shared" si="42"/>
        <v>3.8752727210041198</v>
      </c>
      <c r="AO257" s="314">
        <f t="shared" si="43"/>
        <v>3.9518091762486152</v>
      </c>
      <c r="AP257" s="314">
        <f t="shared" si="44"/>
        <v>3.4441240693183817</v>
      </c>
      <c r="AQ257" s="314">
        <f t="shared" si="45"/>
        <v>3.1918204410755724</v>
      </c>
      <c r="AR257" s="314">
        <f t="shared" si="46"/>
        <v>3.3568163031204223</v>
      </c>
      <c r="AS257" s="314">
        <f t="shared" si="47"/>
        <v>3.1861807700283626</v>
      </c>
      <c r="AT257" s="314">
        <f t="shared" si="48"/>
        <v>3.1202169271487534</v>
      </c>
      <c r="AU257" s="314">
        <f t="shared" si="49"/>
        <v>3.0189207635854101</v>
      </c>
      <c r="AV257" s="314">
        <f t="shared" si="50"/>
        <v>2.985111759531712</v>
      </c>
      <c r="AW257" s="314">
        <f t="shared" si="51"/>
        <v>2.7481976210701085</v>
      </c>
      <c r="AX257" s="314">
        <f t="shared" si="51"/>
        <v>2.6435326483685633</v>
      </c>
    </row>
    <row r="258" spans="1:50" x14ac:dyDescent="0.2">
      <c r="A258" s="70" t="s">
        <v>331</v>
      </c>
      <c r="B258" s="70" t="s">
        <v>623</v>
      </c>
      <c r="C258" s="300">
        <v>1029.4592785665</v>
      </c>
      <c r="D258" s="300">
        <v>902.16921664931203</v>
      </c>
      <c r="E258" s="300">
        <v>1036.41326767598</v>
      </c>
      <c r="F258" s="300">
        <v>1059.1919086980499</v>
      </c>
      <c r="G258" s="300">
        <v>900.97253275759101</v>
      </c>
      <c r="H258" s="300">
        <v>897.769229706229</v>
      </c>
      <c r="I258" s="300">
        <v>840.25891042655905</v>
      </c>
      <c r="J258" s="300">
        <v>761.24317439982701</v>
      </c>
      <c r="K258" s="300">
        <v>764.31694180992201</v>
      </c>
      <c r="L258" s="300">
        <v>793.34969561987396</v>
      </c>
      <c r="M258" s="300">
        <v>785.38249136888601</v>
      </c>
      <c r="N258" s="300">
        <v>744.13128073897599</v>
      </c>
      <c r="O258" s="300">
        <v>710.76073169871995</v>
      </c>
      <c r="P258" s="300">
        <v>738.24029305891304</v>
      </c>
      <c r="Q258" s="306"/>
      <c r="R258" s="70" t="s">
        <v>331</v>
      </c>
      <c r="S258" s="70" t="s">
        <v>623</v>
      </c>
      <c r="T258" s="300">
        <v>94955</v>
      </c>
      <c r="U258" s="300">
        <v>95533</v>
      </c>
      <c r="V258" s="300">
        <v>95732</v>
      </c>
      <c r="W258" s="300">
        <v>96113</v>
      </c>
      <c r="X258" s="300">
        <v>96687</v>
      </c>
      <c r="Y258" s="300">
        <v>96978</v>
      </c>
      <c r="Z258" s="300">
        <v>97338</v>
      </c>
      <c r="AA258" s="300">
        <v>97633</v>
      </c>
      <c r="AB258" s="300">
        <v>98325</v>
      </c>
      <c r="AC258" s="300">
        <v>98810</v>
      </c>
      <c r="AD258" s="300">
        <v>98850</v>
      </c>
      <c r="AE258" s="300">
        <v>99449</v>
      </c>
      <c r="AF258" s="300">
        <v>99439</v>
      </c>
      <c r="AG258" s="300">
        <v>99383</v>
      </c>
      <c r="AI258" s="70" t="s">
        <v>331</v>
      </c>
      <c r="AJ258" s="70" t="s">
        <v>623</v>
      </c>
      <c r="AK258" s="314">
        <f t="shared" si="39"/>
        <v>10.841548929140119</v>
      </c>
      <c r="AL258" s="314">
        <f t="shared" si="40"/>
        <v>9.4435348690956218</v>
      </c>
      <c r="AM258" s="314">
        <f t="shared" si="41"/>
        <v>10.826194665064763</v>
      </c>
      <c r="AN258" s="314">
        <f t="shared" si="42"/>
        <v>11.020277264241567</v>
      </c>
      <c r="AO258" s="314">
        <f t="shared" si="43"/>
        <v>9.318445424489239</v>
      </c>
      <c r="AP258" s="314">
        <f t="shared" si="44"/>
        <v>9.2574525119741473</v>
      </c>
      <c r="AQ258" s="314">
        <f t="shared" si="45"/>
        <v>8.6323831435468072</v>
      </c>
      <c r="AR258" s="314">
        <f t="shared" si="46"/>
        <v>7.7969864123792876</v>
      </c>
      <c r="AS258" s="314">
        <f t="shared" si="47"/>
        <v>7.7733734229333535</v>
      </c>
      <c r="AT258" s="314">
        <f t="shared" si="48"/>
        <v>8.0290425626948068</v>
      </c>
      <c r="AU258" s="314">
        <f t="shared" si="49"/>
        <v>7.9451946521890333</v>
      </c>
      <c r="AV258" s="314">
        <f t="shared" si="50"/>
        <v>7.4825416116700616</v>
      </c>
      <c r="AW258" s="314">
        <f t="shared" si="51"/>
        <v>7.1477059473518425</v>
      </c>
      <c r="AX258" s="314">
        <f t="shared" si="51"/>
        <v>7.4282351414116405</v>
      </c>
    </row>
    <row r="259" spans="1:50" x14ac:dyDescent="0.2">
      <c r="A259" s="70" t="s">
        <v>332</v>
      </c>
      <c r="B259" s="70" t="s">
        <v>624</v>
      </c>
      <c r="C259" s="300">
        <v>133.81532800187401</v>
      </c>
      <c r="D259" s="300">
        <v>138.82091425157199</v>
      </c>
      <c r="E259" s="300">
        <v>154.059092491435</v>
      </c>
      <c r="F259" s="300">
        <v>129.495864209666</v>
      </c>
      <c r="G259" s="300">
        <v>126.018645204777</v>
      </c>
      <c r="H259" s="300">
        <v>110.078865064388</v>
      </c>
      <c r="I259" s="300">
        <v>103.65471175582</v>
      </c>
      <c r="J259" s="300">
        <v>106.03249362407</v>
      </c>
      <c r="K259" s="300">
        <v>112.145283788359</v>
      </c>
      <c r="L259" s="300">
        <v>110.220541614279</v>
      </c>
      <c r="M259" s="300">
        <v>110.846792990691</v>
      </c>
      <c r="N259" s="300">
        <v>107.49253615950499</v>
      </c>
      <c r="O259" s="300">
        <v>100.73368989239999</v>
      </c>
      <c r="P259" s="300">
        <v>101.819673737903</v>
      </c>
      <c r="Q259" s="306"/>
      <c r="R259" s="70" t="s">
        <v>332</v>
      </c>
      <c r="S259" s="70" t="s">
        <v>624</v>
      </c>
      <c r="T259" s="300">
        <v>19473</v>
      </c>
      <c r="U259" s="300">
        <v>19214</v>
      </c>
      <c r="V259" s="300">
        <v>18911</v>
      </c>
      <c r="W259" s="300">
        <v>18742</v>
      </c>
      <c r="X259" s="300">
        <v>18516</v>
      </c>
      <c r="Y259" s="300">
        <v>18450</v>
      </c>
      <c r="Z259" s="300">
        <v>18435</v>
      </c>
      <c r="AA259" s="300">
        <v>18359</v>
      </c>
      <c r="AB259" s="300">
        <v>18681</v>
      </c>
      <c r="AC259" s="300">
        <v>18610</v>
      </c>
      <c r="AD259" s="300">
        <v>18423</v>
      </c>
      <c r="AE259" s="300">
        <v>18282</v>
      </c>
      <c r="AF259" s="300">
        <v>18133</v>
      </c>
      <c r="AG259" s="300">
        <v>18005</v>
      </c>
      <c r="AI259" s="70" t="s">
        <v>332</v>
      </c>
      <c r="AJ259" s="70" t="s">
        <v>624</v>
      </c>
      <c r="AK259" s="314">
        <f t="shared" si="39"/>
        <v>6.8718393674253582</v>
      </c>
      <c r="AL259" s="314">
        <f t="shared" si="40"/>
        <v>7.2249877303826366</v>
      </c>
      <c r="AM259" s="314">
        <f t="shared" si="41"/>
        <v>8.1465333663706314</v>
      </c>
      <c r="AN259" s="314">
        <f t="shared" si="42"/>
        <v>6.9093940993312337</v>
      </c>
      <c r="AO259" s="314">
        <f t="shared" si="43"/>
        <v>6.8059324478708687</v>
      </c>
      <c r="AP259" s="314">
        <f t="shared" si="44"/>
        <v>5.9663341498313276</v>
      </c>
      <c r="AQ259" s="314">
        <f t="shared" si="45"/>
        <v>5.6227128698573363</v>
      </c>
      <c r="AR259" s="314">
        <f t="shared" si="46"/>
        <v>5.7755048545165861</v>
      </c>
      <c r="AS259" s="314">
        <f t="shared" si="47"/>
        <v>6.0031734804538832</v>
      </c>
      <c r="AT259" s="314">
        <f t="shared" si="48"/>
        <v>5.9226513495045143</v>
      </c>
      <c r="AU259" s="314">
        <f t="shared" si="49"/>
        <v>6.0167612761597455</v>
      </c>
      <c r="AV259" s="314">
        <f t="shared" si="50"/>
        <v>5.8796923837383757</v>
      </c>
      <c r="AW259" s="314">
        <f t="shared" si="51"/>
        <v>5.5552688409198696</v>
      </c>
      <c r="AX259" s="314">
        <f t="shared" si="51"/>
        <v>5.6550776860818113</v>
      </c>
    </row>
    <row r="260" spans="1:50" x14ac:dyDescent="0.2">
      <c r="A260" s="70" t="s">
        <v>333</v>
      </c>
      <c r="B260" s="70" t="s">
        <v>625</v>
      </c>
      <c r="C260" s="300">
        <v>110.089412601774</v>
      </c>
      <c r="D260" s="300">
        <v>106.808611537801</v>
      </c>
      <c r="E260" s="300">
        <v>108.887540202438</v>
      </c>
      <c r="F260" s="300">
        <v>103.46026627156699</v>
      </c>
      <c r="G260" s="300">
        <v>96.955002374056406</v>
      </c>
      <c r="H260" s="300">
        <v>95.152721652835396</v>
      </c>
      <c r="I260" s="300">
        <v>91.1528414045913</v>
      </c>
      <c r="J260" s="300">
        <v>91.502927107628494</v>
      </c>
      <c r="K260" s="300">
        <v>84.153509101005696</v>
      </c>
      <c r="L260" s="300">
        <v>82.781194473658999</v>
      </c>
      <c r="M260" s="300">
        <v>77.490261688732005</v>
      </c>
      <c r="N260" s="300">
        <v>78.4493465628873</v>
      </c>
      <c r="O260" s="300">
        <v>72.790151763144095</v>
      </c>
      <c r="P260" s="300">
        <v>70.880266412973199</v>
      </c>
      <c r="Q260" s="306"/>
      <c r="R260" s="70" t="s">
        <v>333</v>
      </c>
      <c r="S260" s="70" t="s">
        <v>625</v>
      </c>
      <c r="T260" s="300">
        <v>20538</v>
      </c>
      <c r="U260" s="300">
        <v>20442</v>
      </c>
      <c r="V260" s="300">
        <v>20255</v>
      </c>
      <c r="W260" s="300">
        <v>19964</v>
      </c>
      <c r="X260" s="300">
        <v>19736</v>
      </c>
      <c r="Y260" s="300">
        <v>19623</v>
      </c>
      <c r="Z260" s="300">
        <v>19776</v>
      </c>
      <c r="AA260" s="300">
        <v>19783</v>
      </c>
      <c r="AB260" s="300">
        <v>19846</v>
      </c>
      <c r="AC260" s="300">
        <v>19709</v>
      </c>
      <c r="AD260" s="300">
        <v>19500</v>
      </c>
      <c r="AE260" s="300">
        <v>19140</v>
      </c>
      <c r="AF260" s="300">
        <v>18872</v>
      </c>
      <c r="AG260" s="300">
        <v>18814</v>
      </c>
      <c r="AI260" s="70" t="s">
        <v>333</v>
      </c>
      <c r="AJ260" s="70" t="s">
        <v>625</v>
      </c>
      <c r="AK260" s="314">
        <f t="shared" si="39"/>
        <v>5.3602791217145782</v>
      </c>
      <c r="AL260" s="314">
        <f t="shared" si="40"/>
        <v>5.2249589833578414</v>
      </c>
      <c r="AM260" s="314">
        <f t="shared" si="41"/>
        <v>5.3758351124383115</v>
      </c>
      <c r="AN260" s="314">
        <f t="shared" si="42"/>
        <v>5.1823415283293421</v>
      </c>
      <c r="AO260" s="314">
        <f t="shared" si="43"/>
        <v>4.9125963910648771</v>
      </c>
      <c r="AP260" s="314">
        <f t="shared" si="44"/>
        <v>4.8490404959912032</v>
      </c>
      <c r="AQ260" s="314">
        <f t="shared" si="45"/>
        <v>4.6092658477240747</v>
      </c>
      <c r="AR260" s="314">
        <f t="shared" si="46"/>
        <v>4.6253311988893744</v>
      </c>
      <c r="AS260" s="314">
        <f t="shared" si="47"/>
        <v>4.2403259649806353</v>
      </c>
      <c r="AT260" s="314">
        <f t="shared" si="48"/>
        <v>4.2001722296239787</v>
      </c>
      <c r="AU260" s="314">
        <f t="shared" si="49"/>
        <v>3.9738595737811284</v>
      </c>
      <c r="AV260" s="314">
        <f t="shared" si="50"/>
        <v>4.0987119416346545</v>
      </c>
      <c r="AW260" s="314">
        <f t="shared" si="51"/>
        <v>3.8570449217435403</v>
      </c>
      <c r="AX260" s="314">
        <f t="shared" si="51"/>
        <v>3.7674214102781547</v>
      </c>
    </row>
    <row r="261" spans="1:50" x14ac:dyDescent="0.2">
      <c r="A261" s="70" t="s">
        <v>334</v>
      </c>
      <c r="B261" s="70" t="s">
        <v>626</v>
      </c>
      <c r="C261" s="300">
        <v>440.99661232011999</v>
      </c>
      <c r="D261" s="300">
        <v>438.45915084451298</v>
      </c>
      <c r="E261" s="300">
        <v>426.97254312976798</v>
      </c>
      <c r="F261" s="300">
        <v>414.14852184773002</v>
      </c>
      <c r="G261" s="300">
        <v>428.46145089247199</v>
      </c>
      <c r="H261" s="300">
        <v>321.32524470218999</v>
      </c>
      <c r="I261" s="300">
        <v>332.70352701121698</v>
      </c>
      <c r="J261" s="300">
        <v>348.939493983695</v>
      </c>
      <c r="K261" s="300">
        <v>340.58901332856999</v>
      </c>
      <c r="L261" s="300">
        <v>324.34316708796098</v>
      </c>
      <c r="M261" s="300">
        <v>299.44601516501302</v>
      </c>
      <c r="N261" s="300">
        <v>305.01501520730102</v>
      </c>
      <c r="O261" s="300">
        <v>270.53742353621902</v>
      </c>
      <c r="P261" s="300">
        <v>337.53629562324699</v>
      </c>
      <c r="Q261" s="306"/>
      <c r="R261" s="70" t="s">
        <v>334</v>
      </c>
      <c r="S261" s="70" t="s">
        <v>626</v>
      </c>
      <c r="T261" s="300">
        <v>55387</v>
      </c>
      <c r="U261" s="300">
        <v>55128</v>
      </c>
      <c r="V261" s="300">
        <v>55073</v>
      </c>
      <c r="W261" s="300">
        <v>54930</v>
      </c>
      <c r="X261" s="300">
        <v>55008</v>
      </c>
      <c r="Y261" s="300">
        <v>54986</v>
      </c>
      <c r="Z261" s="300">
        <v>55248</v>
      </c>
      <c r="AA261" s="300">
        <v>55576</v>
      </c>
      <c r="AB261" s="300">
        <v>55964</v>
      </c>
      <c r="AC261" s="300">
        <v>56139</v>
      </c>
      <c r="AD261" s="300">
        <v>56089</v>
      </c>
      <c r="AE261" s="300">
        <v>55998</v>
      </c>
      <c r="AF261" s="300">
        <v>55807</v>
      </c>
      <c r="AG261" s="300">
        <v>55823</v>
      </c>
      <c r="AI261" s="70" t="s">
        <v>334</v>
      </c>
      <c r="AJ261" s="70" t="s">
        <v>626</v>
      </c>
      <c r="AK261" s="314">
        <f t="shared" si="39"/>
        <v>7.9620960210901472</v>
      </c>
      <c r="AL261" s="314">
        <f t="shared" si="40"/>
        <v>7.9534746561550023</v>
      </c>
      <c r="AM261" s="314">
        <f t="shared" si="41"/>
        <v>7.752847005424945</v>
      </c>
      <c r="AN261" s="314">
        <f t="shared" si="42"/>
        <v>7.5395689395181149</v>
      </c>
      <c r="AO261" s="314">
        <f t="shared" si="43"/>
        <v>7.7890752416461604</v>
      </c>
      <c r="AP261" s="314">
        <f t="shared" si="44"/>
        <v>5.8437646801402172</v>
      </c>
      <c r="AQ261" s="314">
        <f t="shared" si="45"/>
        <v>6.0220012853174225</v>
      </c>
      <c r="AR261" s="314">
        <f t="shared" si="46"/>
        <v>6.2786003667715375</v>
      </c>
      <c r="AS261" s="314">
        <f t="shared" si="47"/>
        <v>6.0858590045130798</v>
      </c>
      <c r="AT261" s="314">
        <f t="shared" si="48"/>
        <v>5.7775016848885974</v>
      </c>
      <c r="AU261" s="314">
        <f t="shared" si="49"/>
        <v>5.3387654471467316</v>
      </c>
      <c r="AV261" s="314">
        <f t="shared" si="50"/>
        <v>5.4468912319600884</v>
      </c>
      <c r="AW261" s="314">
        <f t="shared" si="51"/>
        <v>4.8477327850667313</v>
      </c>
      <c r="AX261" s="314">
        <f t="shared" si="51"/>
        <v>6.0465452523735195</v>
      </c>
    </row>
    <row r="262" spans="1:50" x14ac:dyDescent="0.2">
      <c r="A262" s="70" t="s">
        <v>335</v>
      </c>
      <c r="B262" s="70" t="s">
        <v>627</v>
      </c>
      <c r="C262" s="300">
        <v>38.121060976942402</v>
      </c>
      <c r="D262" s="300">
        <v>36.7542042352678</v>
      </c>
      <c r="E262" s="300">
        <v>38.358620350176601</v>
      </c>
      <c r="F262" s="300">
        <v>37.110212278581301</v>
      </c>
      <c r="G262" s="300">
        <v>35.0114295486405</v>
      </c>
      <c r="H262" s="300">
        <v>33.919522170507101</v>
      </c>
      <c r="I262" s="300">
        <v>32.991742892450297</v>
      </c>
      <c r="J262" s="300">
        <v>32.695513316048803</v>
      </c>
      <c r="K262" s="300">
        <v>33.3505225387919</v>
      </c>
      <c r="L262" s="300">
        <v>31.342073337355998</v>
      </c>
      <c r="M262" s="300">
        <v>31.411843859378699</v>
      </c>
      <c r="N262" s="300">
        <v>30.579046153073101</v>
      </c>
      <c r="O262" s="300">
        <v>29.5828002835147</v>
      </c>
      <c r="P262" s="300">
        <v>29.006075056213</v>
      </c>
      <c r="Q262" s="306"/>
      <c r="R262" s="70" t="s">
        <v>335</v>
      </c>
      <c r="S262" s="70" t="s">
        <v>627</v>
      </c>
      <c r="T262" s="300">
        <v>5681</v>
      </c>
      <c r="U262" s="300">
        <v>5609</v>
      </c>
      <c r="V262" s="300">
        <v>5590</v>
      </c>
      <c r="W262" s="300">
        <v>5501</v>
      </c>
      <c r="X262" s="300">
        <v>5466</v>
      </c>
      <c r="Y262" s="300">
        <v>5458</v>
      </c>
      <c r="Z262" s="300">
        <v>5440</v>
      </c>
      <c r="AA262" s="300">
        <v>5387</v>
      </c>
      <c r="AB262" s="300">
        <v>5415</v>
      </c>
      <c r="AC262" s="300">
        <v>5444</v>
      </c>
      <c r="AD262" s="300">
        <v>5343</v>
      </c>
      <c r="AE262" s="300">
        <v>5284</v>
      </c>
      <c r="AF262" s="300">
        <v>5208</v>
      </c>
      <c r="AG262" s="300">
        <v>5210</v>
      </c>
      <c r="AI262" s="70" t="s">
        <v>335</v>
      </c>
      <c r="AJ262" s="70" t="s">
        <v>627</v>
      </c>
      <c r="AK262" s="314">
        <f t="shared" si="39"/>
        <v>6.7102730112554836</v>
      </c>
      <c r="AL262" s="314">
        <f t="shared" si="40"/>
        <v>6.5527195997981451</v>
      </c>
      <c r="AM262" s="314">
        <f t="shared" si="41"/>
        <v>6.8620072182784613</v>
      </c>
      <c r="AN262" s="314">
        <f t="shared" si="42"/>
        <v>6.746084762512508</v>
      </c>
      <c r="AO262" s="314">
        <f t="shared" si="43"/>
        <v>6.4053109309624041</v>
      </c>
      <c r="AP262" s="314">
        <f t="shared" si="44"/>
        <v>6.2146431239478019</v>
      </c>
      <c r="AQ262" s="314">
        <f t="shared" si="45"/>
        <v>6.0646586199357166</v>
      </c>
      <c r="AR262" s="314">
        <f t="shared" si="46"/>
        <v>6.0693360527285698</v>
      </c>
      <c r="AS262" s="314">
        <f t="shared" si="47"/>
        <v>6.1589145962681249</v>
      </c>
      <c r="AT262" s="314">
        <f t="shared" si="48"/>
        <v>5.7571773213365169</v>
      </c>
      <c r="AU262" s="314">
        <f t="shared" si="49"/>
        <v>5.8790649184687815</v>
      </c>
      <c r="AV262" s="314">
        <f t="shared" si="50"/>
        <v>5.7871018457746217</v>
      </c>
      <c r="AW262" s="314">
        <f t="shared" si="51"/>
        <v>5.6802611911510565</v>
      </c>
      <c r="AX262" s="314">
        <f t="shared" si="51"/>
        <v>5.5673848476416499</v>
      </c>
    </row>
    <row r="263" spans="1:50" x14ac:dyDescent="0.2">
      <c r="A263" s="70" t="s">
        <v>336</v>
      </c>
      <c r="B263" s="70" t="s">
        <v>628</v>
      </c>
      <c r="C263" s="300">
        <v>45.644911574167899</v>
      </c>
      <c r="D263" s="300">
        <v>44.628321275328197</v>
      </c>
      <c r="E263" s="300">
        <v>44.750640547653802</v>
      </c>
      <c r="F263" s="300">
        <v>40.831587180863302</v>
      </c>
      <c r="G263" s="300">
        <v>39.664670446935098</v>
      </c>
      <c r="H263" s="300">
        <v>39.297798916768897</v>
      </c>
      <c r="I263" s="300">
        <v>38.424481230598403</v>
      </c>
      <c r="J263" s="300">
        <v>37.104992697222002</v>
      </c>
      <c r="K263" s="300">
        <v>37.755669720949697</v>
      </c>
      <c r="L263" s="300">
        <v>34.781877286495799</v>
      </c>
      <c r="M263" s="300">
        <v>35.258570291839298</v>
      </c>
      <c r="N263" s="300">
        <v>34.576700804505101</v>
      </c>
      <c r="O263" s="300">
        <v>30.651494611333799</v>
      </c>
      <c r="P263" s="300">
        <v>28.818518125280502</v>
      </c>
      <c r="Q263" s="306"/>
      <c r="R263" s="70" t="s">
        <v>336</v>
      </c>
      <c r="S263" s="70" t="s">
        <v>628</v>
      </c>
      <c r="T263" s="300">
        <v>7009</v>
      </c>
      <c r="U263" s="300">
        <v>6865</v>
      </c>
      <c r="V263" s="300">
        <v>6885</v>
      </c>
      <c r="W263" s="300">
        <v>6750</v>
      </c>
      <c r="X263" s="300">
        <v>6655</v>
      </c>
      <c r="Y263" s="300">
        <v>6559</v>
      </c>
      <c r="Z263" s="300">
        <v>6463</v>
      </c>
      <c r="AA263" s="300">
        <v>6455</v>
      </c>
      <c r="AB263" s="300">
        <v>6492</v>
      </c>
      <c r="AC263" s="300">
        <v>6501</v>
      </c>
      <c r="AD263" s="300">
        <v>6376</v>
      </c>
      <c r="AE263" s="300">
        <v>6298</v>
      </c>
      <c r="AF263" s="300">
        <v>6181</v>
      </c>
      <c r="AG263" s="300">
        <v>6175</v>
      </c>
      <c r="AI263" s="70" t="s">
        <v>336</v>
      </c>
      <c r="AJ263" s="70" t="s">
        <v>628</v>
      </c>
      <c r="AK263" s="314">
        <f t="shared" si="39"/>
        <v>6.5123286594618204</v>
      </c>
      <c r="AL263" s="314">
        <f t="shared" si="40"/>
        <v>6.5008479643595338</v>
      </c>
      <c r="AM263" s="314">
        <f t="shared" si="41"/>
        <v>6.4997299270375901</v>
      </c>
      <c r="AN263" s="314">
        <f t="shared" si="42"/>
        <v>6.049124026794563</v>
      </c>
      <c r="AO263" s="314">
        <f t="shared" si="43"/>
        <v>5.9601307959331473</v>
      </c>
      <c r="AP263" s="314">
        <f t="shared" si="44"/>
        <v>5.9914314555220143</v>
      </c>
      <c r="AQ263" s="314">
        <f t="shared" si="45"/>
        <v>5.9453011342408173</v>
      </c>
      <c r="AR263" s="314">
        <f t="shared" si="46"/>
        <v>5.7482560336517441</v>
      </c>
      <c r="AS263" s="314">
        <f t="shared" si="47"/>
        <v>5.8157223846194857</v>
      </c>
      <c r="AT263" s="314">
        <f t="shared" si="48"/>
        <v>5.3502349310099682</v>
      </c>
      <c r="AU263" s="314">
        <f t="shared" si="49"/>
        <v>5.5298886906899778</v>
      </c>
      <c r="AV263" s="314">
        <f t="shared" si="50"/>
        <v>5.4901080985241508</v>
      </c>
      <c r="AW263" s="314">
        <f t="shared" si="51"/>
        <v>4.9589863470852285</v>
      </c>
      <c r="AX263" s="314">
        <f t="shared" si="51"/>
        <v>4.6669664980211341</v>
      </c>
    </row>
    <row r="264" spans="1:50" x14ac:dyDescent="0.2">
      <c r="A264" s="70" t="s">
        <v>337</v>
      </c>
      <c r="B264" s="70" t="s">
        <v>629</v>
      </c>
      <c r="C264" s="300">
        <v>89.0401073161905</v>
      </c>
      <c r="D264" s="300">
        <v>88.035635209491403</v>
      </c>
      <c r="E264" s="300">
        <v>89.692685118849596</v>
      </c>
      <c r="F264" s="300">
        <v>87.999189834241704</v>
      </c>
      <c r="G264" s="300">
        <v>85.602335396592096</v>
      </c>
      <c r="H264" s="300">
        <v>83.437764313177695</v>
      </c>
      <c r="I264" s="300">
        <v>81.677316942713404</v>
      </c>
      <c r="J264" s="300">
        <v>81.711872222682103</v>
      </c>
      <c r="K264" s="300">
        <v>79.207765976382106</v>
      </c>
      <c r="L264" s="300">
        <v>78.175751523468605</v>
      </c>
      <c r="M264" s="300">
        <v>72.707275674857499</v>
      </c>
      <c r="N264" s="300">
        <v>74.178770067410298</v>
      </c>
      <c r="O264" s="300">
        <v>69.531759717970402</v>
      </c>
      <c r="P264" s="300">
        <v>69.983177726062493</v>
      </c>
      <c r="Q264" s="306"/>
      <c r="R264" s="70" t="s">
        <v>337</v>
      </c>
      <c r="S264" s="70" t="s">
        <v>629</v>
      </c>
      <c r="T264" s="300">
        <v>14324</v>
      </c>
      <c r="U264" s="300">
        <v>14460</v>
      </c>
      <c r="V264" s="300">
        <v>14535</v>
      </c>
      <c r="W264" s="300">
        <v>14559</v>
      </c>
      <c r="X264" s="300">
        <v>14590</v>
      </c>
      <c r="Y264" s="300">
        <v>14643</v>
      </c>
      <c r="Z264" s="300">
        <v>14648</v>
      </c>
      <c r="AA264" s="300">
        <v>14785</v>
      </c>
      <c r="AB264" s="300">
        <v>14843</v>
      </c>
      <c r="AC264" s="300">
        <v>14925</v>
      </c>
      <c r="AD264" s="300">
        <v>14858</v>
      </c>
      <c r="AE264" s="300">
        <v>14966</v>
      </c>
      <c r="AF264" s="300">
        <v>15054</v>
      </c>
      <c r="AG264" s="300">
        <v>15352</v>
      </c>
      <c r="AI264" s="70" t="s">
        <v>337</v>
      </c>
      <c r="AJ264" s="70" t="s">
        <v>629</v>
      </c>
      <c r="AK264" s="314">
        <f t="shared" si="39"/>
        <v>6.2161482348638994</v>
      </c>
      <c r="AL264" s="314">
        <f t="shared" si="40"/>
        <v>6.0882182025927669</v>
      </c>
      <c r="AM264" s="314">
        <f t="shared" si="41"/>
        <v>6.1708073697178945</v>
      </c>
      <c r="AN264" s="314">
        <f t="shared" si="42"/>
        <v>6.0443155322646964</v>
      </c>
      <c r="AO264" s="314">
        <f t="shared" si="43"/>
        <v>5.8671922821516178</v>
      </c>
      <c r="AP264" s="314">
        <f t="shared" si="44"/>
        <v>5.6981331908200303</v>
      </c>
      <c r="AQ264" s="314">
        <f t="shared" si="45"/>
        <v>5.5760047066298064</v>
      </c>
      <c r="AR264" s="314">
        <f t="shared" si="46"/>
        <v>5.526673806065749</v>
      </c>
      <c r="AS264" s="314">
        <f t="shared" si="47"/>
        <v>5.3363717561397355</v>
      </c>
      <c r="AT264" s="314">
        <f t="shared" si="48"/>
        <v>5.2379062997298895</v>
      </c>
      <c r="AU264" s="314">
        <f t="shared" si="49"/>
        <v>4.8934766236948111</v>
      </c>
      <c r="AV264" s="314">
        <f t="shared" si="50"/>
        <v>4.9564860395169248</v>
      </c>
      <c r="AW264" s="314">
        <f t="shared" si="51"/>
        <v>4.6188228854769759</v>
      </c>
      <c r="AX264" s="314">
        <f t="shared" si="51"/>
        <v>4.5585707221249674</v>
      </c>
    </row>
    <row r="265" spans="1:50" x14ac:dyDescent="0.2">
      <c r="A265" s="70" t="s">
        <v>338</v>
      </c>
      <c r="B265" s="70" t="s">
        <v>630</v>
      </c>
      <c r="C265" s="300">
        <v>88.826623103507899</v>
      </c>
      <c r="D265" s="300">
        <v>84.739572141016893</v>
      </c>
      <c r="E265" s="300">
        <v>87.545848959493995</v>
      </c>
      <c r="F265" s="300">
        <v>84.004464501453597</v>
      </c>
      <c r="G265" s="300">
        <v>81.212940021457399</v>
      </c>
      <c r="H265" s="300">
        <v>76.502469635796103</v>
      </c>
      <c r="I265" s="300">
        <v>74.106922459141998</v>
      </c>
      <c r="J265" s="300">
        <v>71.795173415156796</v>
      </c>
      <c r="K265" s="300">
        <v>68.634898578100604</v>
      </c>
      <c r="L265" s="300">
        <v>62.868689630359398</v>
      </c>
      <c r="M265" s="300">
        <v>61.7024634489566</v>
      </c>
      <c r="N265" s="300">
        <v>61.092089042450098</v>
      </c>
      <c r="O265" s="300">
        <v>59.4090920728177</v>
      </c>
      <c r="P265" s="300">
        <v>61.655524741068</v>
      </c>
      <c r="Q265" s="306"/>
      <c r="R265" s="70" t="s">
        <v>338</v>
      </c>
      <c r="S265" s="70" t="s">
        <v>630</v>
      </c>
      <c r="T265" s="300">
        <v>12532</v>
      </c>
      <c r="U265" s="300">
        <v>12286</v>
      </c>
      <c r="V265" s="300">
        <v>12185</v>
      </c>
      <c r="W265" s="300">
        <v>12171</v>
      </c>
      <c r="X265" s="300">
        <v>12138</v>
      </c>
      <c r="Y265" s="300">
        <v>11984</v>
      </c>
      <c r="Z265" s="300">
        <v>11873</v>
      </c>
      <c r="AA265" s="300">
        <v>11712</v>
      </c>
      <c r="AB265" s="300">
        <v>11809</v>
      </c>
      <c r="AC265" s="300">
        <v>11791</v>
      </c>
      <c r="AD265" s="300">
        <v>11703</v>
      </c>
      <c r="AE265" s="300">
        <v>11605</v>
      </c>
      <c r="AF265" s="300">
        <v>11488</v>
      </c>
      <c r="AG265" s="300">
        <v>11473</v>
      </c>
      <c r="AI265" s="70" t="s">
        <v>338</v>
      </c>
      <c r="AJ265" s="70" t="s">
        <v>630</v>
      </c>
      <c r="AK265" s="314">
        <f t="shared" ref="AK265:AK299" si="52">(C265*1000)/T265</f>
        <v>7.087984607684958</v>
      </c>
      <c r="AL265" s="314">
        <f t="shared" ref="AL265:AL299" si="53">(D265*1000)/U265</f>
        <v>6.8972466336494298</v>
      </c>
      <c r="AM265" s="314">
        <f t="shared" ref="AM265:AM299" si="54">(E265*1000)/V265</f>
        <v>7.18472293471432</v>
      </c>
      <c r="AN265" s="314">
        <f t="shared" ref="AN265:AN299" si="55">(F265*1000)/W265</f>
        <v>6.9020182812795658</v>
      </c>
      <c r="AO265" s="314">
        <f t="shared" ref="AO265:AO299" si="56">(G265*1000)/X265</f>
        <v>6.690800792672384</v>
      </c>
      <c r="AP265" s="314">
        <f t="shared" ref="AP265:AP299" si="57">(H265*1000)/Y265</f>
        <v>6.3837174262179666</v>
      </c>
      <c r="AQ265" s="314">
        <f t="shared" ref="AQ265:AQ299" si="58">(I265*1000)/Z265</f>
        <v>6.2416341665242143</v>
      </c>
      <c r="AR265" s="314">
        <f t="shared" ref="AR265:AR299" si="59">(J265*1000)/AA265</f>
        <v>6.1300523749280051</v>
      </c>
      <c r="AS265" s="314">
        <f t="shared" ref="AS265:AS299" si="60">(K265*1000)/AB265</f>
        <v>5.8120838833178601</v>
      </c>
      <c r="AT265" s="314">
        <f t="shared" ref="AT265:AT299" si="61">(L265*1000)/AC265</f>
        <v>5.3319217734169619</v>
      </c>
      <c r="AU265" s="314">
        <f t="shared" ref="AU265:AU299" si="62">(M265*1000)/AD265</f>
        <v>5.2723629367646421</v>
      </c>
      <c r="AV265" s="314">
        <f t="shared" ref="AV265:AV297" si="63">(N265*1000)/AE265</f>
        <v>5.2642903095605424</v>
      </c>
      <c r="AW265" s="314">
        <f t="shared" si="51"/>
        <v>5.1714042542494516</v>
      </c>
      <c r="AX265" s="314">
        <f t="shared" si="51"/>
        <v>5.3739671176734944</v>
      </c>
    </row>
    <row r="266" spans="1:50" x14ac:dyDescent="0.2">
      <c r="A266" s="70" t="s">
        <v>339</v>
      </c>
      <c r="B266" s="70" t="s">
        <v>631</v>
      </c>
      <c r="C266" s="300">
        <v>69.077023729790994</v>
      </c>
      <c r="D266" s="300">
        <v>67.510128060270503</v>
      </c>
      <c r="E266" s="300">
        <v>68.614683142870703</v>
      </c>
      <c r="F266" s="300">
        <v>64.826771511587907</v>
      </c>
      <c r="G266" s="300">
        <v>63.171809219123602</v>
      </c>
      <c r="H266" s="300">
        <v>60.494341891494699</v>
      </c>
      <c r="I266" s="300">
        <v>58.822618824327797</v>
      </c>
      <c r="J266" s="300">
        <v>57.738931686529803</v>
      </c>
      <c r="K266" s="300">
        <v>57.713607505297901</v>
      </c>
      <c r="L266" s="300">
        <v>55.7900194169587</v>
      </c>
      <c r="M266" s="300">
        <v>53.0469545817678</v>
      </c>
      <c r="N266" s="300">
        <v>53.044220022631599</v>
      </c>
      <c r="O266" s="300">
        <v>49.2192279490529</v>
      </c>
      <c r="P266" s="300">
        <v>49.206649604145603</v>
      </c>
      <c r="Q266" s="306"/>
      <c r="R266" s="70" t="s">
        <v>339</v>
      </c>
      <c r="S266" s="70" t="s">
        <v>631</v>
      </c>
      <c r="T266" s="300">
        <v>10259</v>
      </c>
      <c r="U266" s="300">
        <v>10278</v>
      </c>
      <c r="V266" s="300">
        <v>10274</v>
      </c>
      <c r="W266" s="300">
        <v>10259</v>
      </c>
      <c r="X266" s="300">
        <v>10406</v>
      </c>
      <c r="Y266" s="300">
        <v>10420</v>
      </c>
      <c r="Z266" s="300">
        <v>10555</v>
      </c>
      <c r="AA266" s="300">
        <v>10677</v>
      </c>
      <c r="AB266" s="300">
        <v>11088</v>
      </c>
      <c r="AC266" s="300">
        <v>11268</v>
      </c>
      <c r="AD266" s="300">
        <v>11529</v>
      </c>
      <c r="AE266" s="300">
        <v>11727</v>
      </c>
      <c r="AF266" s="300">
        <v>12049</v>
      </c>
      <c r="AG266" s="300">
        <v>12271</v>
      </c>
      <c r="AI266" s="70" t="s">
        <v>339</v>
      </c>
      <c r="AJ266" s="70" t="s">
        <v>631</v>
      </c>
      <c r="AK266" s="314">
        <f t="shared" si="52"/>
        <v>6.7333096529672476</v>
      </c>
      <c r="AL266" s="314">
        <f t="shared" si="53"/>
        <v>6.5684109807618709</v>
      </c>
      <c r="AM266" s="314">
        <f t="shared" si="54"/>
        <v>6.6784780166313711</v>
      </c>
      <c r="AN266" s="314">
        <f t="shared" si="55"/>
        <v>6.3190146711753492</v>
      </c>
      <c r="AO266" s="314">
        <f t="shared" si="56"/>
        <v>6.0707100921702475</v>
      </c>
      <c r="AP266" s="314">
        <f t="shared" si="57"/>
        <v>5.8055990298939246</v>
      </c>
      <c r="AQ266" s="314">
        <f t="shared" si="58"/>
        <v>5.5729624655924015</v>
      </c>
      <c r="AR266" s="314">
        <f t="shared" si="59"/>
        <v>5.4077860528734476</v>
      </c>
      <c r="AS266" s="314">
        <f t="shared" si="60"/>
        <v>5.2050511819352359</v>
      </c>
      <c r="AT266" s="314">
        <f t="shared" si="61"/>
        <v>4.9511909315724791</v>
      </c>
      <c r="AU266" s="314">
        <f t="shared" si="62"/>
        <v>4.6011756944893571</v>
      </c>
      <c r="AV266" s="314">
        <f t="shared" si="63"/>
        <v>4.5232557365593582</v>
      </c>
      <c r="AW266" s="314">
        <f t="shared" ref="AW266:AX297" si="64">(O266*1000)/AF266</f>
        <v>4.0849222299819825</v>
      </c>
      <c r="AX266" s="314">
        <f t="shared" si="64"/>
        <v>4.0099950781636053</v>
      </c>
    </row>
    <row r="267" spans="1:50" x14ac:dyDescent="0.2">
      <c r="A267" s="70" t="s">
        <v>340</v>
      </c>
      <c r="B267" s="70" t="s">
        <v>632</v>
      </c>
      <c r="C267" s="300">
        <v>82.788594470328107</v>
      </c>
      <c r="D267" s="300">
        <v>82.561980306820402</v>
      </c>
      <c r="E267" s="300">
        <v>83.070067609777198</v>
      </c>
      <c r="F267" s="300">
        <v>79.963352662995007</v>
      </c>
      <c r="G267" s="300">
        <v>75.661829507030504</v>
      </c>
      <c r="H267" s="300">
        <v>71.999647891325196</v>
      </c>
      <c r="I267" s="300">
        <v>66.471651714367994</v>
      </c>
      <c r="J267" s="300">
        <v>63.749085284445798</v>
      </c>
      <c r="K267" s="300">
        <v>54.562195396723098</v>
      </c>
      <c r="L267" s="300">
        <v>50.503442383242401</v>
      </c>
      <c r="M267" s="300">
        <v>48.756775827849303</v>
      </c>
      <c r="N267" s="300">
        <v>47.2085549893633</v>
      </c>
      <c r="O267" s="300">
        <v>47.846414497452898</v>
      </c>
      <c r="P267" s="300">
        <v>48.378225769003599</v>
      </c>
      <c r="Q267" s="306"/>
      <c r="R267" s="70" t="s">
        <v>340</v>
      </c>
      <c r="S267" s="70" t="s">
        <v>632</v>
      </c>
      <c r="T267" s="300">
        <v>7533</v>
      </c>
      <c r="U267" s="300">
        <v>7447</v>
      </c>
      <c r="V267" s="300">
        <v>7352</v>
      </c>
      <c r="W267" s="300">
        <v>7345</v>
      </c>
      <c r="X267" s="300">
        <v>7215</v>
      </c>
      <c r="Y267" s="300">
        <v>7160</v>
      </c>
      <c r="Z267" s="300">
        <v>7067</v>
      </c>
      <c r="AA267" s="300">
        <v>7032</v>
      </c>
      <c r="AB267" s="300">
        <v>7081</v>
      </c>
      <c r="AC267" s="300">
        <v>7122</v>
      </c>
      <c r="AD267" s="300">
        <v>7097</v>
      </c>
      <c r="AE267" s="300">
        <v>7061</v>
      </c>
      <c r="AF267" s="300">
        <v>7120</v>
      </c>
      <c r="AG267" s="300">
        <v>7135</v>
      </c>
      <c r="AI267" s="70" t="s">
        <v>340</v>
      </c>
      <c r="AJ267" s="70" t="s">
        <v>632</v>
      </c>
      <c r="AK267" s="314">
        <f t="shared" si="52"/>
        <v>10.990122722730401</v>
      </c>
      <c r="AL267" s="314">
        <f t="shared" si="53"/>
        <v>11.086609414102378</v>
      </c>
      <c r="AM267" s="314">
        <f t="shared" si="54"/>
        <v>11.298975463789063</v>
      </c>
      <c r="AN267" s="314">
        <f t="shared" si="55"/>
        <v>10.88677367773928</v>
      </c>
      <c r="AO267" s="314">
        <f t="shared" si="56"/>
        <v>10.486740056414485</v>
      </c>
      <c r="AP267" s="314">
        <f t="shared" si="57"/>
        <v>10.055816744598491</v>
      </c>
      <c r="AQ267" s="314">
        <f t="shared" si="58"/>
        <v>9.4059221330646654</v>
      </c>
      <c r="AR267" s="314">
        <f t="shared" si="59"/>
        <v>9.0655695796993463</v>
      </c>
      <c r="AS267" s="314">
        <f t="shared" si="60"/>
        <v>7.7054364350689299</v>
      </c>
      <c r="AT267" s="314">
        <f t="shared" si="61"/>
        <v>7.0911882032073015</v>
      </c>
      <c r="AU267" s="314">
        <f t="shared" si="62"/>
        <v>6.8700543649217005</v>
      </c>
      <c r="AV267" s="314">
        <f>(N267*1000)/AE267</f>
        <v>6.6858171632011469</v>
      </c>
      <c r="AW267" s="314">
        <f t="shared" si="64"/>
        <v>6.7200020361591148</v>
      </c>
      <c r="AX267" s="314">
        <f t="shared" si="64"/>
        <v>6.7804100587251011</v>
      </c>
    </row>
    <row r="268" spans="1:50" x14ac:dyDescent="0.2">
      <c r="A268" s="70" t="s">
        <v>341</v>
      </c>
      <c r="B268" s="70" t="s">
        <v>633</v>
      </c>
      <c r="C268" s="300">
        <v>80.230885770332804</v>
      </c>
      <c r="D268" s="300">
        <v>77.461275296293707</v>
      </c>
      <c r="E268" s="300">
        <v>80.178240247331004</v>
      </c>
      <c r="F268" s="300">
        <v>77.823053062345195</v>
      </c>
      <c r="G268" s="300">
        <v>73.875880012302105</v>
      </c>
      <c r="H268" s="300">
        <v>70.973499612867698</v>
      </c>
      <c r="I268" s="300">
        <v>70.295188216207706</v>
      </c>
      <c r="J268" s="300">
        <v>68.722166750949498</v>
      </c>
      <c r="K268" s="300">
        <v>65.470971060952706</v>
      </c>
      <c r="L268" s="300">
        <v>57.232571026244599</v>
      </c>
      <c r="M268" s="300">
        <v>54.286056203067702</v>
      </c>
      <c r="N268" s="300">
        <v>56.042718579988197</v>
      </c>
      <c r="O268" s="300">
        <v>52.691945665290099</v>
      </c>
      <c r="P268" s="300">
        <v>50.021505176431802</v>
      </c>
      <c r="Q268" s="306"/>
      <c r="R268" s="70" t="s">
        <v>341</v>
      </c>
      <c r="S268" s="70" t="s">
        <v>633</v>
      </c>
      <c r="T268" s="300">
        <v>10645</v>
      </c>
      <c r="U268" s="300">
        <v>10585</v>
      </c>
      <c r="V268" s="300">
        <v>10454</v>
      </c>
      <c r="W268" s="300">
        <v>10341</v>
      </c>
      <c r="X268" s="300">
        <v>10246</v>
      </c>
      <c r="Y268" s="300">
        <v>10281</v>
      </c>
      <c r="Z268" s="300">
        <v>10224</v>
      </c>
      <c r="AA268" s="300">
        <v>10262</v>
      </c>
      <c r="AB268" s="300">
        <v>10200</v>
      </c>
      <c r="AC268" s="300">
        <v>10154</v>
      </c>
      <c r="AD268" s="300">
        <v>10147</v>
      </c>
      <c r="AE268" s="300">
        <v>10090</v>
      </c>
      <c r="AF268" s="300">
        <v>10070</v>
      </c>
      <c r="AG268" s="300">
        <v>10114</v>
      </c>
      <c r="AI268" s="70" t="s">
        <v>341</v>
      </c>
      <c r="AJ268" s="70" t="s">
        <v>633</v>
      </c>
      <c r="AK268" s="314">
        <f t="shared" si="52"/>
        <v>7.5369549807733973</v>
      </c>
      <c r="AL268" s="314">
        <f t="shared" si="53"/>
        <v>7.3180231739531134</v>
      </c>
      <c r="AM268" s="314">
        <f t="shared" si="54"/>
        <v>7.6696231344299797</v>
      </c>
      <c r="AN268" s="314">
        <f t="shared" si="55"/>
        <v>7.5256796308234399</v>
      </c>
      <c r="AO268" s="314">
        <f t="shared" si="56"/>
        <v>7.2102166711206426</v>
      </c>
      <c r="AP268" s="314">
        <f t="shared" si="57"/>
        <v>6.9033653937231501</v>
      </c>
      <c r="AQ268" s="314">
        <f t="shared" si="58"/>
        <v>6.8755074546369039</v>
      </c>
      <c r="AR268" s="314">
        <f t="shared" si="59"/>
        <v>6.6967615231874396</v>
      </c>
      <c r="AS268" s="314">
        <f t="shared" si="60"/>
        <v>6.4187226530345791</v>
      </c>
      <c r="AT268" s="314">
        <f t="shared" si="61"/>
        <v>5.6364556850743153</v>
      </c>
      <c r="AU268" s="314">
        <f t="shared" si="62"/>
        <v>5.3499611908019808</v>
      </c>
      <c r="AV268" s="314">
        <f t="shared" si="63"/>
        <v>5.5542833082247967</v>
      </c>
      <c r="AW268" s="314">
        <f t="shared" si="64"/>
        <v>5.2325666003267228</v>
      </c>
      <c r="AX268" s="314">
        <f t="shared" si="64"/>
        <v>4.9457687538492987</v>
      </c>
    </row>
    <row r="269" spans="1:50" x14ac:dyDescent="0.2">
      <c r="A269" s="70" t="s">
        <v>342</v>
      </c>
      <c r="B269" s="70" t="s">
        <v>634</v>
      </c>
      <c r="C269" s="300">
        <v>270.815679209368</v>
      </c>
      <c r="D269" s="300">
        <v>258.93426114933402</v>
      </c>
      <c r="E269" s="300">
        <v>258.85491524723102</v>
      </c>
      <c r="F269" s="300">
        <v>248.239651890446</v>
      </c>
      <c r="G269" s="300">
        <v>242.482842600173</v>
      </c>
      <c r="H269" s="300">
        <v>228.97799641074701</v>
      </c>
      <c r="I269" s="300">
        <v>217.25000744081501</v>
      </c>
      <c r="J269" s="300">
        <v>217.00102149300201</v>
      </c>
      <c r="K269" s="300">
        <v>206.28227733174799</v>
      </c>
      <c r="L269" s="300">
        <v>201.68439497408801</v>
      </c>
      <c r="M269" s="300">
        <v>194.317047872069</v>
      </c>
      <c r="N269" s="300">
        <v>190.62797981655899</v>
      </c>
      <c r="O269" s="300">
        <v>167.53117126699499</v>
      </c>
      <c r="P269" s="300">
        <v>173.38593103218199</v>
      </c>
      <c r="Q269" s="306"/>
      <c r="R269" s="70" t="s">
        <v>342</v>
      </c>
      <c r="S269" s="70" t="s">
        <v>634</v>
      </c>
      <c r="T269" s="300">
        <v>58914</v>
      </c>
      <c r="U269" s="300">
        <v>59136</v>
      </c>
      <c r="V269" s="300">
        <v>59416</v>
      </c>
      <c r="W269" s="300">
        <v>59373</v>
      </c>
      <c r="X269" s="300">
        <v>59485</v>
      </c>
      <c r="Y269" s="300">
        <v>59956</v>
      </c>
      <c r="Z269" s="300">
        <v>60495</v>
      </c>
      <c r="AA269" s="300">
        <v>61066</v>
      </c>
      <c r="AB269" s="300">
        <v>61745</v>
      </c>
      <c r="AC269" s="300">
        <v>62601</v>
      </c>
      <c r="AD269" s="300">
        <v>63227</v>
      </c>
      <c r="AE269" s="300">
        <v>63779</v>
      </c>
      <c r="AF269" s="300">
        <v>63985</v>
      </c>
      <c r="AG269" s="300">
        <v>64324</v>
      </c>
      <c r="AI269" s="70" t="s">
        <v>342</v>
      </c>
      <c r="AJ269" s="70" t="s">
        <v>634</v>
      </c>
      <c r="AK269" s="314">
        <f t="shared" si="52"/>
        <v>4.5967966732757581</v>
      </c>
      <c r="AL269" s="314">
        <f t="shared" si="53"/>
        <v>4.3786231931367361</v>
      </c>
      <c r="AM269" s="314">
        <f t="shared" si="54"/>
        <v>4.3566533466950155</v>
      </c>
      <c r="AN269" s="314">
        <f t="shared" si="55"/>
        <v>4.181019181958904</v>
      </c>
      <c r="AO269" s="314">
        <f t="shared" si="56"/>
        <v>4.0763695486286124</v>
      </c>
      <c r="AP269" s="314">
        <f t="shared" si="57"/>
        <v>3.8191006139626893</v>
      </c>
      <c r="AQ269" s="314">
        <f t="shared" si="58"/>
        <v>3.5912060077827093</v>
      </c>
      <c r="AR269" s="314">
        <f t="shared" si="59"/>
        <v>3.5535489714898962</v>
      </c>
      <c r="AS269" s="314">
        <f t="shared" si="60"/>
        <v>3.3408741976151588</v>
      </c>
      <c r="AT269" s="314">
        <f t="shared" si="61"/>
        <v>3.2217439813116084</v>
      </c>
      <c r="AU269" s="314">
        <f t="shared" si="62"/>
        <v>3.0733238627812329</v>
      </c>
      <c r="AV269" s="314">
        <f t="shared" si="63"/>
        <v>2.9888831718364823</v>
      </c>
      <c r="AW269" s="314">
        <f t="shared" si="64"/>
        <v>2.6182882123465654</v>
      </c>
      <c r="AX269" s="314">
        <f t="shared" si="64"/>
        <v>2.6955091572691683</v>
      </c>
    </row>
    <row r="270" spans="1:50" x14ac:dyDescent="0.2">
      <c r="A270" s="70" t="s">
        <v>343</v>
      </c>
      <c r="B270" s="70" t="s">
        <v>635</v>
      </c>
      <c r="C270" s="300">
        <v>56.145395069252601</v>
      </c>
      <c r="D270" s="300">
        <v>54.349983824762703</v>
      </c>
      <c r="E270" s="300">
        <v>53.1407228036093</v>
      </c>
      <c r="F270" s="300">
        <v>50.0735200654156</v>
      </c>
      <c r="G270" s="300">
        <v>46.222506308305903</v>
      </c>
      <c r="H270" s="300">
        <v>39.199874331976297</v>
      </c>
      <c r="I270" s="300">
        <v>38.797393619529998</v>
      </c>
      <c r="J270" s="300">
        <v>38.9913735317636</v>
      </c>
      <c r="K270" s="300">
        <v>38.6512583193105</v>
      </c>
      <c r="L270" s="300">
        <v>38.016229400695202</v>
      </c>
      <c r="M270" s="300">
        <v>36.420273540012602</v>
      </c>
      <c r="N270" s="300">
        <v>35.778442236765301</v>
      </c>
      <c r="O270" s="300">
        <v>34.232092319459198</v>
      </c>
      <c r="P270" s="300">
        <v>34.408611460207403</v>
      </c>
      <c r="Q270" s="306"/>
      <c r="R270" s="70" t="s">
        <v>343</v>
      </c>
      <c r="S270" s="70" t="s">
        <v>635</v>
      </c>
      <c r="T270" s="300">
        <v>7276</v>
      </c>
      <c r="U270" s="300">
        <v>7205</v>
      </c>
      <c r="V270" s="300">
        <v>7098</v>
      </c>
      <c r="W270" s="300">
        <v>7048</v>
      </c>
      <c r="X270" s="300">
        <v>7039</v>
      </c>
      <c r="Y270" s="300">
        <v>7006</v>
      </c>
      <c r="Z270" s="300">
        <v>7085</v>
      </c>
      <c r="AA270" s="300">
        <v>7060</v>
      </c>
      <c r="AB270" s="300">
        <v>7132</v>
      </c>
      <c r="AC270" s="300">
        <v>7103</v>
      </c>
      <c r="AD270" s="300">
        <v>7118</v>
      </c>
      <c r="AE270" s="300">
        <v>7143</v>
      </c>
      <c r="AF270" s="300">
        <v>7108</v>
      </c>
      <c r="AG270" s="300">
        <v>7100</v>
      </c>
      <c r="AI270" s="70" t="s">
        <v>343</v>
      </c>
      <c r="AJ270" s="70" t="s">
        <v>635</v>
      </c>
      <c r="AK270" s="314">
        <f t="shared" si="52"/>
        <v>7.7165193882974981</v>
      </c>
      <c r="AL270" s="314">
        <f t="shared" si="53"/>
        <v>7.5433704128747685</v>
      </c>
      <c r="AM270" s="314">
        <f t="shared" si="54"/>
        <v>7.4867177801647369</v>
      </c>
      <c r="AN270" s="314">
        <f t="shared" si="55"/>
        <v>7.1046424610408057</v>
      </c>
      <c r="AO270" s="314">
        <f t="shared" si="56"/>
        <v>6.566629678690993</v>
      </c>
      <c r="AP270" s="314">
        <f t="shared" si="57"/>
        <v>5.5951861735621318</v>
      </c>
      <c r="AQ270" s="314">
        <f t="shared" si="58"/>
        <v>5.475990630844036</v>
      </c>
      <c r="AR270" s="314">
        <f t="shared" si="59"/>
        <v>5.5228574407597169</v>
      </c>
      <c r="AS270" s="314">
        <f t="shared" si="60"/>
        <v>5.4194136734871705</v>
      </c>
      <c r="AT270" s="314">
        <f t="shared" si="61"/>
        <v>5.3521370407849078</v>
      </c>
      <c r="AU270" s="314">
        <f t="shared" si="62"/>
        <v>5.1166442174785898</v>
      </c>
      <c r="AV270" s="314">
        <f t="shared" si="63"/>
        <v>5.008881735512432</v>
      </c>
      <c r="AW270" s="314">
        <f t="shared" si="64"/>
        <v>4.8159949802277993</v>
      </c>
      <c r="AX270" s="314">
        <f t="shared" si="64"/>
        <v>4.8462833042545634</v>
      </c>
    </row>
    <row r="271" spans="1:50" x14ac:dyDescent="0.2">
      <c r="A271" s="70" t="s">
        <v>344</v>
      </c>
      <c r="B271" s="70" t="s">
        <v>636</v>
      </c>
      <c r="C271" s="300">
        <v>21.9361702972584</v>
      </c>
      <c r="D271" s="300">
        <v>21.812729327766998</v>
      </c>
      <c r="E271" s="300">
        <v>21.674587258854299</v>
      </c>
      <c r="F271" s="300">
        <v>21.760376659776401</v>
      </c>
      <c r="G271" s="300">
        <v>20.357907253300699</v>
      </c>
      <c r="H271" s="300">
        <v>19.356538098182099</v>
      </c>
      <c r="I271" s="300">
        <v>18.813845970941699</v>
      </c>
      <c r="J271" s="300">
        <v>18.769069951404301</v>
      </c>
      <c r="K271" s="300">
        <v>17.432110321104801</v>
      </c>
      <c r="L271" s="300">
        <v>18.510424566996502</v>
      </c>
      <c r="M271" s="300">
        <v>16.695515627520098</v>
      </c>
      <c r="N271" s="300">
        <v>16.447181003621701</v>
      </c>
      <c r="O271" s="300">
        <v>16.533959175654701</v>
      </c>
      <c r="P271" s="300">
        <v>15.8409709924273</v>
      </c>
      <c r="Q271" s="306"/>
      <c r="R271" s="70" t="s">
        <v>344</v>
      </c>
      <c r="S271" s="70" t="s">
        <v>636</v>
      </c>
      <c r="T271" s="300">
        <v>2516</v>
      </c>
      <c r="U271" s="300">
        <v>2500</v>
      </c>
      <c r="V271" s="300">
        <v>2460</v>
      </c>
      <c r="W271" s="300">
        <v>2431</v>
      </c>
      <c r="X271" s="300">
        <v>2421</v>
      </c>
      <c r="Y271" s="300">
        <v>2436</v>
      </c>
      <c r="Z271" s="300">
        <v>2451</v>
      </c>
      <c r="AA271" s="300">
        <v>2453</v>
      </c>
      <c r="AB271" s="300">
        <v>2454</v>
      </c>
      <c r="AC271" s="300">
        <v>2451</v>
      </c>
      <c r="AD271" s="300">
        <v>2450</v>
      </c>
      <c r="AE271" s="300">
        <v>2408</v>
      </c>
      <c r="AF271" s="300">
        <v>2387</v>
      </c>
      <c r="AG271" s="300">
        <v>2395</v>
      </c>
      <c r="AI271" s="70" t="s">
        <v>344</v>
      </c>
      <c r="AJ271" s="70" t="s">
        <v>636</v>
      </c>
      <c r="AK271" s="314">
        <f t="shared" si="52"/>
        <v>8.7186686396098558</v>
      </c>
      <c r="AL271" s="314">
        <f t="shared" si="53"/>
        <v>8.725091731106799</v>
      </c>
      <c r="AM271" s="314">
        <f t="shared" si="54"/>
        <v>8.8108078288025613</v>
      </c>
      <c r="AN271" s="314">
        <f t="shared" si="55"/>
        <v>8.9512038913107368</v>
      </c>
      <c r="AO271" s="314">
        <f t="shared" si="56"/>
        <v>8.4088836238334146</v>
      </c>
      <c r="AP271" s="314">
        <f t="shared" si="57"/>
        <v>7.946033702045197</v>
      </c>
      <c r="AQ271" s="314">
        <f t="shared" si="58"/>
        <v>7.6759877482422274</v>
      </c>
      <c r="AR271" s="314">
        <f t="shared" si="59"/>
        <v>7.6514757241762332</v>
      </c>
      <c r="AS271" s="314">
        <f t="shared" si="60"/>
        <v>7.1035494381030171</v>
      </c>
      <c r="AT271" s="314">
        <f t="shared" si="61"/>
        <v>7.5521928057921262</v>
      </c>
      <c r="AU271" s="314">
        <f t="shared" si="62"/>
        <v>6.8144961744979984</v>
      </c>
      <c r="AV271" s="314">
        <f t="shared" si="63"/>
        <v>6.8302246692781141</v>
      </c>
      <c r="AW271" s="314">
        <f t="shared" si="64"/>
        <v>6.9266691142248433</v>
      </c>
      <c r="AX271" s="314">
        <f t="shared" si="64"/>
        <v>6.6141841304498117</v>
      </c>
    </row>
    <row r="272" spans="1:50" x14ac:dyDescent="0.2">
      <c r="A272" s="70" t="s">
        <v>345</v>
      </c>
      <c r="B272" s="70" t="s">
        <v>637</v>
      </c>
      <c r="C272" s="300">
        <v>40.431951362209801</v>
      </c>
      <c r="D272" s="300">
        <v>39.6490946811154</v>
      </c>
      <c r="E272" s="300">
        <v>40.375487941773898</v>
      </c>
      <c r="F272" s="300">
        <v>40.118834939430997</v>
      </c>
      <c r="G272" s="300">
        <v>38.818540065801201</v>
      </c>
      <c r="H272" s="300">
        <v>34.752730969390903</v>
      </c>
      <c r="I272" s="300">
        <v>32.7118299186277</v>
      </c>
      <c r="J272" s="300">
        <v>32.037046257095703</v>
      </c>
      <c r="K272" s="300">
        <v>33.375530448645598</v>
      </c>
      <c r="L272" s="300">
        <v>31.636743415691299</v>
      </c>
      <c r="M272" s="300">
        <v>30.240550838834199</v>
      </c>
      <c r="N272" s="300">
        <v>29.822211325373399</v>
      </c>
      <c r="O272" s="300">
        <v>32.253908762324798</v>
      </c>
      <c r="P272" s="300">
        <v>31.952122053990902</v>
      </c>
      <c r="Q272" s="306"/>
      <c r="R272" s="70" t="s">
        <v>345</v>
      </c>
      <c r="S272" s="70" t="s">
        <v>637</v>
      </c>
      <c r="T272" s="300">
        <v>5613</v>
      </c>
      <c r="U272" s="300">
        <v>5519</v>
      </c>
      <c r="V272" s="300">
        <v>5507</v>
      </c>
      <c r="W272" s="300">
        <v>5434</v>
      </c>
      <c r="X272" s="300">
        <v>5359</v>
      </c>
      <c r="Y272" s="300">
        <v>5344</v>
      </c>
      <c r="Z272" s="300">
        <v>5383</v>
      </c>
      <c r="AA272" s="300">
        <v>5371</v>
      </c>
      <c r="AB272" s="300">
        <v>5413</v>
      </c>
      <c r="AC272" s="300">
        <v>5412</v>
      </c>
      <c r="AD272" s="300">
        <v>5436</v>
      </c>
      <c r="AE272" s="300">
        <v>5423</v>
      </c>
      <c r="AF272" s="300">
        <v>5485</v>
      </c>
      <c r="AG272" s="300">
        <v>5550</v>
      </c>
      <c r="AI272" s="70" t="s">
        <v>345</v>
      </c>
      <c r="AJ272" s="70" t="s">
        <v>637</v>
      </c>
      <c r="AK272" s="314">
        <f t="shared" si="52"/>
        <v>7.2032694391964727</v>
      </c>
      <c r="AL272" s="314">
        <f t="shared" si="53"/>
        <v>7.1841084763753216</v>
      </c>
      <c r="AM272" s="314">
        <f t="shared" si="54"/>
        <v>7.3316665955645357</v>
      </c>
      <c r="AN272" s="314">
        <f t="shared" si="55"/>
        <v>7.3829287705982702</v>
      </c>
      <c r="AO272" s="314">
        <f t="shared" si="56"/>
        <v>7.2436163586119049</v>
      </c>
      <c r="AP272" s="314">
        <f t="shared" si="57"/>
        <v>6.5031307951704536</v>
      </c>
      <c r="AQ272" s="314">
        <f t="shared" si="58"/>
        <v>6.0768771909024153</v>
      </c>
      <c r="AR272" s="314">
        <f t="shared" si="59"/>
        <v>5.9648196345365303</v>
      </c>
      <c r="AS272" s="314">
        <f t="shared" si="60"/>
        <v>6.1658101697109924</v>
      </c>
      <c r="AT272" s="314">
        <f t="shared" si="61"/>
        <v>5.8456658196029752</v>
      </c>
      <c r="AU272" s="314">
        <f t="shared" si="62"/>
        <v>5.563015238931972</v>
      </c>
      <c r="AV272" s="314">
        <f t="shared" si="63"/>
        <v>5.4992091693478518</v>
      </c>
      <c r="AW272" s="314">
        <f t="shared" si="64"/>
        <v>5.8803844598586688</v>
      </c>
      <c r="AX272" s="314">
        <f t="shared" si="64"/>
        <v>5.7571391088271895</v>
      </c>
    </row>
    <row r="273" spans="1:50" x14ac:dyDescent="0.2">
      <c r="A273" s="70" t="s">
        <v>346</v>
      </c>
      <c r="B273" s="70" t="s">
        <v>638</v>
      </c>
      <c r="C273" s="300">
        <v>61.080070669050599</v>
      </c>
      <c r="D273" s="300">
        <v>59.489216529074803</v>
      </c>
      <c r="E273" s="300">
        <v>60.270912564821103</v>
      </c>
      <c r="F273" s="300">
        <v>59.196915088366403</v>
      </c>
      <c r="G273" s="300">
        <v>63.923522447308997</v>
      </c>
      <c r="H273" s="300">
        <v>57.7681477038821</v>
      </c>
      <c r="I273" s="300">
        <v>56.797029212850397</v>
      </c>
      <c r="J273" s="300">
        <v>56.640603419477799</v>
      </c>
      <c r="K273" s="300">
        <v>54.505004566071797</v>
      </c>
      <c r="L273" s="300">
        <v>52.383697531105199</v>
      </c>
      <c r="M273" s="300">
        <v>51.706014570463303</v>
      </c>
      <c r="N273" s="300">
        <v>51.323058707615203</v>
      </c>
      <c r="O273" s="300">
        <v>52.532499946395703</v>
      </c>
      <c r="P273" s="300">
        <v>51.7636188185976</v>
      </c>
      <c r="Q273" s="306"/>
      <c r="R273" s="70" t="s">
        <v>346</v>
      </c>
      <c r="S273" s="70" t="s">
        <v>638</v>
      </c>
      <c r="T273" s="300">
        <v>6900</v>
      </c>
      <c r="U273" s="300">
        <v>6880</v>
      </c>
      <c r="V273" s="300">
        <v>6831</v>
      </c>
      <c r="W273" s="300">
        <v>6762</v>
      </c>
      <c r="X273" s="300">
        <v>6717</v>
      </c>
      <c r="Y273" s="300">
        <v>6738</v>
      </c>
      <c r="Z273" s="300">
        <v>6724</v>
      </c>
      <c r="AA273" s="300">
        <v>6771</v>
      </c>
      <c r="AB273" s="300">
        <v>6784</v>
      </c>
      <c r="AC273" s="300">
        <v>6784</v>
      </c>
      <c r="AD273" s="300">
        <v>6762</v>
      </c>
      <c r="AE273" s="300">
        <v>6747</v>
      </c>
      <c r="AF273" s="300">
        <v>6748</v>
      </c>
      <c r="AG273" s="300">
        <v>6786</v>
      </c>
      <c r="AI273" s="70" t="s">
        <v>346</v>
      </c>
      <c r="AJ273" s="70" t="s">
        <v>638</v>
      </c>
      <c r="AK273" s="314">
        <f t="shared" si="52"/>
        <v>8.8521841549348697</v>
      </c>
      <c r="AL273" s="314">
        <f t="shared" si="53"/>
        <v>8.6466884489934301</v>
      </c>
      <c r="AM273" s="314">
        <f t="shared" si="54"/>
        <v>8.8231463277442703</v>
      </c>
      <c r="AN273" s="314">
        <f t="shared" si="55"/>
        <v>8.7543500574336601</v>
      </c>
      <c r="AO273" s="314">
        <f t="shared" si="56"/>
        <v>9.5166774523312494</v>
      </c>
      <c r="AP273" s="314">
        <f t="shared" si="57"/>
        <v>8.5734858569133419</v>
      </c>
      <c r="AQ273" s="314">
        <f t="shared" si="58"/>
        <v>8.4469109477766811</v>
      </c>
      <c r="AR273" s="314">
        <f t="shared" si="59"/>
        <v>8.3651755160947854</v>
      </c>
      <c r="AS273" s="314">
        <f t="shared" si="60"/>
        <v>8.0343461919327535</v>
      </c>
      <c r="AT273" s="314">
        <f t="shared" si="61"/>
        <v>7.7216535275803659</v>
      </c>
      <c r="AU273" s="314">
        <f t="shared" si="62"/>
        <v>7.6465564286399443</v>
      </c>
      <c r="AV273" s="314">
        <f t="shared" si="63"/>
        <v>7.6067969034556393</v>
      </c>
      <c r="AW273" s="314">
        <f t="shared" si="64"/>
        <v>7.7848992214575725</v>
      </c>
      <c r="AX273" s="314">
        <f t="shared" si="64"/>
        <v>7.6280015942525194</v>
      </c>
    </row>
    <row r="274" spans="1:50" x14ac:dyDescent="0.2">
      <c r="A274" s="70" t="s">
        <v>347</v>
      </c>
      <c r="B274" s="70" t="s">
        <v>639</v>
      </c>
      <c r="C274" s="300">
        <v>26.892050021627199</v>
      </c>
      <c r="D274" s="300">
        <v>24.8498001381843</v>
      </c>
      <c r="E274" s="300">
        <v>26.096072726337301</v>
      </c>
      <c r="F274" s="300">
        <v>26.127735419923798</v>
      </c>
      <c r="G274" s="300">
        <v>24.8155285098</v>
      </c>
      <c r="H274" s="300">
        <v>22.925482815530401</v>
      </c>
      <c r="I274" s="300">
        <v>21.5915118987879</v>
      </c>
      <c r="J274" s="300">
        <v>20.957581757430599</v>
      </c>
      <c r="K274" s="300">
        <v>18.289979986861901</v>
      </c>
      <c r="L274" s="300">
        <v>17.4389371087324</v>
      </c>
      <c r="M274" s="300">
        <v>15.855672208707499</v>
      </c>
      <c r="N274" s="300">
        <v>16.022106932626599</v>
      </c>
      <c r="O274" s="300">
        <v>15.025620895731301</v>
      </c>
      <c r="P274" s="300">
        <v>15.0862096522022</v>
      </c>
      <c r="Q274" s="306"/>
      <c r="R274" s="70" t="s">
        <v>347</v>
      </c>
      <c r="S274" s="70" t="s">
        <v>639</v>
      </c>
      <c r="T274" s="300">
        <v>4363</v>
      </c>
      <c r="U274" s="300">
        <v>4361</v>
      </c>
      <c r="V274" s="300">
        <v>4304</v>
      </c>
      <c r="W274" s="300">
        <v>4237</v>
      </c>
      <c r="X274" s="300">
        <v>4172</v>
      </c>
      <c r="Y274" s="300">
        <v>4175</v>
      </c>
      <c r="Z274" s="300">
        <v>4180</v>
      </c>
      <c r="AA274" s="300">
        <v>4176</v>
      </c>
      <c r="AB274" s="300">
        <v>4125</v>
      </c>
      <c r="AC274" s="300">
        <v>4086</v>
      </c>
      <c r="AD274" s="300">
        <v>4094</v>
      </c>
      <c r="AE274" s="300">
        <v>3986</v>
      </c>
      <c r="AF274" s="300">
        <v>3945</v>
      </c>
      <c r="AG274" s="300">
        <v>3971</v>
      </c>
      <c r="AI274" s="70" t="s">
        <v>347</v>
      </c>
      <c r="AJ274" s="70" t="s">
        <v>639</v>
      </c>
      <c r="AK274" s="314">
        <f t="shared" si="52"/>
        <v>6.1636603304210862</v>
      </c>
      <c r="AL274" s="314">
        <f t="shared" si="53"/>
        <v>5.6981885205650764</v>
      </c>
      <c r="AM274" s="314">
        <f t="shared" si="54"/>
        <v>6.0632139234055069</v>
      </c>
      <c r="AN274" s="314">
        <f t="shared" si="55"/>
        <v>6.1665648855142319</v>
      </c>
      <c r="AO274" s="314">
        <f t="shared" si="56"/>
        <v>5.9481132573825501</v>
      </c>
      <c r="AP274" s="314">
        <f t="shared" si="57"/>
        <v>5.4911336085102755</v>
      </c>
      <c r="AQ274" s="314">
        <f t="shared" si="58"/>
        <v>5.1654334686095451</v>
      </c>
      <c r="AR274" s="314">
        <f t="shared" si="59"/>
        <v>5.018578007047557</v>
      </c>
      <c r="AS274" s="314">
        <f t="shared" si="60"/>
        <v>4.4339345422695517</v>
      </c>
      <c r="AT274" s="314">
        <f t="shared" si="61"/>
        <v>4.2679728606785119</v>
      </c>
      <c r="AU274" s="314">
        <f t="shared" si="62"/>
        <v>3.8729047896207862</v>
      </c>
      <c r="AV274" s="314">
        <f t="shared" si="63"/>
        <v>4.0195953167653284</v>
      </c>
      <c r="AW274" s="314">
        <f t="shared" si="64"/>
        <v>3.8087758924540687</v>
      </c>
      <c r="AX274" s="314">
        <f t="shared" si="64"/>
        <v>3.7990958580212038</v>
      </c>
    </row>
    <row r="275" spans="1:50" x14ac:dyDescent="0.2">
      <c r="A275" s="70" t="s">
        <v>348</v>
      </c>
      <c r="B275" s="70" t="s">
        <v>640</v>
      </c>
      <c r="C275" s="300">
        <v>18.075051303171399</v>
      </c>
      <c r="D275" s="300">
        <v>16.767051659740801</v>
      </c>
      <c r="E275" s="300">
        <v>16.225450000408699</v>
      </c>
      <c r="F275" s="300">
        <v>16.835115091300501</v>
      </c>
      <c r="G275" s="300">
        <v>15.575913067526701</v>
      </c>
      <c r="H275" s="300">
        <v>15.4375660920609</v>
      </c>
      <c r="I275" s="300">
        <v>14.4463910142735</v>
      </c>
      <c r="J275" s="300">
        <v>14.9567829736839</v>
      </c>
      <c r="K275" s="300">
        <v>15.2032804674816</v>
      </c>
      <c r="L275" s="300">
        <v>13.8080974477128</v>
      </c>
      <c r="M275" s="300">
        <v>13.5489124804482</v>
      </c>
      <c r="N275" s="300">
        <v>14.4651831190323</v>
      </c>
      <c r="O275" s="300">
        <v>12.7603425338698</v>
      </c>
      <c r="P275" s="300">
        <v>13.054823032927899</v>
      </c>
      <c r="Q275" s="306"/>
      <c r="R275" s="70" t="s">
        <v>348</v>
      </c>
      <c r="S275" s="70" t="s">
        <v>640</v>
      </c>
      <c r="T275" s="300">
        <v>3369</v>
      </c>
      <c r="U275" s="300">
        <v>3295</v>
      </c>
      <c r="V275" s="300">
        <v>3274</v>
      </c>
      <c r="W275" s="300">
        <v>3230</v>
      </c>
      <c r="X275" s="300">
        <v>3196</v>
      </c>
      <c r="Y275" s="300">
        <v>3155</v>
      </c>
      <c r="Z275" s="300">
        <v>3115</v>
      </c>
      <c r="AA275" s="300">
        <v>3109</v>
      </c>
      <c r="AB275" s="300">
        <v>3100</v>
      </c>
      <c r="AC275" s="300">
        <v>3133</v>
      </c>
      <c r="AD275" s="300">
        <v>3122</v>
      </c>
      <c r="AE275" s="300">
        <v>3068</v>
      </c>
      <c r="AF275" s="300">
        <v>3024</v>
      </c>
      <c r="AG275" s="300">
        <v>3034</v>
      </c>
      <c r="AI275" s="70" t="s">
        <v>348</v>
      </c>
      <c r="AJ275" s="70" t="s">
        <v>640</v>
      </c>
      <c r="AK275" s="314">
        <f t="shared" si="52"/>
        <v>5.3651087275664588</v>
      </c>
      <c r="AL275" s="314">
        <f t="shared" si="53"/>
        <v>5.0886347981003954</v>
      </c>
      <c r="AM275" s="314">
        <f t="shared" si="54"/>
        <v>4.9558491143581849</v>
      </c>
      <c r="AN275" s="314">
        <f t="shared" si="55"/>
        <v>5.2121099353871516</v>
      </c>
      <c r="AO275" s="314">
        <f t="shared" si="56"/>
        <v>4.8735647895890803</v>
      </c>
      <c r="AP275" s="314">
        <f t="shared" si="57"/>
        <v>4.8930478897181926</v>
      </c>
      <c r="AQ275" s="314">
        <f t="shared" si="58"/>
        <v>4.637685718867897</v>
      </c>
      <c r="AR275" s="314">
        <f t="shared" si="59"/>
        <v>4.8108018570871343</v>
      </c>
      <c r="AS275" s="314">
        <f t="shared" si="60"/>
        <v>4.904284021768258</v>
      </c>
      <c r="AT275" s="314">
        <f t="shared" si="61"/>
        <v>4.4073084735757417</v>
      </c>
      <c r="AU275" s="314">
        <f t="shared" si="62"/>
        <v>4.3398182192338881</v>
      </c>
      <c r="AV275" s="314">
        <f t="shared" si="63"/>
        <v>4.7148576007276075</v>
      </c>
      <c r="AW275" s="314">
        <f t="shared" si="64"/>
        <v>4.2196899913590604</v>
      </c>
      <c r="AX275" s="314">
        <f t="shared" si="64"/>
        <v>4.3028421334633817</v>
      </c>
    </row>
    <row r="276" spans="1:50" x14ac:dyDescent="0.2">
      <c r="A276" s="70" t="s">
        <v>349</v>
      </c>
      <c r="B276" s="70" t="s">
        <v>641</v>
      </c>
      <c r="C276" s="300">
        <v>54.3431899743317</v>
      </c>
      <c r="D276" s="300">
        <v>43.478225835056598</v>
      </c>
      <c r="E276" s="300">
        <v>45.194368323710798</v>
      </c>
      <c r="F276" s="300">
        <v>42.247334625430298</v>
      </c>
      <c r="G276" s="300">
        <v>38.1237158262905</v>
      </c>
      <c r="H276" s="300">
        <v>34.990196290715303</v>
      </c>
      <c r="I276" s="300">
        <v>33.301745908400399</v>
      </c>
      <c r="J276" s="300">
        <v>32.187278793563003</v>
      </c>
      <c r="K276" s="300">
        <v>31.4899080904664</v>
      </c>
      <c r="L276" s="300">
        <v>46.281059634840403</v>
      </c>
      <c r="M276" s="300">
        <v>45.308685108893599</v>
      </c>
      <c r="N276" s="300">
        <v>28.047826410022701</v>
      </c>
      <c r="O276" s="300">
        <v>25.436634766699299</v>
      </c>
      <c r="P276" s="300">
        <v>25.796928143435299</v>
      </c>
      <c r="Q276" s="306"/>
      <c r="R276" s="70" t="s">
        <v>349</v>
      </c>
      <c r="S276" s="70" t="s">
        <v>641</v>
      </c>
      <c r="T276" s="300">
        <v>6304</v>
      </c>
      <c r="U276" s="300">
        <v>6227</v>
      </c>
      <c r="V276" s="300">
        <v>6120</v>
      </c>
      <c r="W276" s="300">
        <v>6026</v>
      </c>
      <c r="X276" s="300">
        <v>6006</v>
      </c>
      <c r="Y276" s="300">
        <v>5954</v>
      </c>
      <c r="Z276" s="300">
        <v>5955</v>
      </c>
      <c r="AA276" s="300">
        <v>5943</v>
      </c>
      <c r="AB276" s="300">
        <v>5899</v>
      </c>
      <c r="AC276" s="300">
        <v>5902</v>
      </c>
      <c r="AD276" s="300">
        <v>5912</v>
      </c>
      <c r="AE276" s="300">
        <v>5852</v>
      </c>
      <c r="AF276" s="300">
        <v>5826</v>
      </c>
      <c r="AG276" s="300">
        <v>5808</v>
      </c>
      <c r="AI276" s="70" t="s">
        <v>349</v>
      </c>
      <c r="AJ276" s="70" t="s">
        <v>641</v>
      </c>
      <c r="AK276" s="314">
        <f t="shared" si="52"/>
        <v>8.6204298817150526</v>
      </c>
      <c r="AL276" s="314">
        <f t="shared" si="53"/>
        <v>6.9822106688704988</v>
      </c>
      <c r="AM276" s="314">
        <f t="shared" si="54"/>
        <v>7.3847007064886929</v>
      </c>
      <c r="AN276" s="314">
        <f t="shared" si="55"/>
        <v>7.0108421217109687</v>
      </c>
      <c r="AO276" s="314">
        <f t="shared" si="56"/>
        <v>6.3476050326824005</v>
      </c>
      <c r="AP276" s="314">
        <f t="shared" si="57"/>
        <v>5.8767544996162755</v>
      </c>
      <c r="AQ276" s="314">
        <f t="shared" si="58"/>
        <v>5.5922327302099752</v>
      </c>
      <c r="AR276" s="314">
        <f t="shared" si="59"/>
        <v>5.4159984508771668</v>
      </c>
      <c r="AS276" s="314">
        <f t="shared" si="60"/>
        <v>5.3381773335254108</v>
      </c>
      <c r="AT276" s="314">
        <f t="shared" si="61"/>
        <v>7.8415892298950194</v>
      </c>
      <c r="AU276" s="314">
        <f t="shared" si="62"/>
        <v>7.6638506611795671</v>
      </c>
      <c r="AV276" s="314">
        <f t="shared" si="63"/>
        <v>4.7928616558480357</v>
      </c>
      <c r="AW276" s="314">
        <f t="shared" si="64"/>
        <v>4.3660547145038278</v>
      </c>
      <c r="AX276" s="314">
        <f t="shared" si="64"/>
        <v>4.4416198594069041</v>
      </c>
    </row>
    <row r="277" spans="1:50" x14ac:dyDescent="0.2">
      <c r="A277" s="70" t="s">
        <v>350</v>
      </c>
      <c r="B277" s="70" t="s">
        <v>642</v>
      </c>
      <c r="C277" s="300">
        <v>21.1466304689773</v>
      </c>
      <c r="D277" s="300">
        <v>21.100943674297099</v>
      </c>
      <c r="E277" s="300">
        <v>21.685478294764</v>
      </c>
      <c r="F277" s="300">
        <v>21.483060843196899</v>
      </c>
      <c r="G277" s="300">
        <v>20.409020035518999</v>
      </c>
      <c r="H277" s="300">
        <v>18.887101943222</v>
      </c>
      <c r="I277" s="300">
        <v>18.3716473841225</v>
      </c>
      <c r="J277" s="300">
        <v>18.075433564913901</v>
      </c>
      <c r="K277" s="300">
        <v>16.679362485457698</v>
      </c>
      <c r="L277" s="300">
        <v>15.527480529173801</v>
      </c>
      <c r="M277" s="300">
        <v>14.8343374250063</v>
      </c>
      <c r="N277" s="300">
        <v>15.7440649772541</v>
      </c>
      <c r="O277" s="300">
        <v>14.3384824636922</v>
      </c>
      <c r="P277" s="300">
        <v>14.587308381152701</v>
      </c>
      <c r="Q277" s="306"/>
      <c r="R277" s="70" t="s">
        <v>350</v>
      </c>
      <c r="S277" s="70" t="s">
        <v>642</v>
      </c>
      <c r="T277" s="300">
        <v>2733</v>
      </c>
      <c r="U277" s="300">
        <v>2743</v>
      </c>
      <c r="V277" s="300">
        <v>2736</v>
      </c>
      <c r="W277" s="300">
        <v>2729</v>
      </c>
      <c r="X277" s="300">
        <v>2673</v>
      </c>
      <c r="Y277" s="300">
        <v>2595</v>
      </c>
      <c r="Z277" s="300">
        <v>2565</v>
      </c>
      <c r="AA277" s="300">
        <v>2516</v>
      </c>
      <c r="AB277" s="300">
        <v>2535</v>
      </c>
      <c r="AC277" s="300">
        <v>2516</v>
      </c>
      <c r="AD277" s="300">
        <v>2522</v>
      </c>
      <c r="AE277" s="300">
        <v>2489</v>
      </c>
      <c r="AF277" s="300">
        <v>2442</v>
      </c>
      <c r="AG277" s="300">
        <v>2460</v>
      </c>
      <c r="AI277" s="70" t="s">
        <v>350</v>
      </c>
      <c r="AJ277" s="70" t="s">
        <v>642</v>
      </c>
      <c r="AK277" s="314">
        <f t="shared" si="52"/>
        <v>7.7375157222748987</v>
      </c>
      <c r="AL277" s="314">
        <f t="shared" si="53"/>
        <v>7.6926517223102797</v>
      </c>
      <c r="AM277" s="314">
        <f t="shared" si="54"/>
        <v>7.9259789089049715</v>
      </c>
      <c r="AN277" s="314">
        <f t="shared" si="55"/>
        <v>7.8721366226445211</v>
      </c>
      <c r="AO277" s="314">
        <f t="shared" si="56"/>
        <v>7.6352487974257386</v>
      </c>
      <c r="AP277" s="314">
        <f t="shared" si="57"/>
        <v>7.2782666447868971</v>
      </c>
      <c r="AQ277" s="314">
        <f t="shared" si="58"/>
        <v>7.1624356273382075</v>
      </c>
      <c r="AR277" s="314">
        <f t="shared" si="59"/>
        <v>7.1841945806494039</v>
      </c>
      <c r="AS277" s="314">
        <f t="shared" si="60"/>
        <v>6.5796301717781853</v>
      </c>
      <c r="AT277" s="314">
        <f t="shared" si="61"/>
        <v>6.1714946459355327</v>
      </c>
      <c r="AU277" s="314">
        <f t="shared" si="62"/>
        <v>5.88197360230226</v>
      </c>
      <c r="AV277" s="314">
        <f t="shared" si="63"/>
        <v>6.3254580061286063</v>
      </c>
      <c r="AW277" s="314">
        <f t="shared" si="64"/>
        <v>5.8716144404963968</v>
      </c>
      <c r="AX277" s="314">
        <f t="shared" si="64"/>
        <v>5.9298001549401222</v>
      </c>
    </row>
    <row r="278" spans="1:50" x14ac:dyDescent="0.2">
      <c r="A278" s="70" t="s">
        <v>351</v>
      </c>
      <c r="B278" s="70" t="s">
        <v>643</v>
      </c>
      <c r="C278" s="300">
        <v>20.2276368965694</v>
      </c>
      <c r="D278" s="300">
        <v>19.288561869131598</v>
      </c>
      <c r="E278" s="300">
        <v>19.243317564654099</v>
      </c>
      <c r="F278" s="300">
        <v>18.588941556897801</v>
      </c>
      <c r="G278" s="300">
        <v>17.874702777565499</v>
      </c>
      <c r="H278" s="300">
        <v>16.406070628105599</v>
      </c>
      <c r="I278" s="300">
        <v>16.4257661048043</v>
      </c>
      <c r="J278" s="300">
        <v>15.4315880672738</v>
      </c>
      <c r="K278" s="300">
        <v>13.593588129188801</v>
      </c>
      <c r="L278" s="300">
        <v>13.0752351513558</v>
      </c>
      <c r="M278" s="300">
        <v>13.5080648768402</v>
      </c>
      <c r="N278" s="300">
        <v>12.6255571946794</v>
      </c>
      <c r="O278" s="300">
        <v>12.0153391290538</v>
      </c>
      <c r="P278" s="300">
        <v>11.797725907343001</v>
      </c>
      <c r="Q278" s="306"/>
      <c r="R278" s="70" t="s">
        <v>351</v>
      </c>
      <c r="S278" s="70" t="s">
        <v>643</v>
      </c>
      <c r="T278" s="300">
        <v>2914</v>
      </c>
      <c r="U278" s="300">
        <v>2900</v>
      </c>
      <c r="V278" s="300">
        <v>2878</v>
      </c>
      <c r="W278" s="300">
        <v>2862</v>
      </c>
      <c r="X278" s="300">
        <v>2794</v>
      </c>
      <c r="Y278" s="300">
        <v>2757</v>
      </c>
      <c r="Z278" s="300">
        <v>2757</v>
      </c>
      <c r="AA278" s="300">
        <v>2740</v>
      </c>
      <c r="AB278" s="300">
        <v>2719</v>
      </c>
      <c r="AC278" s="300">
        <v>2646</v>
      </c>
      <c r="AD278" s="300">
        <v>2568</v>
      </c>
      <c r="AE278" s="300">
        <v>2551</v>
      </c>
      <c r="AF278" s="300">
        <v>2498</v>
      </c>
      <c r="AG278" s="300">
        <v>2459</v>
      </c>
      <c r="AI278" s="70" t="s">
        <v>351</v>
      </c>
      <c r="AJ278" s="70" t="s">
        <v>643</v>
      </c>
      <c r="AK278" s="314">
        <f t="shared" si="52"/>
        <v>6.9415363406209343</v>
      </c>
      <c r="AL278" s="314">
        <f t="shared" si="53"/>
        <v>6.6512282307350334</v>
      </c>
      <c r="AM278" s="314">
        <f t="shared" si="54"/>
        <v>6.6863507868846765</v>
      </c>
      <c r="AN278" s="314">
        <f t="shared" si="55"/>
        <v>6.4950878954918938</v>
      </c>
      <c r="AO278" s="314">
        <f t="shared" si="56"/>
        <v>6.3975314164515034</v>
      </c>
      <c r="AP278" s="314">
        <f t="shared" si="57"/>
        <v>5.9506966369624958</v>
      </c>
      <c r="AQ278" s="314">
        <f t="shared" si="58"/>
        <v>5.9578404442525574</v>
      </c>
      <c r="AR278" s="314">
        <f t="shared" si="59"/>
        <v>5.6319664479101457</v>
      </c>
      <c r="AS278" s="314">
        <f t="shared" si="60"/>
        <v>4.9994807389440235</v>
      </c>
      <c r="AT278" s="314">
        <f t="shared" si="61"/>
        <v>4.9415098833544215</v>
      </c>
      <c r="AU278" s="314">
        <f t="shared" si="62"/>
        <v>5.2601498741589561</v>
      </c>
      <c r="AV278" s="314">
        <f t="shared" si="63"/>
        <v>4.9492580143784402</v>
      </c>
      <c r="AW278" s="314">
        <f t="shared" si="64"/>
        <v>4.809983638532346</v>
      </c>
      <c r="AX278" s="314">
        <f t="shared" si="64"/>
        <v>4.7977738541451815</v>
      </c>
    </row>
    <row r="279" spans="1:50" x14ac:dyDescent="0.2">
      <c r="A279" s="70" t="s">
        <v>352</v>
      </c>
      <c r="B279" s="70" t="s">
        <v>644</v>
      </c>
      <c r="C279" s="300">
        <v>44.220562154351803</v>
      </c>
      <c r="D279" s="300">
        <v>45.9660729529854</v>
      </c>
      <c r="E279" s="300">
        <v>44.045711811605202</v>
      </c>
      <c r="F279" s="300">
        <v>42.822236228827698</v>
      </c>
      <c r="G279" s="300">
        <v>41.896364182803701</v>
      </c>
      <c r="H279" s="300">
        <v>42.547628246853201</v>
      </c>
      <c r="I279" s="300">
        <v>41.420054011015402</v>
      </c>
      <c r="J279" s="300">
        <v>41.1241833600752</v>
      </c>
      <c r="K279" s="300">
        <v>39.753063662749902</v>
      </c>
      <c r="L279" s="300">
        <v>39.944077207115697</v>
      </c>
      <c r="M279" s="300">
        <v>38.387672737781401</v>
      </c>
      <c r="N279" s="300">
        <v>38.608658969239997</v>
      </c>
      <c r="O279" s="300">
        <v>33.357898071765099</v>
      </c>
      <c r="P279" s="300">
        <v>35.029296777105699</v>
      </c>
      <c r="Q279" s="306"/>
      <c r="R279" s="70" t="s">
        <v>352</v>
      </c>
      <c r="S279" s="70" t="s">
        <v>644</v>
      </c>
      <c r="T279" s="300">
        <v>8357</v>
      </c>
      <c r="U279" s="300">
        <v>8357</v>
      </c>
      <c r="V279" s="300">
        <v>8414</v>
      </c>
      <c r="W279" s="300">
        <v>8465</v>
      </c>
      <c r="X279" s="300">
        <v>8522</v>
      </c>
      <c r="Y279" s="300">
        <v>8583</v>
      </c>
      <c r="Z279" s="300">
        <v>8616</v>
      </c>
      <c r="AA279" s="300">
        <v>8593</v>
      </c>
      <c r="AB279" s="300">
        <v>8695</v>
      </c>
      <c r="AC279" s="300">
        <v>8776</v>
      </c>
      <c r="AD279" s="300">
        <v>8785</v>
      </c>
      <c r="AE279" s="300">
        <v>8872</v>
      </c>
      <c r="AF279" s="300">
        <v>8997</v>
      </c>
      <c r="AG279" s="300">
        <v>9054</v>
      </c>
      <c r="AI279" s="70" t="s">
        <v>352</v>
      </c>
      <c r="AJ279" s="70" t="s">
        <v>644</v>
      </c>
      <c r="AK279" s="314">
        <f t="shared" si="52"/>
        <v>5.2914397695766189</v>
      </c>
      <c r="AL279" s="314">
        <f t="shared" si="53"/>
        <v>5.5003078799791076</v>
      </c>
      <c r="AM279" s="314">
        <f t="shared" si="54"/>
        <v>5.2348124330407888</v>
      </c>
      <c r="AN279" s="314">
        <f t="shared" si="55"/>
        <v>5.0587402514858475</v>
      </c>
      <c r="AO279" s="314">
        <f t="shared" si="56"/>
        <v>4.9162595849335489</v>
      </c>
      <c r="AP279" s="314">
        <f t="shared" si="57"/>
        <v>4.9571977451768845</v>
      </c>
      <c r="AQ279" s="314">
        <f t="shared" si="58"/>
        <v>4.8073414590315</v>
      </c>
      <c r="AR279" s="314">
        <f t="shared" si="59"/>
        <v>4.7857771860904457</v>
      </c>
      <c r="AS279" s="314">
        <f t="shared" si="60"/>
        <v>4.5719452171075217</v>
      </c>
      <c r="AT279" s="314">
        <f t="shared" si="61"/>
        <v>4.551512899625763</v>
      </c>
      <c r="AU279" s="314">
        <f t="shared" si="62"/>
        <v>4.3696838631509847</v>
      </c>
      <c r="AV279" s="314">
        <f t="shared" si="63"/>
        <v>4.3517424446843993</v>
      </c>
      <c r="AW279" s="314">
        <f t="shared" si="64"/>
        <v>3.7076690087545958</v>
      </c>
      <c r="AX279" s="314">
        <f t="shared" si="64"/>
        <v>3.8689305033251271</v>
      </c>
    </row>
    <row r="280" spans="1:50" x14ac:dyDescent="0.2">
      <c r="A280" s="70" t="s">
        <v>353</v>
      </c>
      <c r="B280" s="70" t="s">
        <v>645</v>
      </c>
      <c r="C280" s="300">
        <v>48.785973057157697</v>
      </c>
      <c r="D280" s="300">
        <v>48.387303518962398</v>
      </c>
      <c r="E280" s="300">
        <v>50.117193118121797</v>
      </c>
      <c r="F280" s="300">
        <v>45.990395374622999</v>
      </c>
      <c r="G280" s="300">
        <v>43.045925632509203</v>
      </c>
      <c r="H280" s="300">
        <v>39.7648143101435</v>
      </c>
      <c r="I280" s="300">
        <v>37.553170122762502</v>
      </c>
      <c r="J280" s="300">
        <v>37.223522570151601</v>
      </c>
      <c r="K280" s="300">
        <v>36.088536000029499</v>
      </c>
      <c r="L280" s="300">
        <v>33.676570852389801</v>
      </c>
      <c r="M280" s="300">
        <v>31.649202856963502</v>
      </c>
      <c r="N280" s="300">
        <v>33.0883072241297</v>
      </c>
      <c r="O280" s="300">
        <v>29.992996507791901</v>
      </c>
      <c r="P280" s="300">
        <v>32.442975535498</v>
      </c>
      <c r="Q280" s="306"/>
      <c r="R280" s="70" t="s">
        <v>353</v>
      </c>
      <c r="S280" s="70" t="s">
        <v>645</v>
      </c>
      <c r="T280" s="300">
        <v>7220</v>
      </c>
      <c r="U280" s="300">
        <v>7156</v>
      </c>
      <c r="V280" s="300">
        <v>7135</v>
      </c>
      <c r="W280" s="300">
        <v>7048</v>
      </c>
      <c r="X280" s="300">
        <v>6941</v>
      </c>
      <c r="Y280" s="300">
        <v>6887</v>
      </c>
      <c r="Z280" s="300">
        <v>6848</v>
      </c>
      <c r="AA280" s="300">
        <v>6829</v>
      </c>
      <c r="AB280" s="300">
        <v>6805</v>
      </c>
      <c r="AC280" s="300">
        <v>6787</v>
      </c>
      <c r="AD280" s="300">
        <v>6752</v>
      </c>
      <c r="AE280" s="300">
        <v>6668</v>
      </c>
      <c r="AF280" s="300">
        <v>6539</v>
      </c>
      <c r="AG280" s="300">
        <v>6485</v>
      </c>
      <c r="AI280" s="70" t="s">
        <v>353</v>
      </c>
      <c r="AJ280" s="70" t="s">
        <v>645</v>
      </c>
      <c r="AK280" s="314">
        <f t="shared" si="52"/>
        <v>6.7570599802157476</v>
      </c>
      <c r="AL280" s="314">
        <f t="shared" si="53"/>
        <v>6.7617808159533812</v>
      </c>
      <c r="AM280" s="314">
        <f t="shared" si="54"/>
        <v>7.0241335834788785</v>
      </c>
      <c r="AN280" s="314">
        <f t="shared" si="55"/>
        <v>6.5253114890214237</v>
      </c>
      <c r="AO280" s="314">
        <f t="shared" si="56"/>
        <v>6.2016893289885031</v>
      </c>
      <c r="AP280" s="314">
        <f t="shared" si="57"/>
        <v>5.7738949194342233</v>
      </c>
      <c r="AQ280" s="314">
        <f t="shared" si="58"/>
        <v>5.48381573054359</v>
      </c>
      <c r="AR280" s="314">
        <f t="shared" si="59"/>
        <v>5.450801372111818</v>
      </c>
      <c r="AS280" s="314">
        <f t="shared" si="60"/>
        <v>5.303238207204922</v>
      </c>
      <c r="AT280" s="314">
        <f t="shared" si="61"/>
        <v>4.9619229191674963</v>
      </c>
      <c r="AU280" s="314">
        <f t="shared" si="62"/>
        <v>4.6873819397161585</v>
      </c>
      <c r="AV280" s="314">
        <f t="shared" si="63"/>
        <v>4.9622536328928764</v>
      </c>
      <c r="AW280" s="314">
        <f t="shared" si="64"/>
        <v>4.5867864364263493</v>
      </c>
      <c r="AX280" s="314">
        <f t="shared" si="64"/>
        <v>5.002771863608019</v>
      </c>
    </row>
    <row r="281" spans="1:50" x14ac:dyDescent="0.2">
      <c r="A281" s="70" t="s">
        <v>354</v>
      </c>
      <c r="B281" s="70" t="s">
        <v>646</v>
      </c>
      <c r="C281" s="300">
        <v>24.177414856633501</v>
      </c>
      <c r="D281" s="300">
        <v>23.468561587794799</v>
      </c>
      <c r="E281" s="300">
        <v>24.512416308346399</v>
      </c>
      <c r="F281" s="300">
        <v>23.9500536850672</v>
      </c>
      <c r="G281" s="300">
        <v>22.4341651369826</v>
      </c>
      <c r="H281" s="300">
        <v>20.913884810571499</v>
      </c>
      <c r="I281" s="300">
        <v>19.748109936413101</v>
      </c>
      <c r="J281" s="300">
        <v>19.533179892559101</v>
      </c>
      <c r="K281" s="300">
        <v>19.207018723166101</v>
      </c>
      <c r="L281" s="300">
        <v>18.664889596099901</v>
      </c>
      <c r="M281" s="300">
        <v>16.924699996204598</v>
      </c>
      <c r="N281" s="300">
        <v>18.184931410058599</v>
      </c>
      <c r="O281" s="300">
        <v>15.5023131909009</v>
      </c>
      <c r="P281" s="300">
        <v>16.2821908704273</v>
      </c>
      <c r="Q281" s="306"/>
      <c r="R281" s="70" t="s">
        <v>354</v>
      </c>
      <c r="S281" s="70" t="s">
        <v>646</v>
      </c>
      <c r="T281" s="300">
        <v>3180</v>
      </c>
      <c r="U281" s="300">
        <v>3133</v>
      </c>
      <c r="V281" s="300">
        <v>3039</v>
      </c>
      <c r="W281" s="300">
        <v>3007</v>
      </c>
      <c r="X281" s="300">
        <v>2958</v>
      </c>
      <c r="Y281" s="300">
        <v>2875</v>
      </c>
      <c r="Z281" s="300">
        <v>2838</v>
      </c>
      <c r="AA281" s="300">
        <v>2832</v>
      </c>
      <c r="AB281" s="300">
        <v>2875</v>
      </c>
      <c r="AC281" s="300">
        <v>2809</v>
      </c>
      <c r="AD281" s="300">
        <v>2819</v>
      </c>
      <c r="AE281" s="300">
        <v>2794</v>
      </c>
      <c r="AF281" s="300">
        <v>2805</v>
      </c>
      <c r="AG281" s="300">
        <v>2807</v>
      </c>
      <c r="AI281" s="70" t="s">
        <v>354</v>
      </c>
      <c r="AJ281" s="70" t="s">
        <v>646</v>
      </c>
      <c r="AK281" s="314">
        <f t="shared" si="52"/>
        <v>7.6029606467400948</v>
      </c>
      <c r="AL281" s="314">
        <f t="shared" si="53"/>
        <v>7.4907633539083305</v>
      </c>
      <c r="AM281" s="314">
        <f t="shared" si="54"/>
        <v>8.0659481106766684</v>
      </c>
      <c r="AN281" s="314">
        <f t="shared" si="55"/>
        <v>7.9647667725531095</v>
      </c>
      <c r="AO281" s="314">
        <f t="shared" si="56"/>
        <v>7.5842343262280592</v>
      </c>
      <c r="AP281" s="314">
        <f t="shared" si="57"/>
        <v>7.2743947167205221</v>
      </c>
      <c r="AQ281" s="314">
        <f t="shared" si="58"/>
        <v>6.9584601608220931</v>
      </c>
      <c r="AR281" s="314">
        <f t="shared" si="59"/>
        <v>6.8973092840957273</v>
      </c>
      <c r="AS281" s="314">
        <f t="shared" si="60"/>
        <v>6.6807021645795128</v>
      </c>
      <c r="AT281" s="314">
        <f t="shared" si="61"/>
        <v>6.6446741175150938</v>
      </c>
      <c r="AU281" s="314">
        <f t="shared" si="62"/>
        <v>6.0037956708778291</v>
      </c>
      <c r="AV281" s="314">
        <f t="shared" si="63"/>
        <v>6.5085652863488184</v>
      </c>
      <c r="AW281" s="314">
        <f t="shared" si="64"/>
        <v>5.5266713693051335</v>
      </c>
      <c r="AX281" s="314">
        <f t="shared" si="64"/>
        <v>5.8005667511319201</v>
      </c>
    </row>
    <row r="282" spans="1:50" x14ac:dyDescent="0.2">
      <c r="A282" s="70" t="s">
        <v>355</v>
      </c>
      <c r="B282" s="70" t="s">
        <v>647</v>
      </c>
      <c r="C282" s="300">
        <v>509.04718352425601</v>
      </c>
      <c r="D282" s="300">
        <v>448.59957505566899</v>
      </c>
      <c r="E282" s="300">
        <v>440.03400686935299</v>
      </c>
      <c r="F282" s="300">
        <v>436.43813605657601</v>
      </c>
      <c r="G282" s="300">
        <v>399.94974678187901</v>
      </c>
      <c r="H282" s="300">
        <v>384.46258871372902</v>
      </c>
      <c r="I282" s="300">
        <v>378.91696874426498</v>
      </c>
      <c r="J282" s="300">
        <v>392.45902247336898</v>
      </c>
      <c r="K282" s="300">
        <v>366.48535476905801</v>
      </c>
      <c r="L282" s="300">
        <v>350.59712862177003</v>
      </c>
      <c r="M282" s="300">
        <v>351.21734007305002</v>
      </c>
      <c r="N282" s="300">
        <v>357.91324345694301</v>
      </c>
      <c r="O282" s="300">
        <v>314.44315314975501</v>
      </c>
      <c r="P282" s="300">
        <v>337.96361954301699</v>
      </c>
      <c r="Q282" s="306"/>
      <c r="R282" s="70" t="s">
        <v>355</v>
      </c>
      <c r="S282" s="70" t="s">
        <v>647</v>
      </c>
      <c r="T282" s="300">
        <v>112728</v>
      </c>
      <c r="U282" s="300">
        <v>114075</v>
      </c>
      <c r="V282" s="300">
        <v>115473</v>
      </c>
      <c r="W282" s="300">
        <v>116465</v>
      </c>
      <c r="X282" s="300">
        <v>117294</v>
      </c>
      <c r="Y282" s="300">
        <v>118349</v>
      </c>
      <c r="Z282" s="300">
        <v>119613</v>
      </c>
      <c r="AA282" s="300">
        <v>120777</v>
      </c>
      <c r="AB282" s="300">
        <v>122892</v>
      </c>
      <c r="AC282" s="300">
        <v>125080</v>
      </c>
      <c r="AD282" s="300">
        <v>127119</v>
      </c>
      <c r="AE282" s="300">
        <v>128901</v>
      </c>
      <c r="AF282" s="300">
        <v>130224</v>
      </c>
      <c r="AG282" s="300">
        <v>130997</v>
      </c>
      <c r="AI282" s="70" t="s">
        <v>355</v>
      </c>
      <c r="AJ282" s="70" t="s">
        <v>647</v>
      </c>
      <c r="AK282" s="314">
        <f t="shared" si="52"/>
        <v>4.5157120105409128</v>
      </c>
      <c r="AL282" s="314">
        <f t="shared" si="53"/>
        <v>3.9324968227540564</v>
      </c>
      <c r="AM282" s="314">
        <f t="shared" si="54"/>
        <v>3.8107090563971924</v>
      </c>
      <c r="AN282" s="314">
        <f t="shared" si="55"/>
        <v>3.7473759159968751</v>
      </c>
      <c r="AO282" s="314">
        <f t="shared" si="56"/>
        <v>3.4098056744750709</v>
      </c>
      <c r="AP282" s="314">
        <f t="shared" si="57"/>
        <v>3.2485495332764027</v>
      </c>
      <c r="AQ282" s="314">
        <f t="shared" si="58"/>
        <v>3.1678577474376945</v>
      </c>
      <c r="AR282" s="314">
        <f t="shared" si="59"/>
        <v>3.2494516544819705</v>
      </c>
      <c r="AS282" s="314">
        <f t="shared" si="60"/>
        <v>2.9821742242705627</v>
      </c>
      <c r="AT282" s="314">
        <f t="shared" si="61"/>
        <v>2.8029831197775024</v>
      </c>
      <c r="AU282" s="314">
        <f t="shared" si="62"/>
        <v>2.7629020057823772</v>
      </c>
      <c r="AV282" s="314">
        <f t="shared" si="63"/>
        <v>2.7766521862277487</v>
      </c>
      <c r="AW282" s="314">
        <f t="shared" si="64"/>
        <v>2.4146328875610874</v>
      </c>
      <c r="AX282" s="314">
        <f t="shared" si="64"/>
        <v>2.5799340408025908</v>
      </c>
    </row>
    <row r="283" spans="1:50" x14ac:dyDescent="0.2">
      <c r="A283" s="70" t="s">
        <v>356</v>
      </c>
      <c r="B283" s="70" t="s">
        <v>648</v>
      </c>
      <c r="C283" s="300">
        <v>68.838734133430094</v>
      </c>
      <c r="D283" s="300">
        <v>67.775837836968705</v>
      </c>
      <c r="E283" s="300">
        <v>73.604428117052294</v>
      </c>
      <c r="F283" s="300">
        <v>67.954749523384294</v>
      </c>
      <c r="G283" s="300">
        <v>63.862249708034298</v>
      </c>
      <c r="H283" s="300">
        <v>59.003573145808197</v>
      </c>
      <c r="I283" s="300">
        <v>58.220201189430298</v>
      </c>
      <c r="J283" s="300">
        <v>60.119381965494803</v>
      </c>
      <c r="K283" s="300">
        <v>55.922788495607897</v>
      </c>
      <c r="L283" s="300">
        <v>55.789086341617498</v>
      </c>
      <c r="M283" s="300">
        <v>56.879378257541703</v>
      </c>
      <c r="N283" s="300">
        <v>55.459929882723003</v>
      </c>
      <c r="O283" s="300">
        <v>49.873935668860597</v>
      </c>
      <c r="P283" s="300">
        <v>51.692824039898603</v>
      </c>
      <c r="Q283" s="306"/>
      <c r="R283" s="70" t="s">
        <v>356</v>
      </c>
      <c r="S283" s="70" t="s">
        <v>648</v>
      </c>
      <c r="T283" s="300">
        <v>12477</v>
      </c>
      <c r="U283" s="300">
        <v>12427</v>
      </c>
      <c r="V283" s="300">
        <v>12376</v>
      </c>
      <c r="W283" s="300">
        <v>12343</v>
      </c>
      <c r="X283" s="300">
        <v>12351</v>
      </c>
      <c r="Y283" s="300">
        <v>12270</v>
      </c>
      <c r="Z283" s="300">
        <v>12208</v>
      </c>
      <c r="AA283" s="300">
        <v>12177</v>
      </c>
      <c r="AB283" s="300">
        <v>12187</v>
      </c>
      <c r="AC283" s="300">
        <v>12257</v>
      </c>
      <c r="AD283" s="300">
        <v>12228</v>
      </c>
      <c r="AE283" s="300">
        <v>12245</v>
      </c>
      <c r="AF283" s="300">
        <v>12324</v>
      </c>
      <c r="AG283" s="300">
        <v>12264</v>
      </c>
      <c r="AI283" s="70" t="s">
        <v>356</v>
      </c>
      <c r="AJ283" s="70" t="s">
        <v>648</v>
      </c>
      <c r="AK283" s="314">
        <f t="shared" si="52"/>
        <v>5.5172504715420443</v>
      </c>
      <c r="AL283" s="314">
        <f t="shared" si="53"/>
        <v>5.453917907537515</v>
      </c>
      <c r="AM283" s="314">
        <f t="shared" si="54"/>
        <v>5.9473519810158608</v>
      </c>
      <c r="AN283" s="314">
        <f t="shared" si="55"/>
        <v>5.5055294112763749</v>
      </c>
      <c r="AO283" s="314">
        <f t="shared" si="56"/>
        <v>5.1706136918495904</v>
      </c>
      <c r="AP283" s="314">
        <f t="shared" si="57"/>
        <v>4.8087671675475301</v>
      </c>
      <c r="AQ283" s="314">
        <f t="shared" si="58"/>
        <v>4.7690204119782358</v>
      </c>
      <c r="AR283" s="314">
        <f t="shared" si="59"/>
        <v>4.9371258902434754</v>
      </c>
      <c r="AS283" s="314">
        <f t="shared" si="60"/>
        <v>4.5887247473215638</v>
      </c>
      <c r="AT283" s="314">
        <f t="shared" si="61"/>
        <v>4.5516102098080689</v>
      </c>
      <c r="AU283" s="314">
        <f t="shared" si="62"/>
        <v>4.65156838874237</v>
      </c>
      <c r="AV283" s="314">
        <f t="shared" si="63"/>
        <v>4.5291898638401795</v>
      </c>
      <c r="AW283" s="314">
        <f t="shared" si="64"/>
        <v>4.0468951370383479</v>
      </c>
      <c r="AX283" s="314">
        <f t="shared" si="64"/>
        <v>4.2150052217790774</v>
      </c>
    </row>
    <row r="284" spans="1:50" x14ac:dyDescent="0.2">
      <c r="A284" s="70" t="s">
        <v>357</v>
      </c>
      <c r="B284" s="70" t="s">
        <v>649</v>
      </c>
      <c r="C284" s="300">
        <v>702.04217977394899</v>
      </c>
      <c r="D284" s="300">
        <v>806.10020339232995</v>
      </c>
      <c r="E284" s="300">
        <v>663.56296943175198</v>
      </c>
      <c r="F284" s="300">
        <v>730.51302298098597</v>
      </c>
      <c r="G284" s="300">
        <v>703.53956372937296</v>
      </c>
      <c r="H284" s="300">
        <v>718.82906924281497</v>
      </c>
      <c r="I284" s="300">
        <v>687.44155945746604</v>
      </c>
      <c r="J284" s="300">
        <v>684.31414663365001</v>
      </c>
      <c r="K284" s="300">
        <v>666.88200227565801</v>
      </c>
      <c r="L284" s="300">
        <v>681.75990363815004</v>
      </c>
      <c r="M284" s="300">
        <v>686.05906784093997</v>
      </c>
      <c r="N284" s="300">
        <v>631.43242679107505</v>
      </c>
      <c r="O284" s="300">
        <v>606.12305866769998</v>
      </c>
      <c r="P284" s="300">
        <v>604.618411650094</v>
      </c>
      <c r="Q284" s="306"/>
      <c r="R284" s="70" t="s">
        <v>357</v>
      </c>
      <c r="S284" s="70" t="s">
        <v>649</v>
      </c>
      <c r="T284" s="300">
        <v>71862</v>
      </c>
      <c r="U284" s="300">
        <v>71770</v>
      </c>
      <c r="V284" s="300">
        <v>71641</v>
      </c>
      <c r="W284" s="300">
        <v>71580</v>
      </c>
      <c r="X284" s="300">
        <v>71774</v>
      </c>
      <c r="Y284" s="300">
        <v>71988</v>
      </c>
      <c r="Z284" s="300">
        <v>72024</v>
      </c>
      <c r="AA284" s="300">
        <v>72031</v>
      </c>
      <c r="AB284" s="300">
        <v>72266</v>
      </c>
      <c r="AC284" s="300">
        <v>72723</v>
      </c>
      <c r="AD284" s="300">
        <v>72467</v>
      </c>
      <c r="AE284" s="300">
        <v>72589</v>
      </c>
      <c r="AF284" s="300">
        <v>72840</v>
      </c>
      <c r="AG284" s="300">
        <v>73393</v>
      </c>
      <c r="AI284" s="70" t="s">
        <v>357</v>
      </c>
      <c r="AJ284" s="70" t="s">
        <v>649</v>
      </c>
      <c r="AK284" s="314">
        <f t="shared" si="52"/>
        <v>9.76931034168196</v>
      </c>
      <c r="AL284" s="314">
        <f t="shared" si="53"/>
        <v>11.23171524860429</v>
      </c>
      <c r="AM284" s="314">
        <f t="shared" si="54"/>
        <v>9.2623353866047644</v>
      </c>
      <c r="AN284" s="314">
        <f t="shared" si="55"/>
        <v>10.205546563020199</v>
      </c>
      <c r="AO284" s="314">
        <f t="shared" si="56"/>
        <v>9.8021506914672845</v>
      </c>
      <c r="AP284" s="314">
        <f t="shared" si="57"/>
        <v>9.9854013063679368</v>
      </c>
      <c r="AQ284" s="314">
        <f t="shared" si="58"/>
        <v>9.5446178976100473</v>
      </c>
      <c r="AR284" s="314">
        <f t="shared" si="59"/>
        <v>9.5002727524767128</v>
      </c>
      <c r="AS284" s="314">
        <f t="shared" si="60"/>
        <v>9.2281571178100066</v>
      </c>
      <c r="AT284" s="314">
        <f t="shared" si="61"/>
        <v>9.374749441554254</v>
      </c>
      <c r="AU284" s="314">
        <f t="shared" si="62"/>
        <v>9.4671928994016579</v>
      </c>
      <c r="AV284" s="314">
        <f t="shared" si="63"/>
        <v>8.698734337035571</v>
      </c>
      <c r="AW284" s="314">
        <f t="shared" si="64"/>
        <v>8.3212940509019759</v>
      </c>
      <c r="AX284" s="314">
        <f t="shared" si="64"/>
        <v>8.238093709891869</v>
      </c>
    </row>
    <row r="285" spans="1:50" x14ac:dyDescent="0.2">
      <c r="A285" s="70" t="s">
        <v>358</v>
      </c>
      <c r="B285" s="70" t="s">
        <v>650</v>
      </c>
      <c r="C285" s="300">
        <v>35.436228307505402</v>
      </c>
      <c r="D285" s="300">
        <v>38.221715763760997</v>
      </c>
      <c r="E285" s="300">
        <v>36.9349314385097</v>
      </c>
      <c r="F285" s="300">
        <v>34.969832394445</v>
      </c>
      <c r="G285" s="300">
        <v>30.3312855622166</v>
      </c>
      <c r="H285" s="300">
        <v>33.840498127220798</v>
      </c>
      <c r="I285" s="300">
        <v>34.724919343938403</v>
      </c>
      <c r="J285" s="300">
        <v>33.244901651535798</v>
      </c>
      <c r="K285" s="300">
        <v>30.959898736627899</v>
      </c>
      <c r="L285" s="300">
        <v>28.716686653523901</v>
      </c>
      <c r="M285" s="300">
        <v>28.3492529425417</v>
      </c>
      <c r="N285" s="300">
        <v>31.760800642547601</v>
      </c>
      <c r="O285" s="300">
        <v>28.4855263761572</v>
      </c>
      <c r="P285" s="300">
        <v>28.718802772907299</v>
      </c>
      <c r="Q285" s="306"/>
      <c r="R285" s="70" t="s">
        <v>358</v>
      </c>
      <c r="S285" s="70" t="s">
        <v>650</v>
      </c>
      <c r="T285" s="300">
        <v>6665</v>
      </c>
      <c r="U285" s="300">
        <v>6622</v>
      </c>
      <c r="V285" s="300">
        <v>6529</v>
      </c>
      <c r="W285" s="300">
        <v>6494</v>
      </c>
      <c r="X285" s="300">
        <v>6467</v>
      </c>
      <c r="Y285" s="300">
        <v>6471</v>
      </c>
      <c r="Z285" s="300">
        <v>6484</v>
      </c>
      <c r="AA285" s="300">
        <v>6471</v>
      </c>
      <c r="AB285" s="300">
        <v>6442</v>
      </c>
      <c r="AC285" s="300">
        <v>6440</v>
      </c>
      <c r="AD285" s="300">
        <v>6334</v>
      </c>
      <c r="AE285" s="300">
        <v>6220</v>
      </c>
      <c r="AF285" s="300">
        <v>6145</v>
      </c>
      <c r="AG285" s="300">
        <v>6143</v>
      </c>
      <c r="AI285" s="70" t="s">
        <v>358</v>
      </c>
      <c r="AJ285" s="70" t="s">
        <v>650</v>
      </c>
      <c r="AK285" s="314">
        <f t="shared" si="52"/>
        <v>5.316763436985056</v>
      </c>
      <c r="AL285" s="314">
        <f t="shared" si="53"/>
        <v>5.7719292908125945</v>
      </c>
      <c r="AM285" s="314">
        <f t="shared" si="54"/>
        <v>5.6570579627063413</v>
      </c>
      <c r="AN285" s="314">
        <f t="shared" si="55"/>
        <v>5.3849449329296277</v>
      </c>
      <c r="AO285" s="314">
        <f t="shared" si="56"/>
        <v>4.6901632228570591</v>
      </c>
      <c r="AP285" s="314">
        <f t="shared" si="57"/>
        <v>5.2295623747830007</v>
      </c>
      <c r="AQ285" s="314">
        <f t="shared" si="58"/>
        <v>5.3554779987566938</v>
      </c>
      <c r="AR285" s="314">
        <f t="shared" si="59"/>
        <v>5.137521503868923</v>
      </c>
      <c r="AS285" s="314">
        <f t="shared" si="60"/>
        <v>4.8059451624694036</v>
      </c>
      <c r="AT285" s="314">
        <f t="shared" si="61"/>
        <v>4.4591128343981214</v>
      </c>
      <c r="AU285" s="314">
        <f t="shared" si="62"/>
        <v>4.4757267039061732</v>
      </c>
      <c r="AV285" s="314">
        <f t="shared" si="63"/>
        <v>5.1062380454256591</v>
      </c>
      <c r="AW285" s="314">
        <f t="shared" si="64"/>
        <v>4.6355616560060531</v>
      </c>
      <c r="AX285" s="314">
        <f t="shared" si="64"/>
        <v>4.675045217793798</v>
      </c>
    </row>
    <row r="286" spans="1:50" x14ac:dyDescent="0.2">
      <c r="A286" s="70" t="s">
        <v>359</v>
      </c>
      <c r="B286" s="70" t="s">
        <v>651</v>
      </c>
      <c r="C286" s="300">
        <v>23.590578801566402</v>
      </c>
      <c r="D286" s="300">
        <v>23.486685805255402</v>
      </c>
      <c r="E286" s="300">
        <v>24.409133283206099</v>
      </c>
      <c r="F286" s="300">
        <v>24.292273419293299</v>
      </c>
      <c r="G286" s="300">
        <v>23.024098331676001</v>
      </c>
      <c r="H286" s="300">
        <v>21.550833803127901</v>
      </c>
      <c r="I286" s="300">
        <v>21.0244332438421</v>
      </c>
      <c r="J286" s="300">
        <v>21.171146414624499</v>
      </c>
      <c r="K286" s="300">
        <v>21.379303207336498</v>
      </c>
      <c r="L286" s="300">
        <v>19.806184038523501</v>
      </c>
      <c r="M286" s="300">
        <v>19.349700577461199</v>
      </c>
      <c r="N286" s="300">
        <v>23.827427341269001</v>
      </c>
      <c r="O286" s="300">
        <v>17.784584060728498</v>
      </c>
      <c r="P286" s="300">
        <v>21.645046750402798</v>
      </c>
      <c r="Q286" s="306"/>
      <c r="R286" s="70" t="s">
        <v>359</v>
      </c>
      <c r="S286" s="70" t="s">
        <v>651</v>
      </c>
      <c r="T286" s="300">
        <v>3146</v>
      </c>
      <c r="U286" s="300">
        <v>3143</v>
      </c>
      <c r="V286" s="300">
        <v>3161</v>
      </c>
      <c r="W286" s="300">
        <v>3114</v>
      </c>
      <c r="X286" s="300">
        <v>3054</v>
      </c>
      <c r="Y286" s="300">
        <v>2980</v>
      </c>
      <c r="Z286" s="300">
        <v>2907</v>
      </c>
      <c r="AA286" s="300">
        <v>2887</v>
      </c>
      <c r="AB286" s="300">
        <v>2876</v>
      </c>
      <c r="AC286" s="300">
        <v>2821</v>
      </c>
      <c r="AD286" s="300">
        <v>2794</v>
      </c>
      <c r="AE286" s="300">
        <v>2785</v>
      </c>
      <c r="AF286" s="300">
        <v>2718</v>
      </c>
      <c r="AG286" s="300">
        <v>2707</v>
      </c>
      <c r="AI286" s="70" t="s">
        <v>359</v>
      </c>
      <c r="AJ286" s="70" t="s">
        <v>651</v>
      </c>
      <c r="AK286" s="314">
        <f t="shared" si="52"/>
        <v>7.4985946603834712</v>
      </c>
      <c r="AL286" s="314">
        <f t="shared" si="53"/>
        <v>7.4726967245483298</v>
      </c>
      <c r="AM286" s="314">
        <f t="shared" si="54"/>
        <v>7.7219656068352096</v>
      </c>
      <c r="AN286" s="314">
        <f t="shared" si="55"/>
        <v>7.8009869683022792</v>
      </c>
      <c r="AO286" s="314">
        <f t="shared" si="56"/>
        <v>7.5389974890884082</v>
      </c>
      <c r="AP286" s="314">
        <f t="shared" si="57"/>
        <v>7.2318234238684234</v>
      </c>
      <c r="AQ286" s="314">
        <f t="shared" si="58"/>
        <v>7.2323471771042662</v>
      </c>
      <c r="AR286" s="314">
        <f t="shared" si="59"/>
        <v>7.3332685883701068</v>
      </c>
      <c r="AS286" s="314">
        <f t="shared" si="60"/>
        <v>7.4336937438583099</v>
      </c>
      <c r="AT286" s="314">
        <f t="shared" si="61"/>
        <v>7.0209798080551229</v>
      </c>
      <c r="AU286" s="314">
        <f t="shared" si="62"/>
        <v>6.925447593937438</v>
      </c>
      <c r="AV286" s="314">
        <f t="shared" si="63"/>
        <v>8.5556292069188515</v>
      </c>
      <c r="AW286" s="314">
        <f t="shared" si="64"/>
        <v>6.5432612438294697</v>
      </c>
      <c r="AX286" s="314">
        <f t="shared" si="64"/>
        <v>7.9959537312164013</v>
      </c>
    </row>
    <row r="287" spans="1:50" x14ac:dyDescent="0.2">
      <c r="A287" s="70" t="s">
        <v>360</v>
      </c>
      <c r="B287" s="70" t="s">
        <v>652</v>
      </c>
      <c r="C287" s="300">
        <v>41.267893241947498</v>
      </c>
      <c r="D287" s="300">
        <v>39.494456307665601</v>
      </c>
      <c r="E287" s="300">
        <v>39.658979822129197</v>
      </c>
      <c r="F287" s="300">
        <v>40.014901758308902</v>
      </c>
      <c r="G287" s="300">
        <v>38.110273033446703</v>
      </c>
      <c r="H287" s="300">
        <v>36.870633061718898</v>
      </c>
      <c r="I287" s="300">
        <v>35.696433872332101</v>
      </c>
      <c r="J287" s="300">
        <v>35.648420651727598</v>
      </c>
      <c r="K287" s="300">
        <v>34.459372279469299</v>
      </c>
      <c r="L287" s="300">
        <v>39.058473674293602</v>
      </c>
      <c r="M287" s="300">
        <v>34.6372041045068</v>
      </c>
      <c r="N287" s="300">
        <v>38.207676825615302</v>
      </c>
      <c r="O287" s="300">
        <v>30.1504483441025</v>
      </c>
      <c r="P287" s="300">
        <v>34.431193279062001</v>
      </c>
      <c r="Q287" s="306"/>
      <c r="R287" s="70" t="s">
        <v>360</v>
      </c>
      <c r="S287" s="70" t="s">
        <v>652</v>
      </c>
      <c r="T287" s="300">
        <v>5305</v>
      </c>
      <c r="U287" s="300">
        <v>5210</v>
      </c>
      <c r="V287" s="300">
        <v>5170</v>
      </c>
      <c r="W287" s="300">
        <v>5119</v>
      </c>
      <c r="X287" s="300">
        <v>5086</v>
      </c>
      <c r="Y287" s="300">
        <v>5066</v>
      </c>
      <c r="Z287" s="300">
        <v>5086</v>
      </c>
      <c r="AA287" s="300">
        <v>5072</v>
      </c>
      <c r="AB287" s="300">
        <v>5105</v>
      </c>
      <c r="AC287" s="300">
        <v>5081</v>
      </c>
      <c r="AD287" s="300">
        <v>5001</v>
      </c>
      <c r="AE287" s="300">
        <v>4923</v>
      </c>
      <c r="AF287" s="300">
        <v>4851</v>
      </c>
      <c r="AG287" s="300">
        <v>4780</v>
      </c>
      <c r="AI287" s="70" t="s">
        <v>360</v>
      </c>
      <c r="AJ287" s="70" t="s">
        <v>652</v>
      </c>
      <c r="AK287" s="314">
        <f t="shared" si="52"/>
        <v>7.7790562190287451</v>
      </c>
      <c r="AL287" s="314">
        <f t="shared" si="53"/>
        <v>7.5805098479204602</v>
      </c>
      <c r="AM287" s="314">
        <f t="shared" si="54"/>
        <v>7.6709825574717989</v>
      </c>
      <c r="AN287" s="314">
        <f t="shared" si="55"/>
        <v>7.8169372452254153</v>
      </c>
      <c r="AO287" s="314">
        <f t="shared" si="56"/>
        <v>7.4931720474728083</v>
      </c>
      <c r="AP287" s="314">
        <f t="shared" si="57"/>
        <v>7.2780562695852549</v>
      </c>
      <c r="AQ287" s="314">
        <f t="shared" si="58"/>
        <v>7.0185674149296302</v>
      </c>
      <c r="AR287" s="314">
        <f t="shared" si="59"/>
        <v>7.0284741032585956</v>
      </c>
      <c r="AS287" s="314">
        <f t="shared" si="60"/>
        <v>6.7501218960762586</v>
      </c>
      <c r="AT287" s="314">
        <f t="shared" si="61"/>
        <v>7.6871626991327693</v>
      </c>
      <c r="AU287" s="314">
        <f t="shared" si="62"/>
        <v>6.9260556097794046</v>
      </c>
      <c r="AV287" s="314">
        <f t="shared" si="63"/>
        <v>7.7610556216971966</v>
      </c>
      <c r="AW287" s="314">
        <f t="shared" si="64"/>
        <v>6.2153057810971966</v>
      </c>
      <c r="AX287" s="314">
        <f t="shared" si="64"/>
        <v>7.2031785102640162</v>
      </c>
    </row>
    <row r="288" spans="1:50" x14ac:dyDescent="0.2">
      <c r="A288" s="70" t="s">
        <v>361</v>
      </c>
      <c r="B288" s="70" t="s">
        <v>653</v>
      </c>
      <c r="C288" s="300">
        <v>27.958915101617499</v>
      </c>
      <c r="D288" s="300">
        <v>32.1450039405998</v>
      </c>
      <c r="E288" s="300">
        <v>36.796687286753297</v>
      </c>
      <c r="F288" s="300">
        <v>32.573653299923002</v>
      </c>
      <c r="G288" s="300">
        <v>32.294758664522199</v>
      </c>
      <c r="H288" s="300">
        <v>31.102133364085301</v>
      </c>
      <c r="I288" s="300">
        <v>28.603317625365499</v>
      </c>
      <c r="J288" s="300">
        <v>24.122833179066902</v>
      </c>
      <c r="K288" s="300">
        <v>23.689263910872601</v>
      </c>
      <c r="L288" s="300">
        <v>19.974410282375398</v>
      </c>
      <c r="M288" s="300">
        <v>18.294270181419002</v>
      </c>
      <c r="N288" s="300">
        <v>17.4163014447272</v>
      </c>
      <c r="O288" s="300">
        <v>17.3195070520167</v>
      </c>
      <c r="P288" s="300">
        <v>16.492459300356401</v>
      </c>
      <c r="Q288" s="306"/>
      <c r="R288" s="70" t="s">
        <v>361</v>
      </c>
      <c r="S288" s="70" t="s">
        <v>653</v>
      </c>
      <c r="T288" s="300">
        <v>3715</v>
      </c>
      <c r="U288" s="300">
        <v>3670</v>
      </c>
      <c r="V288" s="300">
        <v>3611</v>
      </c>
      <c r="W288" s="300">
        <v>3549</v>
      </c>
      <c r="X288" s="300">
        <v>3497</v>
      </c>
      <c r="Y288" s="300">
        <v>3436</v>
      </c>
      <c r="Z288" s="300">
        <v>3409</v>
      </c>
      <c r="AA288" s="300">
        <v>3395</v>
      </c>
      <c r="AB288" s="300">
        <v>3378</v>
      </c>
      <c r="AC288" s="300">
        <v>3367</v>
      </c>
      <c r="AD288" s="300">
        <v>3302</v>
      </c>
      <c r="AE288" s="300">
        <v>3315</v>
      </c>
      <c r="AF288" s="300">
        <v>3289</v>
      </c>
      <c r="AG288" s="300">
        <v>3252</v>
      </c>
      <c r="AI288" s="70" t="s">
        <v>361</v>
      </c>
      <c r="AJ288" s="70" t="s">
        <v>653</v>
      </c>
      <c r="AK288" s="314">
        <f t="shared" si="52"/>
        <v>7.5259529210275904</v>
      </c>
      <c r="AL288" s="314">
        <f t="shared" si="53"/>
        <v>8.7588566595639783</v>
      </c>
      <c r="AM288" s="314">
        <f t="shared" si="54"/>
        <v>10.190165407574991</v>
      </c>
      <c r="AN288" s="314">
        <f t="shared" si="55"/>
        <v>9.1782624119253313</v>
      </c>
      <c r="AO288" s="314">
        <f t="shared" si="56"/>
        <v>9.234989609528796</v>
      </c>
      <c r="AP288" s="314">
        <f t="shared" si="57"/>
        <v>9.0518432375102744</v>
      </c>
      <c r="AQ288" s="314">
        <f t="shared" si="58"/>
        <v>8.3905302509139048</v>
      </c>
      <c r="AR288" s="314">
        <f t="shared" si="59"/>
        <v>7.1054000527443018</v>
      </c>
      <c r="AS288" s="314">
        <f t="shared" si="60"/>
        <v>7.0128075520641211</v>
      </c>
      <c r="AT288" s="314">
        <f t="shared" si="61"/>
        <v>5.9324057862712802</v>
      </c>
      <c r="AU288" s="314">
        <f t="shared" si="62"/>
        <v>5.5403604425860085</v>
      </c>
      <c r="AV288" s="314">
        <f t="shared" si="63"/>
        <v>5.2537862578362597</v>
      </c>
      <c r="AW288" s="314">
        <f t="shared" si="64"/>
        <v>5.2658884317472481</v>
      </c>
      <c r="AX288" s="314">
        <f t="shared" si="64"/>
        <v>5.0714819496790904</v>
      </c>
    </row>
    <row r="289" spans="1:50" x14ac:dyDescent="0.2">
      <c r="A289" s="70" t="s">
        <v>362</v>
      </c>
      <c r="B289" s="70" t="s">
        <v>654</v>
      </c>
      <c r="C289" s="300">
        <v>109.570683154964</v>
      </c>
      <c r="D289" s="300">
        <v>102.983463813773</v>
      </c>
      <c r="E289" s="300">
        <v>103.13042187604999</v>
      </c>
      <c r="F289" s="300">
        <v>131.702120458542</v>
      </c>
      <c r="G289" s="300">
        <v>97.382339154557897</v>
      </c>
      <c r="H289" s="300">
        <v>88.845243531460099</v>
      </c>
      <c r="I289" s="300">
        <v>83.699029974251502</v>
      </c>
      <c r="J289" s="300">
        <v>81.070378712087006</v>
      </c>
      <c r="K289" s="300">
        <v>75.746867278362203</v>
      </c>
      <c r="L289" s="300">
        <v>77.581843991488597</v>
      </c>
      <c r="M289" s="300">
        <v>71.891686854917197</v>
      </c>
      <c r="N289" s="300">
        <v>71.678733155255799</v>
      </c>
      <c r="O289" s="300">
        <v>63.966040328141503</v>
      </c>
      <c r="P289" s="300">
        <v>72.061017432524807</v>
      </c>
      <c r="Q289" s="306"/>
      <c r="R289" s="70" t="s">
        <v>362</v>
      </c>
      <c r="S289" s="70" t="s">
        <v>654</v>
      </c>
      <c r="T289" s="300">
        <v>17162</v>
      </c>
      <c r="U289" s="300">
        <v>16926</v>
      </c>
      <c r="V289" s="300">
        <v>16740</v>
      </c>
      <c r="W289" s="300">
        <v>16591</v>
      </c>
      <c r="X289" s="300">
        <v>16518</v>
      </c>
      <c r="Y289" s="300">
        <v>16387</v>
      </c>
      <c r="Z289" s="300">
        <v>16307</v>
      </c>
      <c r="AA289" s="300">
        <v>16248</v>
      </c>
      <c r="AB289" s="300">
        <v>16223</v>
      </c>
      <c r="AC289" s="300">
        <v>16169</v>
      </c>
      <c r="AD289" s="300">
        <v>16058</v>
      </c>
      <c r="AE289" s="300">
        <v>15886</v>
      </c>
      <c r="AF289" s="300">
        <v>15812</v>
      </c>
      <c r="AG289" s="300">
        <v>15768</v>
      </c>
      <c r="AI289" s="70" t="s">
        <v>362</v>
      </c>
      <c r="AJ289" s="70" t="s">
        <v>654</v>
      </c>
      <c r="AK289" s="314">
        <f t="shared" si="52"/>
        <v>6.3844938325931713</v>
      </c>
      <c r="AL289" s="314">
        <f t="shared" si="53"/>
        <v>6.0843355673976713</v>
      </c>
      <c r="AM289" s="314">
        <f t="shared" si="54"/>
        <v>6.1607181526911585</v>
      </c>
      <c r="AN289" s="314">
        <f t="shared" si="55"/>
        <v>7.9381665034381284</v>
      </c>
      <c r="AO289" s="314">
        <f t="shared" si="56"/>
        <v>5.8955284631649043</v>
      </c>
      <c r="AP289" s="314">
        <f t="shared" si="57"/>
        <v>5.4216905798169339</v>
      </c>
      <c r="AQ289" s="314">
        <f t="shared" si="58"/>
        <v>5.132705584978936</v>
      </c>
      <c r="AR289" s="314">
        <f t="shared" si="59"/>
        <v>4.9895604820339123</v>
      </c>
      <c r="AS289" s="314">
        <f t="shared" si="60"/>
        <v>4.6691035738372806</v>
      </c>
      <c r="AT289" s="314">
        <f t="shared" si="61"/>
        <v>4.7981844264635161</v>
      </c>
      <c r="AU289" s="314">
        <f t="shared" si="62"/>
        <v>4.4770012987244483</v>
      </c>
      <c r="AV289" s="314">
        <f t="shared" si="63"/>
        <v>4.5120693160805621</v>
      </c>
      <c r="AW289" s="314">
        <f t="shared" si="64"/>
        <v>4.0454111009449472</v>
      </c>
      <c r="AX289" s="314">
        <f t="shared" si="64"/>
        <v>4.5700797458475906</v>
      </c>
    </row>
    <row r="290" spans="1:50" x14ac:dyDescent="0.2">
      <c r="A290" s="70" t="s">
        <v>363</v>
      </c>
      <c r="B290" s="70" t="s">
        <v>655</v>
      </c>
      <c r="C290" s="300">
        <v>35.904004435315102</v>
      </c>
      <c r="D290" s="300">
        <v>43.410128612459701</v>
      </c>
      <c r="E290" s="300">
        <v>45.933353024247801</v>
      </c>
      <c r="F290" s="300">
        <v>41.8836658909701</v>
      </c>
      <c r="G290" s="300">
        <v>37.499695829662201</v>
      </c>
      <c r="H290" s="300">
        <v>38.422414528322903</v>
      </c>
      <c r="I290" s="300">
        <v>35.2232485169855</v>
      </c>
      <c r="J290" s="300">
        <v>28.831888640025699</v>
      </c>
      <c r="K290" s="300">
        <v>26.666935937060199</v>
      </c>
      <c r="L290" s="300">
        <v>24.996412514688199</v>
      </c>
      <c r="M290" s="300">
        <v>23.932636985909799</v>
      </c>
      <c r="N290" s="300">
        <v>23.6205133432249</v>
      </c>
      <c r="O290" s="300">
        <v>22.867522962375499</v>
      </c>
      <c r="P290" s="300">
        <v>21.4097955341595</v>
      </c>
      <c r="Q290" s="306"/>
      <c r="R290" s="70" t="s">
        <v>363</v>
      </c>
      <c r="S290" s="70" t="s">
        <v>655</v>
      </c>
      <c r="T290" s="300">
        <v>4972</v>
      </c>
      <c r="U290" s="300">
        <v>4920</v>
      </c>
      <c r="V290" s="300">
        <v>4812</v>
      </c>
      <c r="W290" s="300">
        <v>4810</v>
      </c>
      <c r="X290" s="300">
        <v>4772</v>
      </c>
      <c r="Y290" s="300">
        <v>4709</v>
      </c>
      <c r="Z290" s="300">
        <v>4711</v>
      </c>
      <c r="AA290" s="300">
        <v>4603</v>
      </c>
      <c r="AB290" s="300">
        <v>4534</v>
      </c>
      <c r="AC290" s="300">
        <v>4461</v>
      </c>
      <c r="AD290" s="300">
        <v>4410</v>
      </c>
      <c r="AE290" s="300">
        <v>4299</v>
      </c>
      <c r="AF290" s="300">
        <v>4217</v>
      </c>
      <c r="AG290" s="300">
        <v>4211</v>
      </c>
      <c r="AI290" s="70" t="s">
        <v>363</v>
      </c>
      <c r="AJ290" s="70" t="s">
        <v>655</v>
      </c>
      <c r="AK290" s="314">
        <f t="shared" si="52"/>
        <v>7.2212398301116458</v>
      </c>
      <c r="AL290" s="314">
        <f t="shared" si="53"/>
        <v>8.8231968724511596</v>
      </c>
      <c r="AM290" s="314">
        <f t="shared" si="54"/>
        <v>9.5455845852551544</v>
      </c>
      <c r="AN290" s="314">
        <f t="shared" si="55"/>
        <v>8.7076228463555303</v>
      </c>
      <c r="AO290" s="314">
        <f t="shared" si="56"/>
        <v>7.8582765778839487</v>
      </c>
      <c r="AP290" s="314">
        <f t="shared" si="57"/>
        <v>8.1593575129163085</v>
      </c>
      <c r="AQ290" s="314">
        <f t="shared" si="58"/>
        <v>7.4768092797676715</v>
      </c>
      <c r="AR290" s="314">
        <f t="shared" si="59"/>
        <v>6.2637168455411034</v>
      </c>
      <c r="AS290" s="314">
        <f t="shared" si="60"/>
        <v>5.8815474056153949</v>
      </c>
      <c r="AT290" s="314">
        <f t="shared" si="61"/>
        <v>5.603320447139251</v>
      </c>
      <c r="AU290" s="314">
        <f t="shared" si="62"/>
        <v>5.4269018108638996</v>
      </c>
      <c r="AV290" s="314">
        <f t="shared" si="63"/>
        <v>5.4944204101476855</v>
      </c>
      <c r="AW290" s="314">
        <f t="shared" si="64"/>
        <v>5.4226993033852269</v>
      </c>
      <c r="AX290" s="314">
        <f t="shared" si="64"/>
        <v>5.0842544607360489</v>
      </c>
    </row>
    <row r="291" spans="1:50" x14ac:dyDescent="0.2">
      <c r="A291" s="70" t="s">
        <v>364</v>
      </c>
      <c r="B291" s="70" t="s">
        <v>656</v>
      </c>
      <c r="C291" s="300">
        <v>41.385185597322</v>
      </c>
      <c r="D291" s="300">
        <v>40.6498171373293</v>
      </c>
      <c r="E291" s="300">
        <v>41.911618576677299</v>
      </c>
      <c r="F291" s="300">
        <v>40.746447767852899</v>
      </c>
      <c r="G291" s="300">
        <v>38.3227994527047</v>
      </c>
      <c r="H291" s="300">
        <v>37.101262025130701</v>
      </c>
      <c r="I291" s="300">
        <v>34.964521394620803</v>
      </c>
      <c r="J291" s="300">
        <v>33.922838026726801</v>
      </c>
      <c r="K291" s="300">
        <v>30.713141598782201</v>
      </c>
      <c r="L291" s="300">
        <v>29.516677330866099</v>
      </c>
      <c r="M291" s="300">
        <v>34.348264514271399</v>
      </c>
      <c r="N291" s="300">
        <v>48.937883590182302</v>
      </c>
      <c r="O291" s="300">
        <v>74.6981664983592</v>
      </c>
      <c r="P291" s="300">
        <v>83.092950826359001</v>
      </c>
      <c r="Q291" s="306"/>
      <c r="R291" s="70" t="s">
        <v>364</v>
      </c>
      <c r="S291" s="70" t="s">
        <v>656</v>
      </c>
      <c r="T291" s="300">
        <v>6429</v>
      </c>
      <c r="U291" s="300">
        <v>6309</v>
      </c>
      <c r="V291" s="300">
        <v>6282</v>
      </c>
      <c r="W291" s="300">
        <v>6270</v>
      </c>
      <c r="X291" s="300">
        <v>6279</v>
      </c>
      <c r="Y291" s="300">
        <v>6299</v>
      </c>
      <c r="Z291" s="300">
        <v>6303</v>
      </c>
      <c r="AA291" s="300">
        <v>6193</v>
      </c>
      <c r="AB291" s="300">
        <v>6116</v>
      </c>
      <c r="AC291" s="300">
        <v>6101</v>
      </c>
      <c r="AD291" s="300">
        <v>6039</v>
      </c>
      <c r="AE291" s="300">
        <v>6052</v>
      </c>
      <c r="AF291" s="300">
        <v>5966</v>
      </c>
      <c r="AG291" s="300">
        <v>5973</v>
      </c>
      <c r="AI291" s="70" t="s">
        <v>364</v>
      </c>
      <c r="AJ291" s="70" t="s">
        <v>656</v>
      </c>
      <c r="AK291" s="314">
        <f t="shared" si="52"/>
        <v>6.4372663862687824</v>
      </c>
      <c r="AL291" s="314">
        <f t="shared" si="53"/>
        <v>6.4431474302313045</v>
      </c>
      <c r="AM291" s="314">
        <f t="shared" si="54"/>
        <v>6.671699868939398</v>
      </c>
      <c r="AN291" s="314">
        <f t="shared" si="55"/>
        <v>6.4986360076320411</v>
      </c>
      <c r="AO291" s="314">
        <f t="shared" si="56"/>
        <v>6.1033284683396554</v>
      </c>
      <c r="AP291" s="314">
        <f t="shared" si="57"/>
        <v>5.8900241348040483</v>
      </c>
      <c r="AQ291" s="314">
        <f t="shared" si="58"/>
        <v>5.5472824678122805</v>
      </c>
      <c r="AR291" s="314">
        <f t="shared" si="59"/>
        <v>5.4776098864406269</v>
      </c>
      <c r="AS291" s="314">
        <f t="shared" si="60"/>
        <v>5.0217693915602029</v>
      </c>
      <c r="AT291" s="314">
        <f t="shared" si="61"/>
        <v>4.8380064466261432</v>
      </c>
      <c r="AU291" s="314">
        <f t="shared" si="62"/>
        <v>5.6877404395216766</v>
      </c>
      <c r="AV291" s="314">
        <f t="shared" si="63"/>
        <v>8.0862332435859727</v>
      </c>
      <c r="AW291" s="314">
        <f t="shared" si="64"/>
        <v>12.520644736567082</v>
      </c>
      <c r="AX291" s="314">
        <f t="shared" si="64"/>
        <v>13.911426557234053</v>
      </c>
    </row>
    <row r="292" spans="1:50" x14ac:dyDescent="0.2">
      <c r="A292" s="70" t="s">
        <v>365</v>
      </c>
      <c r="B292" s="70" t="s">
        <v>657</v>
      </c>
      <c r="C292" s="300">
        <v>391.327876678839</v>
      </c>
      <c r="D292" s="300">
        <v>371.93123208418899</v>
      </c>
      <c r="E292" s="300">
        <v>417.409841636794</v>
      </c>
      <c r="F292" s="300">
        <v>415.01987407752699</v>
      </c>
      <c r="G292" s="300">
        <v>403.19011583687097</v>
      </c>
      <c r="H292" s="300">
        <v>386.37943006952401</v>
      </c>
      <c r="I292" s="300">
        <v>386.52730488231799</v>
      </c>
      <c r="J292" s="300">
        <v>363.78626206653098</v>
      </c>
      <c r="K292" s="300">
        <v>437.80656255836499</v>
      </c>
      <c r="L292" s="300">
        <v>427.01895555564403</v>
      </c>
      <c r="M292" s="300">
        <v>442.668504911078</v>
      </c>
      <c r="N292" s="300">
        <v>439.68777552180899</v>
      </c>
      <c r="O292" s="300">
        <v>410.03491946277597</v>
      </c>
      <c r="P292" s="300">
        <v>386.45699580584699</v>
      </c>
      <c r="Q292" s="306"/>
      <c r="R292" s="70" t="s">
        <v>365</v>
      </c>
      <c r="S292" s="70" t="s">
        <v>657</v>
      </c>
      <c r="T292" s="300">
        <v>18703</v>
      </c>
      <c r="U292" s="300">
        <v>18533</v>
      </c>
      <c r="V292" s="300">
        <v>18425</v>
      </c>
      <c r="W292" s="300">
        <v>18326</v>
      </c>
      <c r="X292" s="300">
        <v>18307</v>
      </c>
      <c r="Y292" s="300">
        <v>18339</v>
      </c>
      <c r="Z292" s="300">
        <v>18231</v>
      </c>
      <c r="AA292" s="300">
        <v>18123</v>
      </c>
      <c r="AB292" s="300">
        <v>17956</v>
      </c>
      <c r="AC292" s="300">
        <v>17825</v>
      </c>
      <c r="AD292" s="300">
        <v>17630</v>
      </c>
      <c r="AE292" s="300">
        <v>17529</v>
      </c>
      <c r="AF292" s="300">
        <v>17462</v>
      </c>
      <c r="AG292" s="300">
        <v>17449</v>
      </c>
      <c r="AI292" s="70" t="s">
        <v>365</v>
      </c>
      <c r="AJ292" s="70" t="s">
        <v>657</v>
      </c>
      <c r="AK292" s="314">
        <f t="shared" si="52"/>
        <v>20.923267747358125</v>
      </c>
      <c r="AL292" s="314">
        <f t="shared" si="53"/>
        <v>20.068592892903958</v>
      </c>
      <c r="AM292" s="314">
        <f t="shared" si="54"/>
        <v>22.654536859527489</v>
      </c>
      <c r="AN292" s="314">
        <f t="shared" si="55"/>
        <v>22.646506279467804</v>
      </c>
      <c r="AO292" s="314">
        <f t="shared" si="56"/>
        <v>22.02382235411979</v>
      </c>
      <c r="AP292" s="314">
        <f t="shared" si="57"/>
        <v>21.0687294874052</v>
      </c>
      <c r="AQ292" s="314">
        <f t="shared" si="58"/>
        <v>21.20165130175624</v>
      </c>
      <c r="AR292" s="314">
        <f t="shared" si="59"/>
        <v>20.073181154694641</v>
      </c>
      <c r="AS292" s="314">
        <f t="shared" si="60"/>
        <v>24.382187712094286</v>
      </c>
      <c r="AT292" s="314">
        <f t="shared" si="61"/>
        <v>23.956182639867826</v>
      </c>
      <c r="AU292" s="314">
        <f t="shared" si="62"/>
        <v>25.108820471416792</v>
      </c>
      <c r="AV292" s="314">
        <f t="shared" si="63"/>
        <v>25.083448885949512</v>
      </c>
      <c r="AW292" s="314">
        <f t="shared" si="64"/>
        <v>23.481555346625587</v>
      </c>
      <c r="AX292" s="314">
        <f t="shared" si="64"/>
        <v>22.147801925946872</v>
      </c>
    </row>
    <row r="293" spans="1:50" x14ac:dyDescent="0.2">
      <c r="A293" s="70" t="s">
        <v>366</v>
      </c>
      <c r="B293" s="70" t="s">
        <v>658</v>
      </c>
      <c r="C293" s="300">
        <v>45.589241237881801</v>
      </c>
      <c r="D293" s="300">
        <v>44.528864395265302</v>
      </c>
      <c r="E293" s="300">
        <v>44.461832455413798</v>
      </c>
      <c r="F293" s="300">
        <v>42.328649556341396</v>
      </c>
      <c r="G293" s="300">
        <v>40.203012238426702</v>
      </c>
      <c r="H293" s="300">
        <v>38.359798078563301</v>
      </c>
      <c r="I293" s="300">
        <v>37.478016202727098</v>
      </c>
      <c r="J293" s="300">
        <v>37.487584192832202</v>
      </c>
      <c r="K293" s="300">
        <v>35.261102473614997</v>
      </c>
      <c r="L293" s="300">
        <v>34.412584905065401</v>
      </c>
      <c r="M293" s="300">
        <v>32.843579221100498</v>
      </c>
      <c r="N293" s="300">
        <v>33.128569065684502</v>
      </c>
      <c r="O293" s="300">
        <v>34.140120737039702</v>
      </c>
      <c r="P293" s="300">
        <v>32.193953923429497</v>
      </c>
      <c r="Q293" s="306"/>
      <c r="R293" s="70" t="s">
        <v>366</v>
      </c>
      <c r="S293" s="70" t="s">
        <v>658</v>
      </c>
      <c r="T293" s="300">
        <v>8465</v>
      </c>
      <c r="U293" s="300">
        <v>8387</v>
      </c>
      <c r="V293" s="300">
        <v>8335</v>
      </c>
      <c r="W293" s="300">
        <v>8253</v>
      </c>
      <c r="X293" s="300">
        <v>8200</v>
      </c>
      <c r="Y293" s="300">
        <v>8168</v>
      </c>
      <c r="Z293" s="300">
        <v>8171</v>
      </c>
      <c r="AA293" s="300">
        <v>8183</v>
      </c>
      <c r="AB293" s="300">
        <v>8193</v>
      </c>
      <c r="AC293" s="300">
        <v>8274</v>
      </c>
      <c r="AD293" s="300">
        <v>8140</v>
      </c>
      <c r="AE293" s="300">
        <v>8066</v>
      </c>
      <c r="AF293" s="300">
        <v>8054</v>
      </c>
      <c r="AG293" s="300">
        <v>8009</v>
      </c>
      <c r="AI293" s="70" t="s">
        <v>366</v>
      </c>
      <c r="AJ293" s="70" t="s">
        <v>658</v>
      </c>
      <c r="AK293" s="314">
        <f t="shared" si="52"/>
        <v>5.3856162123900537</v>
      </c>
      <c r="AL293" s="314">
        <f t="shared" si="53"/>
        <v>5.3092720156510431</v>
      </c>
      <c r="AM293" s="314">
        <f t="shared" si="54"/>
        <v>5.3343530240448471</v>
      </c>
      <c r="AN293" s="314">
        <f t="shared" si="55"/>
        <v>5.1288803533674301</v>
      </c>
      <c r="AO293" s="314">
        <f t="shared" si="56"/>
        <v>4.9028063705398415</v>
      </c>
      <c r="AP293" s="314">
        <f t="shared" si="57"/>
        <v>4.6963513808231276</v>
      </c>
      <c r="AQ293" s="314">
        <f t="shared" si="58"/>
        <v>4.5867110760894754</v>
      </c>
      <c r="AR293" s="314">
        <f t="shared" si="59"/>
        <v>4.5811541235283153</v>
      </c>
      <c r="AS293" s="314">
        <f t="shared" si="60"/>
        <v>4.3038084308086173</v>
      </c>
      <c r="AT293" s="314">
        <f t="shared" si="61"/>
        <v>4.1591231454031181</v>
      </c>
      <c r="AU293" s="314">
        <f t="shared" si="62"/>
        <v>4.0348377421499384</v>
      </c>
      <c r="AV293" s="314">
        <f t="shared" si="63"/>
        <v>4.1071868417659934</v>
      </c>
      <c r="AW293" s="314">
        <f t="shared" si="64"/>
        <v>4.2389025002532534</v>
      </c>
      <c r="AX293" s="314">
        <f t="shared" si="64"/>
        <v>4.0197220531189286</v>
      </c>
    </row>
    <row r="294" spans="1:50" x14ac:dyDescent="0.2">
      <c r="A294" s="68" t="s">
        <v>367</v>
      </c>
      <c r="B294" s="68" t="s">
        <v>659</v>
      </c>
      <c r="C294" s="300">
        <v>3992.1135936494902</v>
      </c>
      <c r="D294" s="300">
        <v>2915.3186194948898</v>
      </c>
      <c r="E294" s="300">
        <v>4072.2523614392198</v>
      </c>
      <c r="F294" s="300">
        <v>3812.7536886120301</v>
      </c>
      <c r="G294" s="300">
        <v>3630.55727762067</v>
      </c>
      <c r="H294" s="300">
        <v>3522.5237196255398</v>
      </c>
      <c r="I294" s="300">
        <v>3612.5689433109001</v>
      </c>
      <c r="J294" s="300">
        <v>2803.2337540447502</v>
      </c>
      <c r="K294" s="300">
        <v>3718.5522996381801</v>
      </c>
      <c r="L294" s="300">
        <v>3687.6097818803501</v>
      </c>
      <c r="M294" s="300">
        <v>3413.25583356476</v>
      </c>
      <c r="N294" s="300">
        <v>3344.80587499168</v>
      </c>
      <c r="O294" s="300">
        <v>3001.9503761460001</v>
      </c>
      <c r="P294" s="300">
        <v>3439.6834955898398</v>
      </c>
      <c r="Q294" s="306"/>
      <c r="R294" s="70" t="s">
        <v>367</v>
      </c>
      <c r="S294" s="70" t="s">
        <v>659</v>
      </c>
      <c r="T294" s="300">
        <v>73406</v>
      </c>
      <c r="U294" s="300">
        <v>73950</v>
      </c>
      <c r="V294" s="300">
        <v>74178</v>
      </c>
      <c r="W294" s="300">
        <v>74426</v>
      </c>
      <c r="X294" s="300">
        <v>74905</v>
      </c>
      <c r="Y294" s="300">
        <v>75383</v>
      </c>
      <c r="Z294" s="300">
        <v>75966</v>
      </c>
      <c r="AA294" s="300">
        <v>76088</v>
      </c>
      <c r="AB294" s="300">
        <v>76770</v>
      </c>
      <c r="AC294" s="300">
        <v>77470</v>
      </c>
      <c r="AD294" s="300">
        <v>77832</v>
      </c>
      <c r="AE294" s="300">
        <v>78105</v>
      </c>
      <c r="AF294" s="300">
        <v>78549</v>
      </c>
      <c r="AG294" s="300">
        <v>78867</v>
      </c>
      <c r="AI294" s="70" t="s">
        <v>367</v>
      </c>
      <c r="AJ294" s="70" t="s">
        <v>659</v>
      </c>
      <c r="AK294" s="314">
        <f>(C294*1000)/T294</f>
        <v>54.384023017866255</v>
      </c>
      <c r="AL294" s="314">
        <f t="shared" si="53"/>
        <v>39.422834611154698</v>
      </c>
      <c r="AM294" s="314">
        <f t="shared" si="54"/>
        <v>54.898384446051658</v>
      </c>
      <c r="AN294" s="314">
        <f t="shared" si="55"/>
        <v>51.228786830032924</v>
      </c>
      <c r="AO294" s="314">
        <f t="shared" si="56"/>
        <v>48.468824212277816</v>
      </c>
      <c r="AP294" s="314">
        <f t="shared" si="57"/>
        <v>46.728356786351561</v>
      </c>
      <c r="AQ294" s="314">
        <f t="shared" si="58"/>
        <v>47.555076525167841</v>
      </c>
      <c r="AR294" s="314">
        <f t="shared" si="59"/>
        <v>36.841995505792639</v>
      </c>
      <c r="AS294" s="314">
        <f t="shared" si="60"/>
        <v>48.437570660911554</v>
      </c>
      <c r="AT294" s="314">
        <f t="shared" si="61"/>
        <v>47.600487696919451</v>
      </c>
      <c r="AU294" s="314">
        <f t="shared" si="62"/>
        <v>43.854145255997018</v>
      </c>
      <c r="AV294" s="314">
        <f t="shared" si="63"/>
        <v>42.824478266329685</v>
      </c>
      <c r="AW294" s="314">
        <f t="shared" si="64"/>
        <v>38.217550524462439</v>
      </c>
      <c r="AX294" s="314">
        <f t="shared" si="64"/>
        <v>43.613723047533696</v>
      </c>
    </row>
    <row r="295" spans="1:50" x14ac:dyDescent="0.2">
      <c r="A295" s="70" t="s">
        <v>368</v>
      </c>
      <c r="B295" s="70" t="s">
        <v>660</v>
      </c>
      <c r="C295" s="300">
        <v>263.20537451970102</v>
      </c>
      <c r="D295" s="300">
        <v>263.85589812841698</v>
      </c>
      <c r="E295" s="300">
        <v>260.99942621328103</v>
      </c>
      <c r="F295" s="300">
        <v>255.18281032821201</v>
      </c>
      <c r="G295" s="300">
        <v>254.62279093740801</v>
      </c>
      <c r="H295" s="300">
        <v>230.51220500218699</v>
      </c>
      <c r="I295" s="300">
        <v>229.42107251446299</v>
      </c>
      <c r="J295" s="300">
        <v>222.562248162141</v>
      </c>
      <c r="K295" s="300">
        <v>205.31392507028499</v>
      </c>
      <c r="L295" s="300">
        <v>206.058742126032</v>
      </c>
      <c r="M295" s="300">
        <v>201.82942586985399</v>
      </c>
      <c r="N295" s="300">
        <v>198.006837883439</v>
      </c>
      <c r="O295" s="300">
        <v>185.80270237546301</v>
      </c>
      <c r="P295" s="300">
        <v>193.09219265357601</v>
      </c>
      <c r="Q295" s="306"/>
      <c r="R295" s="70" t="s">
        <v>368</v>
      </c>
      <c r="S295" s="70" t="s">
        <v>660</v>
      </c>
      <c r="T295" s="300">
        <v>40902</v>
      </c>
      <c r="U295" s="300">
        <v>40860</v>
      </c>
      <c r="V295" s="300">
        <v>40892</v>
      </c>
      <c r="W295" s="300">
        <v>40942</v>
      </c>
      <c r="X295" s="300">
        <v>41078</v>
      </c>
      <c r="Y295" s="300">
        <v>41278</v>
      </c>
      <c r="Z295" s="300">
        <v>41508</v>
      </c>
      <c r="AA295" s="300">
        <v>41548</v>
      </c>
      <c r="AB295" s="300">
        <v>41904</v>
      </c>
      <c r="AC295" s="300">
        <v>42184</v>
      </c>
      <c r="AD295" s="300">
        <v>42116</v>
      </c>
      <c r="AE295" s="300">
        <v>42281</v>
      </c>
      <c r="AF295" s="300">
        <v>42226</v>
      </c>
      <c r="AG295" s="300">
        <v>42323</v>
      </c>
      <c r="AI295" s="70" t="s">
        <v>368</v>
      </c>
      <c r="AJ295" s="70" t="s">
        <v>660</v>
      </c>
      <c r="AK295" s="314">
        <f t="shared" si="52"/>
        <v>6.4350245591829491</v>
      </c>
      <c r="AL295" s="314">
        <f t="shared" si="53"/>
        <v>6.4575599150371259</v>
      </c>
      <c r="AM295" s="314">
        <f t="shared" si="54"/>
        <v>6.382652504482075</v>
      </c>
      <c r="AN295" s="314">
        <f t="shared" si="55"/>
        <v>6.2327880984859565</v>
      </c>
      <c r="AO295" s="314">
        <f t="shared" si="56"/>
        <v>6.1985196683725601</v>
      </c>
      <c r="AP295" s="314">
        <f t="shared" si="57"/>
        <v>5.5843840545129853</v>
      </c>
      <c r="AQ295" s="314">
        <f t="shared" si="58"/>
        <v>5.5271531395023361</v>
      </c>
      <c r="AR295" s="314">
        <f t="shared" si="59"/>
        <v>5.3567499798339515</v>
      </c>
      <c r="AS295" s="314">
        <f t="shared" si="60"/>
        <v>4.8996259323760256</v>
      </c>
      <c r="AT295" s="314">
        <f t="shared" si="61"/>
        <v>4.8847606231280105</v>
      </c>
      <c r="AU295" s="314">
        <f t="shared" si="62"/>
        <v>4.7922268465631586</v>
      </c>
      <c r="AV295" s="314">
        <f t="shared" si="63"/>
        <v>4.6831162433111562</v>
      </c>
      <c r="AW295" s="314">
        <f t="shared" si="64"/>
        <v>4.4001966176162322</v>
      </c>
      <c r="AX295" s="314">
        <f t="shared" si="64"/>
        <v>4.5623465409724266</v>
      </c>
    </row>
    <row r="296" spans="1:50" x14ac:dyDescent="0.2">
      <c r="A296" s="70" t="s">
        <v>369</v>
      </c>
      <c r="B296" s="70" t="s">
        <v>661</v>
      </c>
      <c r="C296" s="300">
        <v>143.37908173122801</v>
      </c>
      <c r="D296" s="300">
        <v>138.086173938738</v>
      </c>
      <c r="E296" s="300">
        <v>145.21635401130399</v>
      </c>
      <c r="F296" s="300">
        <v>144.639914226592</v>
      </c>
      <c r="G296" s="300">
        <v>141.595867624416</v>
      </c>
      <c r="H296" s="300">
        <v>138.83705949933</v>
      </c>
      <c r="I296" s="300">
        <v>139.655346531628</v>
      </c>
      <c r="J296" s="300">
        <v>133.02062553339599</v>
      </c>
      <c r="K296" s="300">
        <v>133.87680500553699</v>
      </c>
      <c r="L296" s="300">
        <v>132.962939766473</v>
      </c>
      <c r="M296" s="300">
        <v>131.759634755691</v>
      </c>
      <c r="N296" s="300">
        <v>143.74239574051899</v>
      </c>
      <c r="O296" s="300">
        <v>138.27274990165</v>
      </c>
      <c r="P296" s="300">
        <v>141.61066057548001</v>
      </c>
      <c r="Q296" s="306"/>
      <c r="R296" s="70" t="s">
        <v>369</v>
      </c>
      <c r="S296" s="70" t="s">
        <v>661</v>
      </c>
      <c r="T296" s="300">
        <v>27535</v>
      </c>
      <c r="U296" s="300">
        <v>27408</v>
      </c>
      <c r="V296" s="300">
        <v>27471</v>
      </c>
      <c r="W296" s="300">
        <v>27643</v>
      </c>
      <c r="X296" s="300">
        <v>27598</v>
      </c>
      <c r="Y296" s="300">
        <v>27838</v>
      </c>
      <c r="Z296" s="300">
        <v>27887</v>
      </c>
      <c r="AA296" s="300">
        <v>27913</v>
      </c>
      <c r="AB296" s="300">
        <v>28042</v>
      </c>
      <c r="AC296" s="300">
        <v>28181</v>
      </c>
      <c r="AD296" s="300">
        <v>28064</v>
      </c>
      <c r="AE296" s="300">
        <v>28080</v>
      </c>
      <c r="AF296" s="300">
        <v>28060</v>
      </c>
      <c r="AG296" s="300">
        <v>28160</v>
      </c>
      <c r="AI296" s="70" t="s">
        <v>369</v>
      </c>
      <c r="AJ296" s="70" t="s">
        <v>661</v>
      </c>
      <c r="AK296" s="314">
        <f t="shared" si="52"/>
        <v>5.2071574988642819</v>
      </c>
      <c r="AL296" s="314">
        <f t="shared" si="53"/>
        <v>5.0381703859726361</v>
      </c>
      <c r="AM296" s="314">
        <f t="shared" si="54"/>
        <v>5.2861691970188192</v>
      </c>
      <c r="AN296" s="314">
        <f t="shared" si="55"/>
        <v>5.2324246364935787</v>
      </c>
      <c r="AO296" s="314">
        <f t="shared" si="56"/>
        <v>5.1306568455835935</v>
      </c>
      <c r="AP296" s="314">
        <f t="shared" si="57"/>
        <v>4.9873216286848914</v>
      </c>
      <c r="AQ296" s="314">
        <f t="shared" si="58"/>
        <v>5.0079014068070427</v>
      </c>
      <c r="AR296" s="314">
        <f t="shared" si="59"/>
        <v>4.7655438517320245</v>
      </c>
      <c r="AS296" s="314">
        <f t="shared" si="60"/>
        <v>4.774153234631517</v>
      </c>
      <c r="AT296" s="314">
        <f t="shared" si="61"/>
        <v>4.7181767774909691</v>
      </c>
      <c r="AU296" s="314">
        <f t="shared" si="62"/>
        <v>4.6949698815454317</v>
      </c>
      <c r="AV296" s="314">
        <f t="shared" si="63"/>
        <v>5.1190311873404202</v>
      </c>
      <c r="AW296" s="314">
        <f t="shared" si="64"/>
        <v>4.9277530257181041</v>
      </c>
      <c r="AX296" s="314">
        <f t="shared" si="64"/>
        <v>5.0287876624815349</v>
      </c>
    </row>
    <row r="297" spans="1:50" x14ac:dyDescent="0.2">
      <c r="A297" s="70" t="s">
        <v>370</v>
      </c>
      <c r="B297" s="70" t="s">
        <v>662</v>
      </c>
      <c r="C297" s="300">
        <v>44.634332226974003</v>
      </c>
      <c r="D297" s="300">
        <v>47.711637556375997</v>
      </c>
      <c r="E297" s="300">
        <v>48.437211798904499</v>
      </c>
      <c r="F297" s="300">
        <v>50.219100130073699</v>
      </c>
      <c r="G297" s="300">
        <v>44.161931139564601</v>
      </c>
      <c r="H297" s="300">
        <v>40.479827543930703</v>
      </c>
      <c r="I297" s="300">
        <v>39.016610621580703</v>
      </c>
      <c r="J297" s="300">
        <v>40.879977525772901</v>
      </c>
      <c r="K297" s="300">
        <v>39.673220567766201</v>
      </c>
      <c r="L297" s="300">
        <v>36.662939405085403</v>
      </c>
      <c r="M297" s="300">
        <v>36.5935135111948</v>
      </c>
      <c r="N297" s="300">
        <v>36.210335181241298</v>
      </c>
      <c r="O297" s="300">
        <v>34.661551518108801</v>
      </c>
      <c r="P297" s="300">
        <v>32.668709652322597</v>
      </c>
      <c r="Q297" s="306"/>
      <c r="R297" s="70" t="s">
        <v>370</v>
      </c>
      <c r="S297" s="70" t="s">
        <v>662</v>
      </c>
      <c r="T297" s="300">
        <v>10173</v>
      </c>
      <c r="U297" s="300">
        <v>10112</v>
      </c>
      <c r="V297" s="300">
        <v>10059</v>
      </c>
      <c r="W297" s="300">
        <v>10041</v>
      </c>
      <c r="X297" s="300">
        <v>9904</v>
      </c>
      <c r="Y297" s="300">
        <v>9886</v>
      </c>
      <c r="Z297" s="300">
        <v>9776</v>
      </c>
      <c r="AA297" s="300">
        <v>9831</v>
      </c>
      <c r="AB297" s="300">
        <v>9864</v>
      </c>
      <c r="AC297" s="300">
        <v>9805</v>
      </c>
      <c r="AD297" s="300">
        <v>9785</v>
      </c>
      <c r="AE297" s="300">
        <v>9685</v>
      </c>
      <c r="AF297" s="300">
        <v>9601</v>
      </c>
      <c r="AG297" s="300">
        <v>9496</v>
      </c>
      <c r="AI297" s="70" t="s">
        <v>370</v>
      </c>
      <c r="AJ297" s="70" t="s">
        <v>662</v>
      </c>
      <c r="AK297" s="314">
        <f t="shared" si="52"/>
        <v>4.3875289714906129</v>
      </c>
      <c r="AL297" s="314">
        <f t="shared" si="53"/>
        <v>4.7183185874580689</v>
      </c>
      <c r="AM297" s="314">
        <f t="shared" si="54"/>
        <v>4.8153108458996421</v>
      </c>
      <c r="AN297" s="314">
        <f t="shared" si="55"/>
        <v>5.0014042555595752</v>
      </c>
      <c r="AO297" s="314">
        <f t="shared" si="56"/>
        <v>4.4589995092452144</v>
      </c>
      <c r="AP297" s="314">
        <f t="shared" si="57"/>
        <v>4.0946619000536826</v>
      </c>
      <c r="AQ297" s="314">
        <f t="shared" si="58"/>
        <v>3.991060824629777</v>
      </c>
      <c r="AR297" s="314">
        <f t="shared" si="59"/>
        <v>4.1582725588213707</v>
      </c>
      <c r="AS297" s="314">
        <f t="shared" si="60"/>
        <v>4.0220215498546432</v>
      </c>
      <c r="AT297" s="314">
        <f t="shared" si="61"/>
        <v>3.7392085063830089</v>
      </c>
      <c r="AU297" s="314">
        <f t="shared" si="62"/>
        <v>3.7397561074292076</v>
      </c>
      <c r="AV297" s="314">
        <f t="shared" si="63"/>
        <v>3.7388059041033861</v>
      </c>
      <c r="AW297" s="314">
        <f t="shared" si="64"/>
        <v>3.6102022204050415</v>
      </c>
      <c r="AX297" s="314">
        <f t="shared" si="64"/>
        <v>3.4402600729067605</v>
      </c>
    </row>
    <row r="298" spans="1:50" x14ac:dyDescent="0.2">
      <c r="A298" s="70" t="s">
        <v>371</v>
      </c>
      <c r="B298" s="70" t="s">
        <v>663</v>
      </c>
      <c r="C298" s="300">
        <v>672.589920095445</v>
      </c>
      <c r="D298" s="300">
        <v>569.93784281772696</v>
      </c>
      <c r="E298" s="300">
        <v>727.29022380781498</v>
      </c>
      <c r="F298" s="300">
        <v>743.73215190108601</v>
      </c>
      <c r="G298" s="300">
        <v>751.46234350024599</v>
      </c>
      <c r="H298" s="300">
        <v>721.08890415737005</v>
      </c>
      <c r="I298" s="300">
        <v>727.76850710071199</v>
      </c>
      <c r="J298" s="300">
        <v>700.37025769082697</v>
      </c>
      <c r="K298" s="300">
        <v>730.44007676230899</v>
      </c>
      <c r="L298" s="300">
        <v>771.17395195922597</v>
      </c>
      <c r="M298" s="300">
        <v>718.43600826033401</v>
      </c>
      <c r="N298" s="300">
        <v>738.83918620340398</v>
      </c>
      <c r="O298" s="300">
        <v>721.25811406391904</v>
      </c>
      <c r="P298" s="300">
        <v>719.586657381446</v>
      </c>
      <c r="Q298" s="306"/>
      <c r="R298" s="70" t="s">
        <v>371</v>
      </c>
      <c r="S298" s="70" t="s">
        <v>663</v>
      </c>
      <c r="T298" s="300">
        <v>23099</v>
      </c>
      <c r="U298" s="300">
        <v>22969</v>
      </c>
      <c r="V298" s="300">
        <v>22944</v>
      </c>
      <c r="W298" s="300">
        <v>22967</v>
      </c>
      <c r="X298" s="300">
        <v>22972</v>
      </c>
      <c r="Y298" s="300">
        <v>23196</v>
      </c>
      <c r="Z298" s="300">
        <v>23241</v>
      </c>
      <c r="AA298" s="300">
        <v>23178</v>
      </c>
      <c r="AB298" s="300">
        <v>23167</v>
      </c>
      <c r="AC298" s="300">
        <v>23116</v>
      </c>
      <c r="AD298" s="300">
        <v>22992</v>
      </c>
      <c r="AE298" s="300">
        <v>22867</v>
      </c>
      <c r="AF298" s="300">
        <v>22664</v>
      </c>
      <c r="AG298" s="300">
        <v>22555</v>
      </c>
      <c r="AI298" s="70" t="s">
        <v>371</v>
      </c>
      <c r="AJ298" s="70" t="s">
        <v>663</v>
      </c>
      <c r="AK298" s="314">
        <f t="shared" si="52"/>
        <v>29.117707264186546</v>
      </c>
      <c r="AL298" s="314">
        <f t="shared" si="53"/>
        <v>24.813350290292437</v>
      </c>
      <c r="AM298" s="314">
        <f t="shared" si="54"/>
        <v>31.698493018123038</v>
      </c>
      <c r="AN298" s="314">
        <f t="shared" si="55"/>
        <v>32.382642569821307</v>
      </c>
      <c r="AO298" s="314">
        <f t="shared" si="56"/>
        <v>32.712099229507487</v>
      </c>
      <c r="AP298" s="314">
        <f t="shared" si="57"/>
        <v>31.086778071968016</v>
      </c>
      <c r="AQ298" s="314">
        <f t="shared" si="58"/>
        <v>31.313992818756166</v>
      </c>
      <c r="AR298" s="314">
        <f t="shared" si="59"/>
        <v>30.217027253897101</v>
      </c>
      <c r="AS298" s="314">
        <f t="shared" si="60"/>
        <v>31.529333826663311</v>
      </c>
      <c r="AT298" s="314">
        <f t="shared" si="61"/>
        <v>33.361046546081759</v>
      </c>
      <c r="AU298" s="314">
        <f t="shared" si="62"/>
        <v>31.247216782373609</v>
      </c>
      <c r="AV298" s="314">
        <f>(N298*1000)/AE298</f>
        <v>32.310280587895392</v>
      </c>
      <c r="AW298" s="314">
        <f>(O298*1000)/AF298</f>
        <v>31.823954909279873</v>
      </c>
      <c r="AX298" s="314">
        <f t="shared" ref="AX298:AX299" si="65">(P298*1000)/AG298</f>
        <v>31.903642535200444</v>
      </c>
    </row>
    <row r="299" spans="1:50" x14ac:dyDescent="0.2">
      <c r="A299" s="70" t="s">
        <v>372</v>
      </c>
      <c r="B299" s="70"/>
      <c r="C299" s="307">
        <v>68119.83357292501</v>
      </c>
      <c r="D299" s="307">
        <v>62669.680668653629</v>
      </c>
      <c r="E299" s="307">
        <v>68839.886147593046</v>
      </c>
      <c r="F299" s="307">
        <v>63431.23595135349</v>
      </c>
      <c r="G299" s="307">
        <v>59902.507783121218</v>
      </c>
      <c r="H299" s="307">
        <v>58433.293085168974</v>
      </c>
      <c r="I299" s="307">
        <v>56964.38350014684</v>
      </c>
      <c r="J299" s="307">
        <v>57464.769489075312</v>
      </c>
      <c r="K299" s="307">
        <v>58288.39719894743</v>
      </c>
      <c r="L299" s="307">
        <v>56813.717575694405</v>
      </c>
      <c r="M299" s="307">
        <v>55975.273174072718</v>
      </c>
      <c r="N299" s="307">
        <v>54687.121281153952</v>
      </c>
      <c r="O299" s="307">
        <v>48941.01429509656</v>
      </c>
      <c r="P299" s="307">
        <v>51030.231079852078</v>
      </c>
      <c r="Q299" s="306"/>
      <c r="R299" s="70" t="s">
        <v>372</v>
      </c>
      <c r="S299" s="70"/>
      <c r="T299" s="78">
        <f t="shared" ref="T299:AE299" si="66">SUM(T9:T298)</f>
        <v>9256347</v>
      </c>
      <c r="U299" s="78">
        <f t="shared" si="66"/>
        <v>9340682</v>
      </c>
      <c r="V299" s="78">
        <f t="shared" si="66"/>
        <v>9415570</v>
      </c>
      <c r="W299" s="78">
        <f t="shared" si="66"/>
        <v>9482855</v>
      </c>
      <c r="X299" s="78">
        <f t="shared" si="66"/>
        <v>9555893</v>
      </c>
      <c r="Y299" s="78">
        <f t="shared" si="66"/>
        <v>9644864</v>
      </c>
      <c r="Z299" s="78">
        <f t="shared" si="66"/>
        <v>9747355</v>
      </c>
      <c r="AA299" s="78">
        <f t="shared" si="66"/>
        <v>9851017</v>
      </c>
      <c r="AB299" s="78">
        <f t="shared" si="66"/>
        <v>9995153</v>
      </c>
      <c r="AC299" s="78">
        <f t="shared" si="66"/>
        <v>10120242</v>
      </c>
      <c r="AD299" s="78">
        <f t="shared" si="66"/>
        <v>10230185</v>
      </c>
      <c r="AE299" s="78">
        <f t="shared" si="66"/>
        <v>10327589</v>
      </c>
      <c r="AF299" s="78">
        <f>SUM(AF9:AF298)</f>
        <v>10379295</v>
      </c>
      <c r="AG299" s="78">
        <f>SUM(AG9:AG298)</f>
        <v>10452326</v>
      </c>
      <c r="AI299" s="1"/>
      <c r="AJ299" s="69" t="s">
        <v>682</v>
      </c>
      <c r="AK299" s="315">
        <f t="shared" si="52"/>
        <v>7.3592566887266671</v>
      </c>
      <c r="AL299" s="315">
        <f t="shared" si="53"/>
        <v>6.7093260073144156</v>
      </c>
      <c r="AM299" s="315">
        <f t="shared" si="54"/>
        <v>7.3112818605345247</v>
      </c>
      <c r="AN299" s="315">
        <f t="shared" si="55"/>
        <v>6.6890441698574419</v>
      </c>
      <c r="AO299" s="315">
        <f t="shared" si="56"/>
        <v>6.2686457229189587</v>
      </c>
      <c r="AP299" s="315">
        <f t="shared" si="57"/>
        <v>6.0584880289829872</v>
      </c>
      <c r="AQ299" s="315">
        <f t="shared" si="58"/>
        <v>5.8440862675204537</v>
      </c>
      <c r="AR299" s="315">
        <f t="shared" si="59"/>
        <v>5.8333844606171432</v>
      </c>
      <c r="AS299" s="315">
        <f t="shared" si="60"/>
        <v>5.8316663285641983</v>
      </c>
      <c r="AT299" s="315">
        <f t="shared" si="61"/>
        <v>5.6138694683086046</v>
      </c>
      <c r="AU299" s="315">
        <f t="shared" si="62"/>
        <v>5.4715797587309245</v>
      </c>
      <c r="AV299" s="315">
        <f>(N299*1000)/AE299</f>
        <v>5.2952457036345999</v>
      </c>
      <c r="AW299" s="315">
        <f>(O299*1000)/AF299</f>
        <v>4.7152541955013865</v>
      </c>
      <c r="AX299" s="315">
        <f t="shared" si="65"/>
        <v>4.8821890055717816</v>
      </c>
    </row>
    <row r="300" spans="1:50" x14ac:dyDescent="0.2">
      <c r="C300" s="308"/>
      <c r="D300" s="308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8"/>
      <c r="P300" s="308"/>
    </row>
    <row r="306" spans="1:16" x14ac:dyDescent="0.2">
      <c r="A306" s="258"/>
      <c r="B306" s="258"/>
      <c r="C306" s="309"/>
      <c r="D306" s="309"/>
      <c r="E306" s="309"/>
      <c r="F306" s="309"/>
      <c r="G306" s="309"/>
      <c r="H306" s="309"/>
      <c r="I306" s="309"/>
      <c r="J306" s="309"/>
      <c r="K306" s="309"/>
      <c r="L306" s="309"/>
      <c r="M306" s="309"/>
      <c r="N306" s="309"/>
      <c r="O306" s="309"/>
      <c r="P306" s="309"/>
    </row>
    <row r="307" spans="1:16" x14ac:dyDescent="0.2">
      <c r="A307" s="258"/>
      <c r="B307" s="258"/>
      <c r="C307" s="309"/>
      <c r="D307" s="309"/>
      <c r="E307" s="309"/>
      <c r="F307" s="309"/>
      <c r="G307" s="309"/>
      <c r="H307" s="309"/>
      <c r="I307" s="309"/>
      <c r="J307" s="309"/>
      <c r="K307" s="309"/>
      <c r="L307" s="309"/>
      <c r="M307" s="309"/>
      <c r="N307" s="309"/>
      <c r="O307" s="309"/>
      <c r="P307" s="309"/>
    </row>
    <row r="308" spans="1:16" x14ac:dyDescent="0.2">
      <c r="A308" s="258"/>
      <c r="B308" s="68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  <c r="M308" s="310"/>
      <c r="N308" s="310"/>
      <c r="O308" s="310"/>
      <c r="P308" s="310"/>
    </row>
    <row r="309" spans="1:16" x14ac:dyDescent="0.2">
      <c r="A309" s="258"/>
      <c r="B309" s="68"/>
      <c r="C309" s="311"/>
      <c r="D309" s="311"/>
      <c r="E309" s="311"/>
      <c r="F309" s="311"/>
      <c r="G309" s="311"/>
      <c r="H309" s="311"/>
      <c r="I309" s="311"/>
      <c r="J309" s="311"/>
      <c r="K309" s="311"/>
      <c r="L309" s="311"/>
      <c r="M309" s="311"/>
      <c r="N309" s="311"/>
      <c r="O309" s="309"/>
      <c r="P309" s="309"/>
    </row>
    <row r="310" spans="1:16" x14ac:dyDescent="0.2">
      <c r="A310" s="258"/>
      <c r="B310" s="258"/>
      <c r="C310" s="309"/>
      <c r="D310" s="309"/>
      <c r="E310" s="309"/>
      <c r="F310" s="309"/>
      <c r="G310" s="309"/>
      <c r="H310" s="309"/>
      <c r="I310" s="309"/>
      <c r="J310" s="309"/>
      <c r="K310" s="309"/>
      <c r="L310" s="309"/>
      <c r="M310" s="309"/>
      <c r="N310" s="309"/>
      <c r="O310" s="309"/>
      <c r="P310" s="309"/>
    </row>
    <row r="311" spans="1:16" x14ac:dyDescent="0.2">
      <c r="A311" s="258"/>
      <c r="B311" s="68"/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</row>
    <row r="312" spans="1:16" x14ac:dyDescent="0.2">
      <c r="A312" s="258"/>
      <c r="B312" s="68"/>
      <c r="C312" s="311"/>
      <c r="D312" s="311"/>
      <c r="E312" s="311"/>
      <c r="F312" s="311"/>
      <c r="G312" s="311"/>
      <c r="H312" s="311"/>
      <c r="I312" s="311"/>
      <c r="J312" s="311"/>
      <c r="K312" s="311"/>
      <c r="L312" s="311"/>
      <c r="M312" s="311"/>
      <c r="N312" s="311"/>
      <c r="O312" s="309"/>
      <c r="P312" s="309"/>
    </row>
    <row r="313" spans="1:16" x14ac:dyDescent="0.2">
      <c r="A313" s="258"/>
      <c r="B313" s="258"/>
      <c r="C313" s="309"/>
      <c r="D313" s="309"/>
      <c r="E313" s="309"/>
      <c r="F313" s="309"/>
      <c r="G313" s="309"/>
      <c r="H313" s="309"/>
      <c r="I313" s="309"/>
      <c r="J313" s="309"/>
      <c r="K313" s="309"/>
      <c r="L313" s="309"/>
      <c r="M313" s="309"/>
      <c r="N313" s="311"/>
      <c r="O313" s="309"/>
      <c r="P313" s="309"/>
    </row>
    <row r="314" spans="1:16" x14ac:dyDescent="0.2">
      <c r="A314" s="258"/>
      <c r="B314" s="258"/>
      <c r="C314" s="309"/>
      <c r="D314" s="309"/>
      <c r="E314" s="309"/>
      <c r="F314" s="309"/>
      <c r="G314" s="309"/>
      <c r="H314" s="309"/>
      <c r="I314" s="309"/>
      <c r="J314" s="309"/>
      <c r="K314" s="309"/>
      <c r="L314" s="309"/>
      <c r="M314" s="309"/>
      <c r="N314" s="309"/>
      <c r="O314" s="309"/>
      <c r="P314" s="309"/>
    </row>
    <row r="315" spans="1:16" x14ac:dyDescent="0.2">
      <c r="A315" s="258"/>
      <c r="B315" s="68"/>
      <c r="C315" s="310"/>
      <c r="D315" s="310"/>
      <c r="E315" s="310"/>
      <c r="F315" s="310"/>
      <c r="G315" s="310"/>
      <c r="H315" s="310"/>
      <c r="I315" s="310"/>
      <c r="J315" s="310"/>
      <c r="K315" s="310"/>
      <c r="L315" s="310"/>
      <c r="M315" s="310"/>
      <c r="N315" s="310"/>
      <c r="O315" s="309"/>
      <c r="P315" s="309"/>
    </row>
    <row r="316" spans="1:16" x14ac:dyDescent="0.2">
      <c r="A316" s="258"/>
      <c r="B316" s="258"/>
      <c r="C316" s="311"/>
      <c r="D316" s="311"/>
      <c r="E316" s="311"/>
      <c r="F316" s="311"/>
      <c r="G316" s="311"/>
      <c r="H316" s="311"/>
      <c r="I316" s="311"/>
      <c r="J316" s="311"/>
      <c r="K316" s="311"/>
      <c r="L316" s="311"/>
      <c r="M316" s="311"/>
      <c r="N316" s="311"/>
      <c r="O316" s="309"/>
      <c r="P316" s="309"/>
    </row>
    <row r="317" spans="1:16" x14ac:dyDescent="0.2">
      <c r="A317" s="258"/>
      <c r="B317" s="258"/>
      <c r="C317" s="309"/>
      <c r="D317" s="309"/>
      <c r="E317" s="309"/>
      <c r="F317" s="309"/>
      <c r="G317" s="309"/>
      <c r="H317" s="309"/>
      <c r="I317" s="309"/>
      <c r="J317" s="309"/>
      <c r="K317" s="309"/>
      <c r="L317" s="309"/>
      <c r="M317" s="309"/>
      <c r="N317" s="309"/>
      <c r="O317" s="309"/>
      <c r="P317" s="309"/>
    </row>
    <row r="318" spans="1:16" x14ac:dyDescent="0.2">
      <c r="A318" s="258"/>
      <c r="B318" s="68"/>
      <c r="C318" s="310"/>
      <c r="D318" s="310"/>
      <c r="E318" s="310"/>
      <c r="F318" s="310"/>
      <c r="G318" s="310"/>
      <c r="H318" s="310"/>
      <c r="I318" s="310"/>
      <c r="J318" s="310"/>
      <c r="K318" s="310"/>
      <c r="L318" s="310"/>
      <c r="M318" s="310"/>
      <c r="N318" s="310"/>
      <c r="O318" s="310"/>
      <c r="P318" s="310"/>
    </row>
    <row r="319" spans="1:16" x14ac:dyDescent="0.2">
      <c r="A319" s="258"/>
      <c r="B319" s="258"/>
      <c r="C319" s="311"/>
      <c r="D319" s="311"/>
      <c r="E319" s="311"/>
      <c r="F319" s="311"/>
      <c r="G319" s="311"/>
      <c r="H319" s="311"/>
      <c r="I319" s="311"/>
      <c r="J319" s="311"/>
      <c r="K319" s="311"/>
      <c r="L319" s="311"/>
      <c r="M319" s="311"/>
      <c r="N319" s="311"/>
      <c r="O319" s="309"/>
      <c r="P319" s="309"/>
    </row>
    <row r="320" spans="1:16" x14ac:dyDescent="0.2">
      <c r="A320" s="258"/>
      <c r="B320" s="258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09"/>
      <c r="N320" s="309"/>
      <c r="O320" s="309"/>
      <c r="P320" s="309"/>
    </row>
    <row r="321" spans="1:16" x14ac:dyDescent="0.2">
      <c r="A321" s="258"/>
      <c r="B321" s="258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09"/>
      <c r="N321" s="309"/>
      <c r="O321" s="309"/>
      <c r="P321" s="309"/>
    </row>
  </sheetData>
  <sortState xmlns:xlrd2="http://schemas.microsoft.com/office/spreadsheetml/2017/richdata2" ref="R9:AB298">
    <sortCondition ref="R9:R298"/>
  </sortState>
  <hyperlinks>
    <hyperlink ref="A1" location="'Innehåll-Content'!A1" display="Tillbaka till innehåll - Back to content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50"/>
  <sheetViews>
    <sheetView zoomScaleNormal="100" workbookViewId="0">
      <pane ySplit="7" topLeftCell="A8" activePane="bottomLeft" state="frozen"/>
      <selection pane="bottomLeft" activeCell="E3" sqref="E3"/>
    </sheetView>
  </sheetViews>
  <sheetFormatPr defaultRowHeight="12.75" x14ac:dyDescent="0.2"/>
  <cols>
    <col min="1" max="1" width="9.140625" customWidth="1"/>
    <col min="2" max="2" width="15.28515625" bestFit="1" customWidth="1"/>
    <col min="15" max="15" width="28.42578125" customWidth="1"/>
    <col min="28" max="28" width="34.42578125" customWidth="1"/>
    <col min="37" max="37" width="10.140625" bestFit="1" customWidth="1"/>
  </cols>
  <sheetData>
    <row r="1" spans="1:38" x14ac:dyDescent="0.2">
      <c r="A1" s="136" t="s">
        <v>692</v>
      </c>
      <c r="N1" s="147" t="s">
        <v>712</v>
      </c>
    </row>
    <row r="3" spans="1:38" s="211" customFormat="1" ht="29.25" customHeight="1" x14ac:dyDescent="0.2">
      <c r="A3" s="316" t="s">
        <v>697</v>
      </c>
      <c r="B3" s="317"/>
      <c r="C3" s="317"/>
      <c r="D3" s="317"/>
      <c r="E3" s="210"/>
      <c r="F3" s="210"/>
      <c r="G3" s="212"/>
      <c r="H3" s="212"/>
      <c r="I3" s="240"/>
      <c r="J3" s="225"/>
      <c r="K3" s="248"/>
      <c r="L3" s="294"/>
      <c r="N3" s="316" t="s">
        <v>710</v>
      </c>
      <c r="O3" s="317"/>
      <c r="P3" s="317"/>
      <c r="Q3" s="317"/>
      <c r="R3" s="233"/>
      <c r="S3" s="233"/>
      <c r="T3" s="233"/>
      <c r="U3" s="233"/>
      <c r="V3" s="227"/>
      <c r="W3" s="227"/>
      <c r="X3" s="227"/>
      <c r="Y3" s="227"/>
      <c r="AA3" s="316" t="s">
        <v>738</v>
      </c>
      <c r="AB3" s="317"/>
      <c r="AC3" s="317"/>
      <c r="AD3" s="317"/>
      <c r="AF3" s="207"/>
      <c r="AG3" s="206"/>
      <c r="AH3" s="206"/>
      <c r="AI3" s="206"/>
    </row>
    <row r="4" spans="1:38" s="211" customFormat="1" ht="29.25" customHeight="1" x14ac:dyDescent="0.2">
      <c r="A4" s="318" t="s">
        <v>684</v>
      </c>
      <c r="B4" s="319"/>
      <c r="C4" s="319"/>
      <c r="D4" s="319"/>
      <c r="E4" s="206"/>
      <c r="F4" s="206"/>
      <c r="G4" s="213"/>
      <c r="H4" s="213"/>
      <c r="I4" s="241"/>
      <c r="J4" s="226"/>
      <c r="K4" s="249"/>
      <c r="L4" s="295"/>
      <c r="N4" s="318" t="s">
        <v>711</v>
      </c>
      <c r="O4" s="319"/>
      <c r="P4" s="319"/>
      <c r="Q4" s="319"/>
      <c r="R4" s="233"/>
      <c r="S4" s="233"/>
      <c r="T4" s="233"/>
      <c r="U4" s="233"/>
      <c r="V4" s="227"/>
      <c r="W4" s="227"/>
      <c r="X4" s="227"/>
      <c r="Y4" s="227"/>
      <c r="AA4" s="318" t="s">
        <v>739</v>
      </c>
      <c r="AB4" s="319"/>
      <c r="AC4" s="319"/>
      <c r="AD4" s="319"/>
      <c r="AF4" s="208"/>
      <c r="AG4" s="206"/>
      <c r="AH4" s="206"/>
      <c r="AI4" s="206"/>
    </row>
    <row r="5" spans="1:38" ht="13.5" thickBot="1" x14ac:dyDescent="0.25">
      <c r="A5" s="43"/>
      <c r="B5" s="43"/>
      <c r="C5" s="43"/>
      <c r="D5" s="43"/>
      <c r="E5" s="43"/>
      <c r="F5" s="43"/>
      <c r="G5" s="44"/>
      <c r="H5" s="44"/>
      <c r="I5" s="44"/>
      <c r="J5" s="44"/>
      <c r="K5" s="44"/>
      <c r="L5" s="44"/>
      <c r="N5" s="43"/>
      <c r="O5" s="43"/>
      <c r="P5" s="43"/>
      <c r="Q5" s="43"/>
      <c r="R5" s="43"/>
      <c r="S5" s="43"/>
      <c r="T5" s="44"/>
      <c r="U5" s="44"/>
      <c r="V5" s="44"/>
      <c r="W5" s="44"/>
      <c r="X5" s="44"/>
      <c r="Y5" s="44"/>
      <c r="AA5" s="43"/>
      <c r="AB5" s="43"/>
      <c r="AC5" s="43"/>
      <c r="AD5" s="43"/>
      <c r="AE5" s="43"/>
      <c r="AF5" s="43"/>
    </row>
    <row r="6" spans="1:38" x14ac:dyDescent="0.2">
      <c r="A6" s="85" t="s">
        <v>373</v>
      </c>
      <c r="B6" s="85" t="s">
        <v>664</v>
      </c>
      <c r="C6" s="85"/>
      <c r="D6" s="85"/>
      <c r="E6" s="85"/>
      <c r="F6" s="85"/>
      <c r="G6" s="218"/>
      <c r="H6" s="218"/>
      <c r="I6" s="218"/>
      <c r="J6" s="218"/>
      <c r="K6" s="218"/>
      <c r="L6" s="218"/>
      <c r="N6" s="85" t="s">
        <v>373</v>
      </c>
      <c r="O6" s="85" t="s">
        <v>664</v>
      </c>
      <c r="P6" s="85"/>
      <c r="Q6" s="85"/>
      <c r="R6" s="85"/>
      <c r="S6" s="85"/>
      <c r="T6" s="218"/>
      <c r="U6" s="218"/>
      <c r="V6" s="218"/>
      <c r="W6" s="218"/>
      <c r="X6" s="218"/>
      <c r="Y6" s="218"/>
      <c r="AA6" s="85" t="s">
        <v>373</v>
      </c>
      <c r="AB6" s="85" t="s">
        <v>664</v>
      </c>
      <c r="AC6" s="85"/>
      <c r="AD6" s="85"/>
      <c r="AE6" s="85"/>
      <c r="AG6" s="218"/>
      <c r="AH6" s="218"/>
      <c r="AI6" s="218"/>
      <c r="AJ6" s="218"/>
      <c r="AK6" s="218"/>
      <c r="AL6" s="218"/>
    </row>
    <row r="7" spans="1:38" ht="13.5" thickBot="1" x14ac:dyDescent="0.25">
      <c r="A7" s="72" t="s">
        <v>39</v>
      </c>
      <c r="B7" s="72" t="s">
        <v>665</v>
      </c>
      <c r="C7" s="86" t="s">
        <v>7</v>
      </c>
      <c r="D7" s="86" t="s">
        <v>8</v>
      </c>
      <c r="E7" s="86">
        <v>2014</v>
      </c>
      <c r="F7" s="86">
        <v>2015</v>
      </c>
      <c r="G7" s="86">
        <v>2016</v>
      </c>
      <c r="H7" s="86">
        <v>2017</v>
      </c>
      <c r="I7" s="86">
        <v>2018</v>
      </c>
      <c r="J7" s="86">
        <v>2019</v>
      </c>
      <c r="K7" s="86">
        <v>2020</v>
      </c>
      <c r="L7" s="86">
        <v>2021</v>
      </c>
      <c r="N7" s="72" t="s">
        <v>39</v>
      </c>
      <c r="O7" s="72" t="s">
        <v>665</v>
      </c>
      <c r="P7" s="86" t="s">
        <v>7</v>
      </c>
      <c r="Q7" s="86" t="s">
        <v>8</v>
      </c>
      <c r="R7" s="86">
        <v>2014</v>
      </c>
      <c r="S7" s="86">
        <v>2015</v>
      </c>
      <c r="T7" s="86" t="s">
        <v>1043</v>
      </c>
      <c r="U7" s="86">
        <v>2017</v>
      </c>
      <c r="V7" s="86">
        <v>2018</v>
      </c>
      <c r="W7" s="86">
        <v>2019</v>
      </c>
      <c r="X7" s="86">
        <v>2020</v>
      </c>
      <c r="Y7" s="86" t="s">
        <v>1095</v>
      </c>
      <c r="AA7" s="72" t="s">
        <v>39</v>
      </c>
      <c r="AB7" s="72" t="s">
        <v>665</v>
      </c>
      <c r="AC7" s="86" t="s">
        <v>7</v>
      </c>
      <c r="AD7" s="86" t="s">
        <v>8</v>
      </c>
      <c r="AE7" s="86">
        <v>2014</v>
      </c>
      <c r="AF7" s="86">
        <v>2015</v>
      </c>
      <c r="AG7" s="86" t="s">
        <v>1043</v>
      </c>
      <c r="AH7" s="86">
        <v>2017</v>
      </c>
      <c r="AI7" s="86">
        <v>2018</v>
      </c>
      <c r="AJ7" s="86">
        <v>2019</v>
      </c>
      <c r="AK7" s="86">
        <v>2020</v>
      </c>
      <c r="AL7" s="86">
        <v>2021</v>
      </c>
    </row>
    <row r="8" spans="1:38" x14ac:dyDescent="0.2">
      <c r="A8" s="70" t="s">
        <v>82</v>
      </c>
      <c r="B8" s="70" t="s">
        <v>374</v>
      </c>
      <c r="C8" s="77">
        <v>113.90623112080399</v>
      </c>
      <c r="D8" s="77">
        <v>104.89535837343099</v>
      </c>
      <c r="E8" s="77">
        <v>107.92605401484199</v>
      </c>
      <c r="F8" s="77">
        <v>101.59822637088</v>
      </c>
      <c r="G8" s="77">
        <v>97.917552865579495</v>
      </c>
      <c r="H8" s="77">
        <v>94.252988161405099</v>
      </c>
      <c r="I8" s="77">
        <v>94.798001876331895</v>
      </c>
      <c r="J8" s="77">
        <v>70.540757387239097</v>
      </c>
      <c r="K8" s="77">
        <v>63.245845220848899</v>
      </c>
      <c r="L8" s="77">
        <v>64.336646268114706</v>
      </c>
      <c r="N8" s="178" t="s">
        <v>82</v>
      </c>
      <c r="O8" s="179" t="s">
        <v>748</v>
      </c>
      <c r="P8" s="180">
        <v>13659</v>
      </c>
      <c r="Q8" s="180">
        <v>13640</v>
      </c>
      <c r="R8" s="180">
        <v>13935</v>
      </c>
      <c r="S8" s="180">
        <v>15114</v>
      </c>
      <c r="T8" s="180">
        <v>15985</v>
      </c>
      <c r="U8" s="180">
        <v>15939</v>
      </c>
      <c r="V8" s="180">
        <v>15610</v>
      </c>
      <c r="W8" s="180">
        <v>15819</v>
      </c>
      <c r="X8" s="180">
        <v>15556</v>
      </c>
      <c r="Y8" s="180"/>
      <c r="AA8" s="70" t="s">
        <v>82</v>
      </c>
      <c r="AB8" s="70" t="s">
        <v>374</v>
      </c>
      <c r="AC8" s="180">
        <f t="shared" ref="AC8:AJ8" si="0">(C8*1000)/P8</f>
        <v>8.3392804100449514</v>
      </c>
      <c r="AD8" s="180">
        <f t="shared" ref="AD8" si="1">(D8*1000)/Q8</f>
        <v>7.6902755405741194</v>
      </c>
      <c r="AE8" s="180">
        <f t="shared" ref="AE8" si="2">(E8*1000)/R8</f>
        <v>7.7449626131928238</v>
      </c>
      <c r="AF8" s="180">
        <f t="shared" ref="AF8" si="3">(F8*1000)/S8</f>
        <v>6.72212692674871</v>
      </c>
      <c r="AG8" s="180">
        <f t="shared" ref="AG8" si="4">(G8*1000)/T8</f>
        <v>6.1255897945310913</v>
      </c>
      <c r="AH8" s="180">
        <f t="shared" ref="AH8" si="5">(H8*1000)/U8</f>
        <v>5.9133564314828471</v>
      </c>
      <c r="AI8" s="180">
        <f t="shared" ref="AI8" si="6">(I8*1000)/V8</f>
        <v>6.0729021061071045</v>
      </c>
      <c r="AJ8" s="180">
        <f t="shared" ref="AJ8" si="7">(J8*1000)/W8</f>
        <v>4.4592425176837409</v>
      </c>
      <c r="AK8" s="180">
        <f t="shared" ref="AK8" si="8">(K8*1000)/X8</f>
        <v>4.0656881731067687</v>
      </c>
    </row>
    <row r="9" spans="1:38" x14ac:dyDescent="0.2">
      <c r="A9" s="70" t="s">
        <v>83</v>
      </c>
      <c r="B9" s="70" t="s">
        <v>375</v>
      </c>
      <c r="C9" s="77">
        <v>111.670110576947</v>
      </c>
      <c r="D9" s="77">
        <v>108.503729228563</v>
      </c>
      <c r="E9" s="77">
        <v>104.76900211912201</v>
      </c>
      <c r="F9" s="77">
        <v>104.64330487621601</v>
      </c>
      <c r="G9" s="77">
        <v>98.352345978975805</v>
      </c>
      <c r="H9" s="77">
        <v>94.843902111589998</v>
      </c>
      <c r="I9" s="77">
        <v>89.740800839401203</v>
      </c>
      <c r="J9" s="77">
        <v>86.105567836609495</v>
      </c>
      <c r="K9" s="77">
        <v>80.741190551657795</v>
      </c>
      <c r="L9" s="77">
        <v>79.968588027973993</v>
      </c>
      <c r="N9" s="181" t="s">
        <v>83</v>
      </c>
      <c r="O9" s="182" t="s">
        <v>749</v>
      </c>
      <c r="P9" s="180">
        <v>5878</v>
      </c>
      <c r="Q9" s="180">
        <v>6149</v>
      </c>
      <c r="R9" s="180">
        <v>6422</v>
      </c>
      <c r="S9" s="180">
        <v>6859</v>
      </c>
      <c r="T9" s="180">
        <v>7244</v>
      </c>
      <c r="U9" s="180">
        <v>7772</v>
      </c>
      <c r="V9" s="180">
        <v>8146</v>
      </c>
      <c r="W9" s="180">
        <v>8280</v>
      </c>
      <c r="X9" s="180">
        <v>8313</v>
      </c>
      <c r="Y9" s="180"/>
      <c r="AA9" s="70" t="s">
        <v>83</v>
      </c>
      <c r="AB9" s="70" t="s">
        <v>375</v>
      </c>
      <c r="AC9" s="180">
        <f t="shared" ref="AC9:AC72" si="9">(C9*1000)/P9</f>
        <v>18.997977301283939</v>
      </c>
      <c r="AD9" s="180">
        <f t="shared" ref="AD9:AD72" si="10">(D9*1000)/Q9</f>
        <v>17.645752029364616</v>
      </c>
      <c r="AE9" s="180">
        <f t="shared" ref="AE9:AE72" si="11">(E9*1000)/R9</f>
        <v>16.314076941625974</v>
      </c>
      <c r="AF9" s="180">
        <f t="shared" ref="AF9:AF72" si="12">(F9*1000)/S9</f>
        <v>15.256350032980901</v>
      </c>
      <c r="AG9" s="180">
        <f t="shared" ref="AG9:AG72" si="13">(G9*1000)/T9</f>
        <v>13.577077026363309</v>
      </c>
      <c r="AH9" s="180">
        <f t="shared" ref="AH9:AH72" si="14">(H9*1000)/U9</f>
        <v>12.203281280441328</v>
      </c>
      <c r="AI9" s="180">
        <f t="shared" ref="AI9:AI72" si="15">(I9*1000)/V9</f>
        <v>11.01654810206251</v>
      </c>
      <c r="AJ9" s="180">
        <f t="shared" ref="AJ9:AJ72" si="16">(J9*1000)/W9</f>
        <v>10.399223168672645</v>
      </c>
      <c r="AK9" s="180">
        <f t="shared" ref="AK9:AK72" si="17">(K9*1000)/X9</f>
        <v>9.7126417119761577</v>
      </c>
    </row>
    <row r="10" spans="1:38" x14ac:dyDescent="0.2">
      <c r="A10" s="70" t="s">
        <v>84</v>
      </c>
      <c r="B10" s="70" t="s">
        <v>376</v>
      </c>
      <c r="C10" s="77">
        <v>92.219048577980999</v>
      </c>
      <c r="D10" s="77">
        <v>90.239715572752004</v>
      </c>
      <c r="E10" s="77">
        <v>88.3930493197022</v>
      </c>
      <c r="F10" s="77">
        <v>89.716711579420405</v>
      </c>
      <c r="G10" s="77">
        <v>88.514085205998896</v>
      </c>
      <c r="H10" s="77">
        <v>86.839584274741995</v>
      </c>
      <c r="I10" s="77">
        <v>84.269613391374406</v>
      </c>
      <c r="J10" s="77">
        <v>82.737756375445898</v>
      </c>
      <c r="K10" s="77">
        <v>76.987817646633601</v>
      </c>
      <c r="L10" s="77">
        <v>78.937255033794401</v>
      </c>
      <c r="N10" s="181" t="s">
        <v>84</v>
      </c>
      <c r="O10" s="182" t="s">
        <v>750</v>
      </c>
      <c r="P10" s="180">
        <v>7728</v>
      </c>
      <c r="Q10" s="180">
        <v>7845</v>
      </c>
      <c r="R10" s="180">
        <v>8448</v>
      </c>
      <c r="S10" s="180">
        <v>8894</v>
      </c>
      <c r="T10" s="180">
        <v>9419</v>
      </c>
      <c r="U10" s="180">
        <v>9827</v>
      </c>
      <c r="V10" s="180">
        <v>10099</v>
      </c>
      <c r="W10" s="180">
        <v>10262</v>
      </c>
      <c r="X10" s="180">
        <v>10600</v>
      </c>
      <c r="Y10" s="180"/>
      <c r="AA10" s="70" t="s">
        <v>84</v>
      </c>
      <c r="AB10" s="70" t="s">
        <v>376</v>
      </c>
      <c r="AC10" s="180">
        <f t="shared" si="9"/>
        <v>11.933106700049301</v>
      </c>
      <c r="AD10" s="180">
        <f t="shared" si="10"/>
        <v>11.5028318129703</v>
      </c>
      <c r="AE10" s="180">
        <f t="shared" si="11"/>
        <v>10.463192391063235</v>
      </c>
      <c r="AF10" s="180">
        <f t="shared" si="12"/>
        <v>10.087329838027928</v>
      </c>
      <c r="AG10" s="180">
        <f t="shared" si="13"/>
        <v>9.3973973039599628</v>
      </c>
      <c r="AH10" s="180">
        <f t="shared" si="14"/>
        <v>8.8368356848216134</v>
      </c>
      <c r="AI10" s="180">
        <f t="shared" si="15"/>
        <v>8.3443522518441835</v>
      </c>
      <c r="AJ10" s="180">
        <f t="shared" si="16"/>
        <v>8.0625371638516761</v>
      </c>
      <c r="AK10" s="180">
        <f t="shared" si="17"/>
        <v>7.2630016647767546</v>
      </c>
    </row>
    <row r="11" spans="1:38" x14ac:dyDescent="0.2">
      <c r="A11" s="70" t="s">
        <v>85</v>
      </c>
      <c r="B11" s="70" t="s">
        <v>377</v>
      </c>
      <c r="C11" s="77">
        <v>115.52281278769</v>
      </c>
      <c r="D11" s="77">
        <v>116.878345856967</v>
      </c>
      <c r="E11" s="77">
        <v>119.31879112856301</v>
      </c>
      <c r="F11" s="77">
        <v>118.396702975881</v>
      </c>
      <c r="G11" s="77">
        <v>117.25340561686301</v>
      </c>
      <c r="H11" s="77">
        <v>112.981935916596</v>
      </c>
      <c r="I11" s="77">
        <v>108.553109238592</v>
      </c>
      <c r="J11" s="77">
        <v>102.795652617008</v>
      </c>
      <c r="K11" s="77">
        <v>93.757242836552606</v>
      </c>
      <c r="L11" s="77">
        <v>105.85617356800699</v>
      </c>
      <c r="N11" s="183" t="s">
        <v>85</v>
      </c>
      <c r="O11" s="184" t="s">
        <v>751</v>
      </c>
      <c r="P11" s="180">
        <v>9060</v>
      </c>
      <c r="Q11" s="180">
        <v>9503</v>
      </c>
      <c r="R11" s="180">
        <v>9755</v>
      </c>
      <c r="S11" s="180">
        <v>10476</v>
      </c>
      <c r="T11" s="180">
        <v>11213</v>
      </c>
      <c r="U11" s="180">
        <v>11595</v>
      </c>
      <c r="V11" s="180">
        <v>11342</v>
      </c>
      <c r="W11" s="180">
        <v>12041</v>
      </c>
      <c r="X11" s="180">
        <v>11980</v>
      </c>
      <c r="Y11" s="180"/>
      <c r="AA11" s="70" t="s">
        <v>85</v>
      </c>
      <c r="AB11" s="70" t="s">
        <v>377</v>
      </c>
      <c r="AC11" s="180">
        <f t="shared" si="9"/>
        <v>12.75086233859713</v>
      </c>
      <c r="AD11" s="180">
        <f t="shared" si="10"/>
        <v>12.299099848149742</v>
      </c>
      <c r="AE11" s="180">
        <f t="shared" si="11"/>
        <v>12.231552140293491</v>
      </c>
      <c r="AF11" s="180">
        <f t="shared" si="12"/>
        <v>11.301708951496849</v>
      </c>
      <c r="AG11" s="180">
        <f t="shared" si="13"/>
        <v>10.456916580474717</v>
      </c>
      <c r="AH11" s="180">
        <f t="shared" si="14"/>
        <v>9.7440220712890042</v>
      </c>
      <c r="AI11" s="180">
        <f t="shared" si="15"/>
        <v>9.5708966001227296</v>
      </c>
      <c r="AJ11" s="180">
        <f t="shared" si="16"/>
        <v>8.5371358373065362</v>
      </c>
      <c r="AK11" s="180">
        <f t="shared" si="17"/>
        <v>7.826147148293205</v>
      </c>
    </row>
    <row r="12" spans="1:38" x14ac:dyDescent="0.2">
      <c r="A12" s="70" t="s">
        <v>86</v>
      </c>
      <c r="B12" s="70" t="s">
        <v>378</v>
      </c>
      <c r="C12" s="77">
        <v>112.42570154710999</v>
      </c>
      <c r="D12" s="77">
        <v>122.711522211119</v>
      </c>
      <c r="E12" s="77">
        <v>119.374968332273</v>
      </c>
      <c r="F12" s="77">
        <v>129.78677064885801</v>
      </c>
      <c r="G12" s="77">
        <v>134.82393381261099</v>
      </c>
      <c r="H12" s="77">
        <v>109.091672169144</v>
      </c>
      <c r="I12" s="77">
        <v>107.942345317359</v>
      </c>
      <c r="J12" s="77">
        <v>107.520895547744</v>
      </c>
      <c r="K12" s="77">
        <v>98.181376908365905</v>
      </c>
      <c r="L12" s="77">
        <v>103.78147595694</v>
      </c>
      <c r="N12" s="183" t="s">
        <v>86</v>
      </c>
      <c r="O12" s="184" t="s">
        <v>752</v>
      </c>
      <c r="P12" s="180">
        <v>20106</v>
      </c>
      <c r="Q12" s="180">
        <v>19528</v>
      </c>
      <c r="R12" s="180">
        <v>20939</v>
      </c>
      <c r="S12" s="180">
        <v>21274</v>
      </c>
      <c r="T12" s="180">
        <v>22503</v>
      </c>
      <c r="U12" s="180">
        <v>24720</v>
      </c>
      <c r="V12" s="180">
        <v>25622</v>
      </c>
      <c r="W12" s="180">
        <v>26766</v>
      </c>
      <c r="X12" s="180">
        <v>26180</v>
      </c>
      <c r="Y12" s="180"/>
      <c r="AA12" s="70" t="s">
        <v>86</v>
      </c>
      <c r="AB12" s="70" t="s">
        <v>378</v>
      </c>
      <c r="AC12" s="180">
        <f t="shared" si="9"/>
        <v>5.5916493358753598</v>
      </c>
      <c r="AD12" s="180">
        <f t="shared" si="10"/>
        <v>6.2838755741048242</v>
      </c>
      <c r="AE12" s="180">
        <f t="shared" si="11"/>
        <v>5.7010825890574051</v>
      </c>
      <c r="AF12" s="180">
        <f t="shared" si="12"/>
        <v>6.1007225086423809</v>
      </c>
      <c r="AG12" s="180">
        <f t="shared" si="13"/>
        <v>5.991375985984579</v>
      </c>
      <c r="AH12" s="180">
        <f t="shared" si="14"/>
        <v>4.4130935343504856</v>
      </c>
      <c r="AI12" s="180">
        <f t="shared" si="15"/>
        <v>4.2128774224244401</v>
      </c>
      <c r="AJ12" s="180">
        <f t="shared" si="16"/>
        <v>4.0170699973004558</v>
      </c>
      <c r="AK12" s="180">
        <f t="shared" si="17"/>
        <v>3.7502435793875439</v>
      </c>
    </row>
    <row r="13" spans="1:38" x14ac:dyDescent="0.2">
      <c r="A13" s="70" t="s">
        <v>87</v>
      </c>
      <c r="B13" s="70" t="s">
        <v>379</v>
      </c>
      <c r="C13" s="77">
        <v>64.878363388462503</v>
      </c>
      <c r="D13" s="77">
        <v>67.0596303043326</v>
      </c>
      <c r="E13" s="77">
        <v>67.363643073158897</v>
      </c>
      <c r="F13" s="77">
        <v>67.476194624653203</v>
      </c>
      <c r="G13" s="77">
        <v>64.578090999400501</v>
      </c>
      <c r="H13" s="77">
        <v>62.193441476310902</v>
      </c>
      <c r="I13" s="77">
        <v>57.542286691279301</v>
      </c>
      <c r="J13" s="77">
        <v>56.719542900383097</v>
      </c>
      <c r="K13" s="77">
        <v>52.2610156905045</v>
      </c>
      <c r="L13" s="77">
        <v>52.542010655443697</v>
      </c>
      <c r="N13" s="183" t="s">
        <v>87</v>
      </c>
      <c r="O13" s="184" t="s">
        <v>753</v>
      </c>
      <c r="P13" s="180">
        <v>6072</v>
      </c>
      <c r="Q13" s="180">
        <v>6429</v>
      </c>
      <c r="R13" s="180">
        <v>6530</v>
      </c>
      <c r="S13" s="180">
        <v>6821</v>
      </c>
      <c r="T13" s="180">
        <v>7365</v>
      </c>
      <c r="U13" s="180">
        <v>8040</v>
      </c>
      <c r="V13" s="180">
        <v>8324</v>
      </c>
      <c r="W13" s="180">
        <v>7338</v>
      </c>
      <c r="X13" s="180">
        <v>7488</v>
      </c>
      <c r="Y13" s="180"/>
      <c r="AA13" s="70" t="s">
        <v>87</v>
      </c>
      <c r="AB13" s="70" t="s">
        <v>379</v>
      </c>
      <c r="AC13" s="180">
        <f t="shared" si="9"/>
        <v>10.684842455280386</v>
      </c>
      <c r="AD13" s="180">
        <f t="shared" si="10"/>
        <v>10.430802660496594</v>
      </c>
      <c r="AE13" s="180">
        <f t="shared" si="11"/>
        <v>10.316024972918667</v>
      </c>
      <c r="AF13" s="180">
        <f t="shared" si="12"/>
        <v>9.8924196781488352</v>
      </c>
      <c r="AG13" s="180">
        <f t="shared" si="13"/>
        <v>8.7682404615615077</v>
      </c>
      <c r="AH13" s="180">
        <f t="shared" si="14"/>
        <v>7.7355026711829478</v>
      </c>
      <c r="AI13" s="180">
        <f t="shared" si="15"/>
        <v>6.9128167577221653</v>
      </c>
      <c r="AJ13" s="180">
        <f t="shared" si="16"/>
        <v>7.7295643091282491</v>
      </c>
      <c r="AK13" s="180">
        <f t="shared" si="17"/>
        <v>6.9793023090951527</v>
      </c>
    </row>
    <row r="14" spans="1:38" x14ac:dyDescent="0.2">
      <c r="A14" s="70" t="s">
        <v>88</v>
      </c>
      <c r="B14" s="70" t="s">
        <v>380</v>
      </c>
      <c r="C14" s="77">
        <v>234.907759735838</v>
      </c>
      <c r="D14" s="77">
        <v>221.41830001353</v>
      </c>
      <c r="E14" s="77">
        <v>202.903905883509</v>
      </c>
      <c r="F14" s="77">
        <v>204.634414081329</v>
      </c>
      <c r="G14" s="77">
        <v>192.54911709440199</v>
      </c>
      <c r="H14" s="77">
        <v>185.079650385777</v>
      </c>
      <c r="I14" s="77">
        <v>176.22473323606101</v>
      </c>
      <c r="J14" s="77">
        <v>171.43446849204199</v>
      </c>
      <c r="K14" s="77">
        <v>156.307993525493</v>
      </c>
      <c r="L14" s="77">
        <v>154.713115749823</v>
      </c>
      <c r="N14" s="183" t="s">
        <v>88</v>
      </c>
      <c r="O14" s="184" t="s">
        <v>754</v>
      </c>
      <c r="P14" s="180">
        <v>34294</v>
      </c>
      <c r="Q14" s="180">
        <v>34960</v>
      </c>
      <c r="R14" s="180">
        <v>37497</v>
      </c>
      <c r="S14" s="180">
        <v>38552</v>
      </c>
      <c r="T14" s="180">
        <v>38696</v>
      </c>
      <c r="U14" s="180">
        <v>40858</v>
      </c>
      <c r="V14" s="180">
        <v>41809</v>
      </c>
      <c r="W14" s="180">
        <v>44198</v>
      </c>
      <c r="X14" s="180">
        <v>44017</v>
      </c>
      <c r="Y14" s="180"/>
      <c r="AA14" s="70" t="s">
        <v>88</v>
      </c>
      <c r="AB14" s="70" t="s">
        <v>380</v>
      </c>
      <c r="AC14" s="180">
        <f t="shared" si="9"/>
        <v>6.849820952231819</v>
      </c>
      <c r="AD14" s="180">
        <f t="shared" si="10"/>
        <v>6.3334754008446801</v>
      </c>
      <c r="AE14" s="180">
        <f t="shared" si="11"/>
        <v>5.4112037198578289</v>
      </c>
      <c r="AF14" s="180">
        <f t="shared" si="12"/>
        <v>5.3080103258282056</v>
      </c>
      <c r="AG14" s="180">
        <f t="shared" si="13"/>
        <v>4.975943691709789</v>
      </c>
      <c r="AH14" s="180">
        <f t="shared" si="14"/>
        <v>4.5298264816138092</v>
      </c>
      <c r="AI14" s="180">
        <f t="shared" si="15"/>
        <v>4.214995174150566</v>
      </c>
      <c r="AJ14" s="180">
        <f t="shared" si="16"/>
        <v>3.8787833949961987</v>
      </c>
      <c r="AK14" s="180">
        <f t="shared" si="17"/>
        <v>3.5510823892017407</v>
      </c>
    </row>
    <row r="15" spans="1:38" x14ac:dyDescent="0.2">
      <c r="A15" s="70" t="s">
        <v>89</v>
      </c>
      <c r="B15" s="70" t="s">
        <v>381</v>
      </c>
      <c r="C15" s="77">
        <v>142.739273932423</v>
      </c>
      <c r="D15" s="77">
        <v>144.794246804903</v>
      </c>
      <c r="E15" s="77">
        <v>140.81576987630399</v>
      </c>
      <c r="F15" s="77">
        <v>145.62190240472</v>
      </c>
      <c r="G15" s="77">
        <v>138.094666794153</v>
      </c>
      <c r="H15" s="77">
        <v>138.350790148725</v>
      </c>
      <c r="I15" s="77">
        <v>136.190167292409</v>
      </c>
      <c r="J15" s="77">
        <v>129.231169210046</v>
      </c>
      <c r="K15" s="77">
        <v>117.58342789474899</v>
      </c>
      <c r="L15" s="77">
        <v>122.37075295059699</v>
      </c>
      <c r="N15" s="183" t="s">
        <v>89</v>
      </c>
      <c r="O15" s="184" t="s">
        <v>755</v>
      </c>
      <c r="P15" s="180">
        <v>16342</v>
      </c>
      <c r="Q15" s="180">
        <v>16168</v>
      </c>
      <c r="R15" s="180">
        <v>16935</v>
      </c>
      <c r="S15" s="180">
        <v>18403</v>
      </c>
      <c r="T15" s="180">
        <v>18945</v>
      </c>
      <c r="U15" s="180">
        <v>21309</v>
      </c>
      <c r="V15" s="180">
        <v>21892</v>
      </c>
      <c r="W15" s="180">
        <v>22288</v>
      </c>
      <c r="X15" s="180">
        <v>22658</v>
      </c>
      <c r="Y15" s="180"/>
      <c r="AA15" s="70" t="s">
        <v>89</v>
      </c>
      <c r="AB15" s="70" t="s">
        <v>381</v>
      </c>
      <c r="AC15" s="180">
        <f t="shared" si="9"/>
        <v>8.7345045852663699</v>
      </c>
      <c r="AD15" s="180">
        <f t="shared" si="10"/>
        <v>8.9556065564635698</v>
      </c>
      <c r="AE15" s="180">
        <f t="shared" si="11"/>
        <v>8.3150735090820191</v>
      </c>
      <c r="AF15" s="180">
        <f t="shared" si="12"/>
        <v>7.9129436724838333</v>
      </c>
      <c r="AG15" s="180">
        <f t="shared" si="13"/>
        <v>7.2892407914570061</v>
      </c>
      <c r="AH15" s="180">
        <f t="shared" si="14"/>
        <v>6.4925989088518934</v>
      </c>
      <c r="AI15" s="180">
        <f t="shared" si="15"/>
        <v>6.2210016121144251</v>
      </c>
      <c r="AJ15" s="180">
        <f t="shared" si="16"/>
        <v>5.7982398245713389</v>
      </c>
      <c r="AK15" s="180">
        <f t="shared" si="17"/>
        <v>5.1894883879755049</v>
      </c>
    </row>
    <row r="16" spans="1:38" x14ac:dyDescent="0.2">
      <c r="A16" s="70" t="s">
        <v>90</v>
      </c>
      <c r="B16" s="70" t="s">
        <v>382</v>
      </c>
      <c r="C16" s="77">
        <v>26.2774544662715</v>
      </c>
      <c r="D16" s="77">
        <v>25.210345451970401</v>
      </c>
      <c r="E16" s="77">
        <v>24.7334424205185</v>
      </c>
      <c r="F16" s="77">
        <v>24.3169345573077</v>
      </c>
      <c r="G16" s="77">
        <v>23.579112674445799</v>
      </c>
      <c r="H16" s="77">
        <v>22.9276170033319</v>
      </c>
      <c r="I16" s="77">
        <v>21.9672732780516</v>
      </c>
      <c r="J16" s="77">
        <v>21.711921648355201</v>
      </c>
      <c r="K16" s="77">
        <v>20.5877737309889</v>
      </c>
      <c r="L16" s="77">
        <v>21.564390923244201</v>
      </c>
      <c r="N16" s="183" t="s">
        <v>90</v>
      </c>
      <c r="O16" s="184" t="s">
        <v>756</v>
      </c>
      <c r="P16" s="180">
        <v>2079</v>
      </c>
      <c r="Q16" s="180">
        <v>1922</v>
      </c>
      <c r="R16" s="180">
        <v>1990</v>
      </c>
      <c r="S16" s="180">
        <v>2035</v>
      </c>
      <c r="T16" s="180">
        <v>2178</v>
      </c>
      <c r="U16" s="180">
        <v>2347</v>
      </c>
      <c r="V16" s="180">
        <v>2424</v>
      </c>
      <c r="W16" s="180">
        <v>2408</v>
      </c>
      <c r="X16" s="180">
        <v>2326</v>
      </c>
      <c r="Y16" s="180"/>
      <c r="AA16" s="70" t="s">
        <v>90</v>
      </c>
      <c r="AB16" s="70" t="s">
        <v>382</v>
      </c>
      <c r="AC16" s="180">
        <f t="shared" si="9"/>
        <v>12.639468237744831</v>
      </c>
      <c r="AD16" s="180">
        <f t="shared" si="10"/>
        <v>13.116725001025182</v>
      </c>
      <c r="AE16" s="180">
        <f t="shared" si="11"/>
        <v>12.428865537948994</v>
      </c>
      <c r="AF16" s="180">
        <f t="shared" si="12"/>
        <v>11.949353590814596</v>
      </c>
      <c r="AG16" s="180">
        <f t="shared" si="13"/>
        <v>10.826038877156014</v>
      </c>
      <c r="AH16" s="180">
        <f t="shared" si="14"/>
        <v>9.7689037082794634</v>
      </c>
      <c r="AI16" s="180">
        <f t="shared" si="15"/>
        <v>9.0624064678430702</v>
      </c>
      <c r="AJ16" s="180">
        <f t="shared" si="16"/>
        <v>9.0165787576225913</v>
      </c>
      <c r="AK16" s="180">
        <f t="shared" si="17"/>
        <v>8.8511494974156921</v>
      </c>
    </row>
    <row r="17" spans="1:37" x14ac:dyDescent="0.2">
      <c r="A17" s="70" t="s">
        <v>91</v>
      </c>
      <c r="B17" s="70" t="s">
        <v>383</v>
      </c>
      <c r="C17" s="77">
        <v>155.18971038443399</v>
      </c>
      <c r="D17" s="77">
        <v>158.822967175748</v>
      </c>
      <c r="E17" s="77">
        <v>158.82143171738599</v>
      </c>
      <c r="F17" s="77">
        <v>159.440596785027</v>
      </c>
      <c r="G17" s="77">
        <v>157.63114853281101</v>
      </c>
      <c r="H17" s="77">
        <v>153.49716293139599</v>
      </c>
      <c r="I17" s="77">
        <v>155.48447459523399</v>
      </c>
      <c r="J17" s="77">
        <v>154.121803612907</v>
      </c>
      <c r="K17" s="77">
        <v>144.19239518902501</v>
      </c>
      <c r="L17" s="77">
        <v>144.32455996144901</v>
      </c>
      <c r="N17" s="183" t="s">
        <v>91</v>
      </c>
      <c r="O17" s="184" t="s">
        <v>757</v>
      </c>
      <c r="P17" s="180">
        <v>19925</v>
      </c>
      <c r="Q17" s="180">
        <v>20526</v>
      </c>
      <c r="R17" s="180">
        <v>21375</v>
      </c>
      <c r="S17" s="180">
        <v>22383</v>
      </c>
      <c r="T17" s="180">
        <v>23598</v>
      </c>
      <c r="U17" s="180">
        <v>25193</v>
      </c>
      <c r="V17" s="180">
        <v>26361</v>
      </c>
      <c r="W17" s="180">
        <v>26918</v>
      </c>
      <c r="X17" s="180">
        <v>27270</v>
      </c>
      <c r="Y17" s="180"/>
      <c r="AA17" s="70" t="s">
        <v>91</v>
      </c>
      <c r="AB17" s="70" t="s">
        <v>383</v>
      </c>
      <c r="AC17" s="180">
        <f t="shared" si="9"/>
        <v>7.7886931184157593</v>
      </c>
      <c r="AD17" s="180">
        <f t="shared" si="10"/>
        <v>7.7376482108422486</v>
      </c>
      <c r="AE17" s="180">
        <f t="shared" si="11"/>
        <v>7.4302424195268308</v>
      </c>
      <c r="AF17" s="180">
        <f t="shared" si="12"/>
        <v>7.1232898532380382</v>
      </c>
      <c r="AG17" s="180">
        <f t="shared" si="13"/>
        <v>6.6798520439363926</v>
      </c>
      <c r="AH17" s="180">
        <f t="shared" si="14"/>
        <v>6.0928497174372245</v>
      </c>
      <c r="AI17" s="180">
        <f t="shared" si="15"/>
        <v>5.8982767950849357</v>
      </c>
      <c r="AJ17" s="180">
        <f t="shared" si="16"/>
        <v>5.7256038194853636</v>
      </c>
      <c r="AK17" s="180">
        <f t="shared" si="17"/>
        <v>5.287583248589109</v>
      </c>
    </row>
    <row r="18" spans="1:37" x14ac:dyDescent="0.2">
      <c r="A18" s="70" t="s">
        <v>92</v>
      </c>
      <c r="B18" s="70" t="s">
        <v>384</v>
      </c>
      <c r="C18" s="77">
        <v>67.442014557041503</v>
      </c>
      <c r="D18" s="77">
        <v>65.8454489753709</v>
      </c>
      <c r="E18" s="77">
        <v>65.550859237261903</v>
      </c>
      <c r="F18" s="77">
        <v>73.0141972772728</v>
      </c>
      <c r="G18" s="77">
        <v>70.991571375333905</v>
      </c>
      <c r="H18" s="77">
        <v>67.360448213401</v>
      </c>
      <c r="I18" s="77">
        <v>63.343552677451697</v>
      </c>
      <c r="J18" s="77">
        <v>63.615068711637797</v>
      </c>
      <c r="K18" s="77">
        <v>58.651128656123298</v>
      </c>
      <c r="L18" s="77">
        <v>59.2529200848371</v>
      </c>
      <c r="N18" s="183" t="s">
        <v>92</v>
      </c>
      <c r="O18" s="184" t="s">
        <v>758</v>
      </c>
      <c r="P18" s="180">
        <v>7669</v>
      </c>
      <c r="Q18" s="180">
        <v>7821</v>
      </c>
      <c r="R18" s="180">
        <v>8270</v>
      </c>
      <c r="S18" s="180">
        <v>8443</v>
      </c>
      <c r="T18" s="180">
        <v>8988</v>
      </c>
      <c r="U18" s="180">
        <v>9362</v>
      </c>
      <c r="V18" s="180">
        <v>9606</v>
      </c>
      <c r="W18" s="180">
        <v>9857</v>
      </c>
      <c r="X18" s="180">
        <v>10141</v>
      </c>
      <c r="Y18" s="180"/>
      <c r="AA18" s="70" t="s">
        <v>92</v>
      </c>
      <c r="AB18" s="70" t="s">
        <v>384</v>
      </c>
      <c r="AC18" s="180">
        <f t="shared" si="9"/>
        <v>8.7941080397759173</v>
      </c>
      <c r="AD18" s="180">
        <f t="shared" si="10"/>
        <v>8.4190575342502125</v>
      </c>
      <c r="AE18" s="180">
        <f t="shared" si="11"/>
        <v>7.9263433176858404</v>
      </c>
      <c r="AF18" s="180">
        <f t="shared" si="12"/>
        <v>8.6478973442227645</v>
      </c>
      <c r="AG18" s="180">
        <f t="shared" si="13"/>
        <v>7.8984836866192598</v>
      </c>
      <c r="AH18" s="180">
        <f t="shared" si="14"/>
        <v>7.1950916698783383</v>
      </c>
      <c r="AI18" s="180">
        <f t="shared" si="15"/>
        <v>6.5941653838696332</v>
      </c>
      <c r="AJ18" s="180">
        <f t="shared" si="16"/>
        <v>6.4537961561974022</v>
      </c>
      <c r="AK18" s="180">
        <f t="shared" si="17"/>
        <v>5.7835646046862541</v>
      </c>
    </row>
    <row r="19" spans="1:37" x14ac:dyDescent="0.2">
      <c r="A19" s="70" t="s">
        <v>93</v>
      </c>
      <c r="B19" s="70" t="s">
        <v>385</v>
      </c>
      <c r="C19" s="77">
        <v>93.400440535216603</v>
      </c>
      <c r="D19" s="77">
        <v>87.009949868402501</v>
      </c>
      <c r="E19" s="77">
        <v>86.417856235413495</v>
      </c>
      <c r="F19" s="77">
        <v>80.994322986803894</v>
      </c>
      <c r="G19" s="77">
        <v>80.642780267431604</v>
      </c>
      <c r="H19" s="77">
        <v>80.288160017171293</v>
      </c>
      <c r="I19" s="77">
        <v>81.489993842205294</v>
      </c>
      <c r="J19" s="77">
        <v>78.947178053924105</v>
      </c>
      <c r="K19" s="77">
        <v>73.229464871945098</v>
      </c>
      <c r="L19" s="77">
        <v>72.885036651414396</v>
      </c>
      <c r="N19" s="183" t="s">
        <v>93</v>
      </c>
      <c r="O19" s="184" t="s">
        <v>759</v>
      </c>
      <c r="P19" s="180">
        <v>6448</v>
      </c>
      <c r="Q19" s="180">
        <v>6639</v>
      </c>
      <c r="R19" s="180">
        <v>6966</v>
      </c>
      <c r="S19" s="180">
        <v>7210</v>
      </c>
      <c r="T19" s="180">
        <v>7679</v>
      </c>
      <c r="U19" s="180">
        <v>9033</v>
      </c>
      <c r="V19" s="180">
        <v>9474</v>
      </c>
      <c r="W19" s="180">
        <v>9325</v>
      </c>
      <c r="X19" s="180">
        <v>10446</v>
      </c>
      <c r="Y19" s="180"/>
      <c r="AA19" s="70" t="s">
        <v>93</v>
      </c>
      <c r="AB19" s="70" t="s">
        <v>385</v>
      </c>
      <c r="AC19" s="180">
        <f t="shared" si="9"/>
        <v>14.485179983749473</v>
      </c>
      <c r="AD19" s="180">
        <f t="shared" si="10"/>
        <v>13.105881890104309</v>
      </c>
      <c r="AE19" s="180">
        <f t="shared" si="11"/>
        <v>12.405664116481983</v>
      </c>
      <c r="AF19" s="180">
        <f t="shared" si="12"/>
        <v>11.233609290818848</v>
      </c>
      <c r="AG19" s="180">
        <f t="shared" si="13"/>
        <v>10.501729426674254</v>
      </c>
      <c r="AH19" s="180">
        <f t="shared" si="14"/>
        <v>8.8883161759295124</v>
      </c>
      <c r="AI19" s="180">
        <f t="shared" si="15"/>
        <v>8.601434857737523</v>
      </c>
      <c r="AJ19" s="180">
        <f t="shared" si="16"/>
        <v>8.4661853140937371</v>
      </c>
      <c r="AK19" s="180">
        <f t="shared" si="17"/>
        <v>7.0102876576627509</v>
      </c>
    </row>
    <row r="20" spans="1:37" x14ac:dyDescent="0.2">
      <c r="A20" s="70" t="s">
        <v>94</v>
      </c>
      <c r="B20" s="70" t="s">
        <v>386</v>
      </c>
      <c r="C20" s="77">
        <v>24.177096921564502</v>
      </c>
      <c r="D20" s="77">
        <v>24.791274342884499</v>
      </c>
      <c r="E20" s="77">
        <v>24.477711403828899</v>
      </c>
      <c r="F20" s="77">
        <v>23.733184495548201</v>
      </c>
      <c r="G20" s="77">
        <v>22.952311760497398</v>
      </c>
      <c r="H20" s="77">
        <v>23.5156656224447</v>
      </c>
      <c r="I20" s="77">
        <v>22.0494607750006</v>
      </c>
      <c r="J20" s="77">
        <v>22.2618217308491</v>
      </c>
      <c r="K20" s="77">
        <v>20.9997314847474</v>
      </c>
      <c r="L20" s="77">
        <v>21.418037135520599</v>
      </c>
      <c r="N20" s="183" t="s">
        <v>94</v>
      </c>
      <c r="O20" s="184" t="s">
        <v>760</v>
      </c>
      <c r="P20" s="180">
        <v>2005</v>
      </c>
      <c r="Q20" s="180">
        <v>2004</v>
      </c>
      <c r="R20" s="180">
        <v>2039</v>
      </c>
      <c r="S20" s="180">
        <v>2170</v>
      </c>
      <c r="T20" s="180">
        <v>2456</v>
      </c>
      <c r="U20" s="180">
        <v>2464</v>
      </c>
      <c r="V20" s="180">
        <v>2656</v>
      </c>
      <c r="W20" s="180">
        <v>2789</v>
      </c>
      <c r="X20" s="180">
        <v>2948</v>
      </c>
      <c r="Y20" s="180"/>
      <c r="AA20" s="70" t="s">
        <v>94</v>
      </c>
      <c r="AB20" s="70" t="s">
        <v>386</v>
      </c>
      <c r="AC20" s="180">
        <f t="shared" si="9"/>
        <v>12.058402454645638</v>
      </c>
      <c r="AD20" s="180">
        <f t="shared" si="10"/>
        <v>12.370895380680887</v>
      </c>
      <c r="AE20" s="180">
        <f t="shared" si="11"/>
        <v>12.004762826792007</v>
      </c>
      <c r="AF20" s="180">
        <f t="shared" si="12"/>
        <v>10.936951380436959</v>
      </c>
      <c r="AG20" s="180">
        <f t="shared" si="13"/>
        <v>9.3454038112774427</v>
      </c>
      <c r="AH20" s="180">
        <f t="shared" si="14"/>
        <v>9.5436954636545046</v>
      </c>
      <c r="AI20" s="180">
        <f t="shared" si="15"/>
        <v>8.3017548098646845</v>
      </c>
      <c r="AJ20" s="180">
        <f t="shared" si="16"/>
        <v>7.9820085087304049</v>
      </c>
      <c r="AK20" s="180">
        <f t="shared" si="17"/>
        <v>7.1233824575126867</v>
      </c>
    </row>
    <row r="21" spans="1:37" x14ac:dyDescent="0.2">
      <c r="A21" s="70" t="s">
        <v>95</v>
      </c>
      <c r="B21" s="70" t="s">
        <v>387</v>
      </c>
      <c r="C21" s="77">
        <v>133.22192707728101</v>
      </c>
      <c r="D21" s="77">
        <v>133.79299401943999</v>
      </c>
      <c r="E21" s="77">
        <v>128.715102025823</v>
      </c>
      <c r="F21" s="77">
        <v>127.040309284785</v>
      </c>
      <c r="G21" s="77">
        <v>123.67405970810999</v>
      </c>
      <c r="H21" s="77">
        <v>121.75549603969399</v>
      </c>
      <c r="I21" s="77">
        <v>110.332510106448</v>
      </c>
      <c r="J21" s="77">
        <v>112.18966049297001</v>
      </c>
      <c r="K21" s="77">
        <v>97.758455831262495</v>
      </c>
      <c r="L21" s="77">
        <v>103.67127271237401</v>
      </c>
      <c r="N21" s="183" t="s">
        <v>95</v>
      </c>
      <c r="O21" s="184" t="s">
        <v>761</v>
      </c>
      <c r="P21" s="180">
        <v>19424</v>
      </c>
      <c r="Q21" s="180">
        <v>20774</v>
      </c>
      <c r="R21" s="180">
        <v>22845</v>
      </c>
      <c r="S21" s="180">
        <v>24375</v>
      </c>
      <c r="T21" s="180">
        <v>25675</v>
      </c>
      <c r="U21" s="180">
        <v>27307</v>
      </c>
      <c r="V21" s="180">
        <v>28105</v>
      </c>
      <c r="W21" s="180">
        <v>28042</v>
      </c>
      <c r="X21" s="180">
        <v>28175</v>
      </c>
      <c r="Y21" s="180"/>
      <c r="AA21" s="70" t="s">
        <v>95</v>
      </c>
      <c r="AB21" s="70" t="s">
        <v>387</v>
      </c>
      <c r="AC21" s="180">
        <f t="shared" si="9"/>
        <v>6.8586247465651251</v>
      </c>
      <c r="AD21" s="180">
        <f t="shared" si="10"/>
        <v>6.4404059891903342</v>
      </c>
      <c r="AE21" s="180">
        <f t="shared" si="11"/>
        <v>5.6342789243082949</v>
      </c>
      <c r="AF21" s="180">
        <f t="shared" si="12"/>
        <v>5.2119101245039996</v>
      </c>
      <c r="AG21" s="180">
        <f t="shared" si="13"/>
        <v>4.8169059282613436</v>
      </c>
      <c r="AH21" s="180">
        <f t="shared" si="14"/>
        <v>4.4587650067636133</v>
      </c>
      <c r="AI21" s="180">
        <f t="shared" si="15"/>
        <v>3.9257253195676212</v>
      </c>
      <c r="AJ21" s="180">
        <f t="shared" si="16"/>
        <v>4.0007724303890599</v>
      </c>
      <c r="AK21" s="180">
        <f t="shared" si="17"/>
        <v>3.4696878733367349</v>
      </c>
    </row>
    <row r="22" spans="1:37" x14ac:dyDescent="0.2">
      <c r="A22" s="70" t="s">
        <v>96</v>
      </c>
      <c r="B22" s="70" t="s">
        <v>388</v>
      </c>
      <c r="C22" s="77">
        <v>58.122244108108703</v>
      </c>
      <c r="D22" s="77">
        <v>58.655982068857298</v>
      </c>
      <c r="E22" s="77">
        <v>59.220955439814396</v>
      </c>
      <c r="F22" s="77">
        <v>61.197358338755201</v>
      </c>
      <c r="G22" s="77">
        <v>58.8880730797948</v>
      </c>
      <c r="H22" s="77">
        <v>56.0825505162491</v>
      </c>
      <c r="I22" s="77">
        <v>52.763293080998302</v>
      </c>
      <c r="J22" s="77">
        <v>52.571729334132399</v>
      </c>
      <c r="K22" s="77">
        <v>48.035137456397997</v>
      </c>
      <c r="L22" s="77">
        <v>49.1468569375741</v>
      </c>
      <c r="N22" s="183" t="s">
        <v>96</v>
      </c>
      <c r="O22" s="184" t="s">
        <v>762</v>
      </c>
      <c r="P22" s="180">
        <v>16726</v>
      </c>
      <c r="Q22" s="180">
        <v>18500</v>
      </c>
      <c r="R22" s="180">
        <v>18445</v>
      </c>
      <c r="S22" s="180">
        <v>18746</v>
      </c>
      <c r="T22" s="180">
        <v>19647</v>
      </c>
      <c r="U22" s="180">
        <v>20182</v>
      </c>
      <c r="V22" s="180">
        <v>21097</v>
      </c>
      <c r="W22" s="180">
        <v>22111</v>
      </c>
      <c r="X22" s="180">
        <v>22588</v>
      </c>
      <c r="Y22" s="180"/>
      <c r="AA22" s="70" t="s">
        <v>96</v>
      </c>
      <c r="AB22" s="70" t="s">
        <v>388</v>
      </c>
      <c r="AC22" s="180">
        <f t="shared" si="9"/>
        <v>3.4749637754459344</v>
      </c>
      <c r="AD22" s="180">
        <f t="shared" si="10"/>
        <v>3.170593625343638</v>
      </c>
      <c r="AE22" s="180">
        <f t="shared" si="11"/>
        <v>3.2106779853518241</v>
      </c>
      <c r="AF22" s="180">
        <f t="shared" si="12"/>
        <v>3.2645555499175929</v>
      </c>
      <c r="AG22" s="180">
        <f t="shared" si="13"/>
        <v>2.9973061067743063</v>
      </c>
      <c r="AH22" s="180">
        <f t="shared" si="14"/>
        <v>2.7788400810746756</v>
      </c>
      <c r="AI22" s="180">
        <f t="shared" si="15"/>
        <v>2.5009855942076267</v>
      </c>
      <c r="AJ22" s="180">
        <f t="shared" si="16"/>
        <v>2.3776278474122563</v>
      </c>
      <c r="AK22" s="180">
        <f t="shared" si="17"/>
        <v>2.1265777163271649</v>
      </c>
    </row>
    <row r="23" spans="1:37" x14ac:dyDescent="0.2">
      <c r="A23" s="70" t="s">
        <v>97</v>
      </c>
      <c r="B23" s="70" t="s">
        <v>389</v>
      </c>
      <c r="C23" s="77">
        <v>139.897452698302</v>
      </c>
      <c r="D23" s="77">
        <v>121.476771753508</v>
      </c>
      <c r="E23" s="77">
        <v>124.18793125809</v>
      </c>
      <c r="F23" s="77">
        <v>123.930956221945</v>
      </c>
      <c r="G23" s="77">
        <v>117.071160924151</v>
      </c>
      <c r="H23" s="77">
        <v>125.58252553984801</v>
      </c>
      <c r="I23" s="77">
        <v>120.611489875106</v>
      </c>
      <c r="J23" s="77">
        <v>120.938827274346</v>
      </c>
      <c r="K23" s="77">
        <v>116.561907520407</v>
      </c>
      <c r="L23" s="77">
        <v>116.84469129218</v>
      </c>
      <c r="N23" s="183" t="s">
        <v>97</v>
      </c>
      <c r="O23" s="184" t="s">
        <v>763</v>
      </c>
      <c r="P23" s="180">
        <v>23386</v>
      </c>
      <c r="Q23" s="180">
        <v>23786</v>
      </c>
      <c r="R23" s="180">
        <v>24774</v>
      </c>
      <c r="S23" s="180">
        <v>23980</v>
      </c>
      <c r="T23" s="180">
        <v>24171</v>
      </c>
      <c r="U23" s="180">
        <v>24102</v>
      </c>
      <c r="V23" s="180">
        <v>24466</v>
      </c>
      <c r="W23" s="180">
        <v>26459</v>
      </c>
      <c r="X23" s="180">
        <v>28642</v>
      </c>
      <c r="Y23" s="180"/>
      <c r="AA23" s="70" t="s">
        <v>97</v>
      </c>
      <c r="AB23" s="70" t="s">
        <v>389</v>
      </c>
      <c r="AC23" s="180">
        <f t="shared" si="9"/>
        <v>5.9821026553622678</v>
      </c>
      <c r="AD23" s="180">
        <f t="shared" si="10"/>
        <v>5.1070701990039522</v>
      </c>
      <c r="AE23" s="180">
        <f t="shared" si="11"/>
        <v>5.0128332630213128</v>
      </c>
      <c r="AF23" s="180">
        <f t="shared" si="12"/>
        <v>5.1680965897391573</v>
      </c>
      <c r="AG23" s="180">
        <f t="shared" si="13"/>
        <v>4.8434554186484213</v>
      </c>
      <c r="AH23" s="180">
        <f t="shared" si="14"/>
        <v>5.2104607725436898</v>
      </c>
      <c r="AI23" s="180">
        <f t="shared" si="15"/>
        <v>4.9297592526406442</v>
      </c>
      <c r="AJ23" s="180">
        <f t="shared" si="16"/>
        <v>4.5708011366395551</v>
      </c>
      <c r="AK23" s="180">
        <f t="shared" si="17"/>
        <v>4.0696148146221285</v>
      </c>
    </row>
    <row r="24" spans="1:37" x14ac:dyDescent="0.2">
      <c r="A24" s="70" t="s">
        <v>98</v>
      </c>
      <c r="B24" s="70" t="s">
        <v>390</v>
      </c>
      <c r="C24" s="77">
        <v>3908.0685334466698</v>
      </c>
      <c r="D24" s="77">
        <v>4046.8123273515798</v>
      </c>
      <c r="E24" s="77">
        <v>3980.33784069079</v>
      </c>
      <c r="F24" s="77">
        <v>4192.3226420782103</v>
      </c>
      <c r="G24" s="77">
        <v>4673.7870778485503</v>
      </c>
      <c r="H24" s="77">
        <v>4516.7700185325803</v>
      </c>
      <c r="I24" s="77">
        <v>4538.1370972179702</v>
      </c>
      <c r="J24" s="77">
        <v>4873.8563035548696</v>
      </c>
      <c r="K24" s="77">
        <v>3069.2288464591102</v>
      </c>
      <c r="L24" s="77">
        <v>3098.6007959183598</v>
      </c>
      <c r="N24" s="183" t="s">
        <v>98</v>
      </c>
      <c r="O24" s="184" t="s">
        <v>35</v>
      </c>
      <c r="P24" s="180">
        <v>685368</v>
      </c>
      <c r="Q24" s="180">
        <v>710394</v>
      </c>
      <c r="R24" s="180">
        <v>769651</v>
      </c>
      <c r="S24" s="180">
        <v>835373</v>
      </c>
      <c r="T24" s="180">
        <v>829615</v>
      </c>
      <c r="U24" s="180">
        <v>847195</v>
      </c>
      <c r="V24" s="180">
        <v>901042</v>
      </c>
      <c r="W24" s="180">
        <v>958515</v>
      </c>
      <c r="X24" s="180">
        <v>951000</v>
      </c>
      <c r="Y24" s="180"/>
      <c r="AA24" s="70" t="s">
        <v>98</v>
      </c>
      <c r="AB24" s="70" t="s">
        <v>390</v>
      </c>
      <c r="AC24" s="180">
        <f t="shared" si="9"/>
        <v>5.7021461951049215</v>
      </c>
      <c r="AD24" s="180">
        <f t="shared" si="10"/>
        <v>5.6965744746599487</v>
      </c>
      <c r="AE24" s="180">
        <f t="shared" si="11"/>
        <v>5.1716139402024943</v>
      </c>
      <c r="AF24" s="180">
        <f t="shared" si="12"/>
        <v>5.0185038803961941</v>
      </c>
      <c r="AG24" s="180">
        <f t="shared" si="13"/>
        <v>5.6336819824238349</v>
      </c>
      <c r="AH24" s="180">
        <f t="shared" si="14"/>
        <v>5.3314408353833302</v>
      </c>
      <c r="AI24" s="180">
        <f t="shared" si="15"/>
        <v>5.0365433544917666</v>
      </c>
      <c r="AJ24" s="180">
        <f t="shared" si="16"/>
        <v>5.0847991982961869</v>
      </c>
      <c r="AK24" s="180">
        <f t="shared" si="17"/>
        <v>3.2273699752461726</v>
      </c>
    </row>
    <row r="25" spans="1:37" x14ac:dyDescent="0.2">
      <c r="A25" s="70" t="s">
        <v>99</v>
      </c>
      <c r="B25" s="70" t="s">
        <v>391</v>
      </c>
      <c r="C25" s="77">
        <v>487.68363486538902</v>
      </c>
      <c r="D25" s="77">
        <v>445.83807878745898</v>
      </c>
      <c r="E25" s="77">
        <v>492.75588234813603</v>
      </c>
      <c r="F25" s="77">
        <v>459.99440172275899</v>
      </c>
      <c r="G25" s="77">
        <v>345.71138073864103</v>
      </c>
      <c r="H25" s="77">
        <v>329.35591107355702</v>
      </c>
      <c r="I25" s="77">
        <v>335.467192440502</v>
      </c>
      <c r="J25" s="77">
        <v>349.56155595511501</v>
      </c>
      <c r="K25" s="77">
        <v>498.56398558522397</v>
      </c>
      <c r="L25" s="77">
        <v>488.32369979849898</v>
      </c>
      <c r="N25" s="183" t="s">
        <v>99</v>
      </c>
      <c r="O25" s="184" t="s">
        <v>764</v>
      </c>
      <c r="P25" s="180">
        <v>71032</v>
      </c>
      <c r="Q25" s="180">
        <v>66317</v>
      </c>
      <c r="R25" s="180">
        <v>60468</v>
      </c>
      <c r="S25" s="180">
        <v>75387</v>
      </c>
      <c r="T25" s="180">
        <v>87892</v>
      </c>
      <c r="U25" s="180">
        <v>83838</v>
      </c>
      <c r="V25" s="180">
        <v>79710</v>
      </c>
      <c r="W25" s="180">
        <v>94537</v>
      </c>
      <c r="X25" s="180">
        <v>92587</v>
      </c>
      <c r="Y25" s="180"/>
      <c r="AA25" s="70" t="s">
        <v>99</v>
      </c>
      <c r="AB25" s="70" t="s">
        <v>391</v>
      </c>
      <c r="AC25" s="180">
        <f t="shared" si="9"/>
        <v>6.8656891945234406</v>
      </c>
      <c r="AD25" s="180">
        <f t="shared" si="10"/>
        <v>6.7228324379489273</v>
      </c>
      <c r="AE25" s="180">
        <f t="shared" si="11"/>
        <v>8.1490355617539194</v>
      </c>
      <c r="AF25" s="180">
        <f t="shared" si="12"/>
        <v>6.1017735381797795</v>
      </c>
      <c r="AG25" s="180">
        <f t="shared" si="13"/>
        <v>3.93336572997134</v>
      </c>
      <c r="AH25" s="180">
        <f t="shared" si="14"/>
        <v>3.9284800576535348</v>
      </c>
      <c r="AI25" s="180">
        <f t="shared" si="15"/>
        <v>4.2085960662464181</v>
      </c>
      <c r="AJ25" s="180">
        <f t="shared" si="16"/>
        <v>3.6976163402172166</v>
      </c>
      <c r="AK25" s="180">
        <f t="shared" si="17"/>
        <v>5.3848162872241678</v>
      </c>
    </row>
    <row r="26" spans="1:37" x14ac:dyDescent="0.2">
      <c r="A26" s="70" t="s">
        <v>100</v>
      </c>
      <c r="B26" s="70" t="s">
        <v>392</v>
      </c>
      <c r="C26" s="77">
        <v>215.54840381994899</v>
      </c>
      <c r="D26" s="77">
        <v>213.61614717354399</v>
      </c>
      <c r="E26" s="77">
        <v>202.13968236084801</v>
      </c>
      <c r="F26" s="77">
        <v>196.07058049123199</v>
      </c>
      <c r="G26" s="77">
        <v>183.42474454215201</v>
      </c>
      <c r="H26" s="77">
        <v>181.855665183399</v>
      </c>
      <c r="I26" s="77">
        <v>177.96843252634699</v>
      </c>
      <c r="J26" s="77">
        <v>190.61352412276099</v>
      </c>
      <c r="K26" s="77">
        <v>192.45136555176299</v>
      </c>
      <c r="L26" s="77">
        <v>196.098040573628</v>
      </c>
      <c r="N26" s="183" t="s">
        <v>100</v>
      </c>
      <c r="O26" s="184" t="s">
        <v>765</v>
      </c>
      <c r="P26" s="180">
        <v>30895</v>
      </c>
      <c r="Q26" s="180">
        <v>32198</v>
      </c>
      <c r="R26" s="180">
        <v>31310</v>
      </c>
      <c r="S26" s="180">
        <v>33209</v>
      </c>
      <c r="T26" s="180">
        <v>34443</v>
      </c>
      <c r="U26" s="180">
        <v>36467</v>
      </c>
      <c r="V26" s="180">
        <v>37911</v>
      </c>
      <c r="W26" s="180">
        <v>40443</v>
      </c>
      <c r="X26" s="180">
        <v>39961</v>
      </c>
      <c r="Y26" s="180"/>
      <c r="AA26" s="70" t="s">
        <v>100</v>
      </c>
      <c r="AB26" s="70" t="s">
        <v>392</v>
      </c>
      <c r="AC26" s="180">
        <f t="shared" si="9"/>
        <v>6.9768054319452659</v>
      </c>
      <c r="AD26" s="180">
        <f t="shared" si="10"/>
        <v>6.6344539155706563</v>
      </c>
      <c r="AE26" s="180">
        <f t="shared" si="11"/>
        <v>6.4560741731347173</v>
      </c>
      <c r="AF26" s="180">
        <f t="shared" si="12"/>
        <v>5.9041398564013363</v>
      </c>
      <c r="AG26" s="180">
        <f t="shared" si="13"/>
        <v>5.3254578446172518</v>
      </c>
      <c r="AH26" s="180">
        <f t="shared" si="14"/>
        <v>4.9868556553431596</v>
      </c>
      <c r="AI26" s="180">
        <f t="shared" si="15"/>
        <v>4.6943745226015405</v>
      </c>
      <c r="AJ26" s="180">
        <f t="shared" si="16"/>
        <v>4.7131400767193572</v>
      </c>
      <c r="AK26" s="180">
        <f t="shared" si="17"/>
        <v>4.8159797190201195</v>
      </c>
    </row>
    <row r="27" spans="1:37" x14ac:dyDescent="0.2">
      <c r="A27" s="70" t="s">
        <v>101</v>
      </c>
      <c r="B27" s="70" t="s">
        <v>393</v>
      </c>
      <c r="C27" s="77">
        <v>49.381751052323203</v>
      </c>
      <c r="D27" s="77">
        <v>54.130466119731103</v>
      </c>
      <c r="E27" s="77">
        <v>52.758777267174601</v>
      </c>
      <c r="F27" s="77">
        <v>53.949478268566999</v>
      </c>
      <c r="G27" s="77">
        <v>61.288190111651502</v>
      </c>
      <c r="H27" s="77">
        <v>53.724689454331397</v>
      </c>
      <c r="I27" s="77">
        <v>48.636108012696901</v>
      </c>
      <c r="J27" s="77">
        <v>44.357762270667898</v>
      </c>
      <c r="K27" s="77">
        <v>41.7391051359362</v>
      </c>
      <c r="L27" s="77">
        <v>42.804310044624899</v>
      </c>
      <c r="N27" s="183" t="s">
        <v>101</v>
      </c>
      <c r="O27" s="184" t="s">
        <v>766</v>
      </c>
      <c r="P27" s="180">
        <v>21677</v>
      </c>
      <c r="Q27" s="180">
        <v>22461</v>
      </c>
      <c r="R27" s="180">
        <v>29844</v>
      </c>
      <c r="S27" s="180">
        <v>32503</v>
      </c>
      <c r="T27" s="180">
        <v>30135</v>
      </c>
      <c r="U27" s="180">
        <v>27337</v>
      </c>
      <c r="V27" s="180">
        <v>26113</v>
      </c>
      <c r="W27" s="180">
        <v>27655</v>
      </c>
      <c r="X27" s="180">
        <v>27838</v>
      </c>
      <c r="Y27" s="180"/>
      <c r="AA27" s="70" t="s">
        <v>101</v>
      </c>
      <c r="AB27" s="70" t="s">
        <v>393</v>
      </c>
      <c r="AC27" s="180">
        <f t="shared" si="9"/>
        <v>2.2780712761140012</v>
      </c>
      <c r="AD27" s="180">
        <f t="shared" si="10"/>
        <v>2.4099757855719295</v>
      </c>
      <c r="AE27" s="180">
        <f t="shared" si="11"/>
        <v>1.7678185654461398</v>
      </c>
      <c r="AF27" s="180">
        <f t="shared" si="12"/>
        <v>1.6598307315806848</v>
      </c>
      <c r="AG27" s="180">
        <f t="shared" si="13"/>
        <v>2.0337876260710637</v>
      </c>
      <c r="AH27" s="180">
        <f t="shared" si="14"/>
        <v>1.9652737847727035</v>
      </c>
      <c r="AI27" s="180">
        <f t="shared" si="15"/>
        <v>1.8625247199746067</v>
      </c>
      <c r="AJ27" s="180">
        <f t="shared" si="16"/>
        <v>1.6039689846562248</v>
      </c>
      <c r="AK27" s="180">
        <f t="shared" si="17"/>
        <v>1.4993571785306488</v>
      </c>
    </row>
    <row r="28" spans="1:37" x14ac:dyDescent="0.2">
      <c r="A28" s="70" t="s">
        <v>102</v>
      </c>
      <c r="B28" s="70" t="s">
        <v>394</v>
      </c>
      <c r="C28" s="77">
        <v>459.25878713273897</v>
      </c>
      <c r="D28" s="77">
        <v>475.00587250288601</v>
      </c>
      <c r="E28" s="77">
        <v>476.67004848420601</v>
      </c>
      <c r="F28" s="77">
        <v>467.77461103673198</v>
      </c>
      <c r="G28" s="77">
        <v>503.999659522603</v>
      </c>
      <c r="H28" s="77">
        <v>470.12732534957797</v>
      </c>
      <c r="I28" s="77">
        <v>486.64288045779602</v>
      </c>
      <c r="J28" s="77">
        <v>177.41683546703101</v>
      </c>
      <c r="K28" s="77">
        <v>152.19449888462299</v>
      </c>
      <c r="L28" s="77">
        <v>157.72068025455101</v>
      </c>
      <c r="N28" s="183" t="s">
        <v>102</v>
      </c>
      <c r="O28" s="184" t="s">
        <v>767</v>
      </c>
      <c r="P28" s="180">
        <v>86856</v>
      </c>
      <c r="Q28" s="180">
        <v>90861</v>
      </c>
      <c r="R28" s="180">
        <v>89642</v>
      </c>
      <c r="S28" s="180">
        <v>98004</v>
      </c>
      <c r="T28" s="180">
        <v>119204</v>
      </c>
      <c r="U28" s="180">
        <v>128772</v>
      </c>
      <c r="V28" s="180">
        <v>149210</v>
      </c>
      <c r="W28" s="180">
        <v>157759</v>
      </c>
      <c r="X28" s="180">
        <v>173237</v>
      </c>
      <c r="Y28" s="180"/>
      <c r="AA28" s="70" t="s">
        <v>102</v>
      </c>
      <c r="AB28" s="70" t="s">
        <v>394</v>
      </c>
      <c r="AC28" s="180">
        <f t="shared" si="9"/>
        <v>5.2875885043375126</v>
      </c>
      <c r="AD28" s="180">
        <f t="shared" si="10"/>
        <v>5.2278301196650485</v>
      </c>
      <c r="AE28" s="180">
        <f t="shared" si="11"/>
        <v>5.3174856482921626</v>
      </c>
      <c r="AF28" s="180">
        <f t="shared" si="12"/>
        <v>4.7730154997421739</v>
      </c>
      <c r="AG28" s="180">
        <f t="shared" si="13"/>
        <v>4.2280431824653784</v>
      </c>
      <c r="AH28" s="180">
        <f t="shared" si="14"/>
        <v>3.6508505369923432</v>
      </c>
      <c r="AI28" s="180">
        <f t="shared" si="15"/>
        <v>3.2614629076991895</v>
      </c>
      <c r="AJ28" s="180">
        <f t="shared" si="16"/>
        <v>1.1246067448895529</v>
      </c>
      <c r="AK28" s="180">
        <f t="shared" si="17"/>
        <v>0.87853344773127562</v>
      </c>
    </row>
    <row r="29" spans="1:37" x14ac:dyDescent="0.2">
      <c r="A29" s="70" t="s">
        <v>103</v>
      </c>
      <c r="B29" s="70" t="s">
        <v>395</v>
      </c>
      <c r="C29" s="77">
        <v>70.852964347488793</v>
      </c>
      <c r="D29" s="77">
        <v>71.729530364502594</v>
      </c>
      <c r="E29" s="77">
        <v>63.534070077168003</v>
      </c>
      <c r="F29" s="77">
        <v>65.354004740332996</v>
      </c>
      <c r="G29" s="77">
        <v>64.766504164301693</v>
      </c>
      <c r="H29" s="77">
        <v>59.946870767426802</v>
      </c>
      <c r="I29" s="77">
        <v>57.978827351808803</v>
      </c>
      <c r="J29" s="77">
        <v>58.407438387186701</v>
      </c>
      <c r="K29" s="77">
        <v>54.968408021576501</v>
      </c>
      <c r="L29" s="77">
        <v>63.051503142581502</v>
      </c>
      <c r="N29" s="183" t="s">
        <v>103</v>
      </c>
      <c r="O29" s="184" t="s">
        <v>768</v>
      </c>
      <c r="P29" s="180">
        <v>9729</v>
      </c>
      <c r="Q29" s="180">
        <v>10065</v>
      </c>
      <c r="R29" s="180">
        <v>10199</v>
      </c>
      <c r="S29" s="180">
        <v>10721</v>
      </c>
      <c r="T29" s="180">
        <v>10968</v>
      </c>
      <c r="U29" s="180">
        <v>11394</v>
      </c>
      <c r="V29" s="180">
        <v>12118</v>
      </c>
      <c r="W29" s="180">
        <v>12774</v>
      </c>
      <c r="X29" s="180">
        <v>12685</v>
      </c>
      <c r="Y29" s="180"/>
      <c r="AA29" s="70" t="s">
        <v>103</v>
      </c>
      <c r="AB29" s="70" t="s">
        <v>395</v>
      </c>
      <c r="AC29" s="180">
        <f t="shared" si="9"/>
        <v>7.282656423834803</v>
      </c>
      <c r="AD29" s="180">
        <f t="shared" si="10"/>
        <v>7.1266299418283756</v>
      </c>
      <c r="AE29" s="180">
        <f t="shared" si="11"/>
        <v>6.2294411292448286</v>
      </c>
      <c r="AF29" s="180">
        <f t="shared" si="12"/>
        <v>6.0958870198986101</v>
      </c>
      <c r="AG29" s="180">
        <f t="shared" si="13"/>
        <v>5.9050423198670403</v>
      </c>
      <c r="AH29" s="180">
        <f t="shared" si="14"/>
        <v>5.2612665233830791</v>
      </c>
      <c r="AI29" s="180">
        <f t="shared" si="15"/>
        <v>4.7845211546302036</v>
      </c>
      <c r="AJ29" s="180">
        <f t="shared" si="16"/>
        <v>4.5723687480183735</v>
      </c>
      <c r="AK29" s="180">
        <f t="shared" si="17"/>
        <v>4.3333392212515962</v>
      </c>
    </row>
    <row r="30" spans="1:37" x14ac:dyDescent="0.2">
      <c r="A30" s="70" t="s">
        <v>104</v>
      </c>
      <c r="B30" s="70" t="s">
        <v>396</v>
      </c>
      <c r="C30" s="77">
        <v>27.867605271240301</v>
      </c>
      <c r="D30" s="77">
        <v>27.5270352363592</v>
      </c>
      <c r="E30" s="77">
        <v>25.0936686813527</v>
      </c>
      <c r="F30" s="77">
        <v>25.5555160403892</v>
      </c>
      <c r="G30" s="77">
        <v>25.992466324750101</v>
      </c>
      <c r="H30" s="77">
        <v>25.303844342178301</v>
      </c>
      <c r="I30" s="77">
        <v>25.518198889099999</v>
      </c>
      <c r="J30" s="77">
        <v>24.3408691433083</v>
      </c>
      <c r="K30" s="77">
        <v>22.543439502522801</v>
      </c>
      <c r="L30" s="77">
        <v>23.318266062485101</v>
      </c>
      <c r="N30" s="183" t="s">
        <v>104</v>
      </c>
      <c r="O30" s="184" t="s">
        <v>769</v>
      </c>
      <c r="P30" s="180">
        <v>2330</v>
      </c>
      <c r="Q30" s="180">
        <v>2564</v>
      </c>
      <c r="R30" s="180">
        <v>2560</v>
      </c>
      <c r="S30" s="180">
        <v>2678</v>
      </c>
      <c r="T30" s="180">
        <v>2807</v>
      </c>
      <c r="U30" s="180">
        <v>2929</v>
      </c>
      <c r="V30" s="180">
        <v>2822</v>
      </c>
      <c r="W30" s="180">
        <v>3000</v>
      </c>
      <c r="X30" s="180">
        <v>3091</v>
      </c>
      <c r="Y30" s="180"/>
      <c r="AA30" s="70" t="s">
        <v>104</v>
      </c>
      <c r="AB30" s="70" t="s">
        <v>396</v>
      </c>
      <c r="AC30" s="180">
        <f t="shared" si="9"/>
        <v>11.960345609974377</v>
      </c>
      <c r="AD30" s="180">
        <f t="shared" si="10"/>
        <v>10.735973181107331</v>
      </c>
      <c r="AE30" s="180">
        <f t="shared" si="11"/>
        <v>9.8022143286533989</v>
      </c>
      <c r="AF30" s="180">
        <f t="shared" si="12"/>
        <v>9.5427617775911884</v>
      </c>
      <c r="AG30" s="180">
        <f t="shared" si="13"/>
        <v>9.2598740024047395</v>
      </c>
      <c r="AH30" s="180">
        <f t="shared" si="14"/>
        <v>8.6390728378894845</v>
      </c>
      <c r="AI30" s="180">
        <f t="shared" si="15"/>
        <v>9.0425935113749123</v>
      </c>
      <c r="AJ30" s="180">
        <f t="shared" si="16"/>
        <v>8.1136230477694333</v>
      </c>
      <c r="AK30" s="180">
        <f t="shared" si="17"/>
        <v>7.2932512140157879</v>
      </c>
    </row>
    <row r="31" spans="1:37" x14ac:dyDescent="0.2">
      <c r="A31" s="70" t="s">
        <v>105</v>
      </c>
      <c r="B31" s="70" t="s">
        <v>397</v>
      </c>
      <c r="C31" s="77">
        <v>280.82804310351003</v>
      </c>
      <c r="D31" s="77">
        <v>285.78495474130102</v>
      </c>
      <c r="E31" s="77">
        <v>279.54629874711202</v>
      </c>
      <c r="F31" s="77">
        <v>266.16413742621398</v>
      </c>
      <c r="G31" s="77">
        <v>264.85275547545501</v>
      </c>
      <c r="H31" s="77">
        <v>260.15193968115898</v>
      </c>
      <c r="I31" s="77">
        <v>259.461624436119</v>
      </c>
      <c r="J31" s="77">
        <v>267.95684212253701</v>
      </c>
      <c r="K31" s="77">
        <v>247.09697284581799</v>
      </c>
      <c r="L31" s="77">
        <v>274.03738617773701</v>
      </c>
      <c r="N31" s="183" t="s">
        <v>105</v>
      </c>
      <c r="O31" s="184" t="s">
        <v>770</v>
      </c>
      <c r="P31" s="180">
        <v>16404</v>
      </c>
      <c r="Q31" s="180">
        <v>16500</v>
      </c>
      <c r="R31" s="180">
        <v>17122</v>
      </c>
      <c r="S31" s="180">
        <v>17152</v>
      </c>
      <c r="T31" s="180">
        <v>18333</v>
      </c>
      <c r="U31" s="180">
        <v>19323</v>
      </c>
      <c r="V31" s="180">
        <v>17067</v>
      </c>
      <c r="W31" s="180">
        <v>18402</v>
      </c>
      <c r="X31" s="180">
        <v>21176</v>
      </c>
      <c r="Y31" s="180"/>
      <c r="AA31" s="70" t="s">
        <v>105</v>
      </c>
      <c r="AB31" s="70" t="s">
        <v>397</v>
      </c>
      <c r="AC31" s="180">
        <f t="shared" si="9"/>
        <v>17.119485680535849</v>
      </c>
      <c r="AD31" s="180">
        <f t="shared" si="10"/>
        <v>17.320300287351575</v>
      </c>
      <c r="AE31" s="180">
        <f t="shared" si="11"/>
        <v>16.326731617048946</v>
      </c>
      <c r="AF31" s="180">
        <f t="shared" si="12"/>
        <v>15.517965101808185</v>
      </c>
      <c r="AG31" s="180">
        <f t="shared" si="13"/>
        <v>14.44677660369034</v>
      </c>
      <c r="AH31" s="180">
        <f t="shared" si="14"/>
        <v>13.463330729242818</v>
      </c>
      <c r="AI31" s="180">
        <f t="shared" si="15"/>
        <v>15.202532632338372</v>
      </c>
      <c r="AJ31" s="180">
        <f t="shared" si="16"/>
        <v>14.561289105669875</v>
      </c>
      <c r="AK31" s="180">
        <f t="shared" si="17"/>
        <v>11.668727467218453</v>
      </c>
    </row>
    <row r="32" spans="1:37" x14ac:dyDescent="0.2">
      <c r="A32" s="70" t="s">
        <v>106</v>
      </c>
      <c r="B32" s="70" t="s">
        <v>398</v>
      </c>
      <c r="C32" s="77">
        <v>576.07162706303598</v>
      </c>
      <c r="D32" s="77">
        <v>631.62421809753198</v>
      </c>
      <c r="E32" s="77">
        <v>667.13985655185002</v>
      </c>
      <c r="F32" s="77">
        <v>700.774878666375</v>
      </c>
      <c r="G32" s="77">
        <v>786.45120715739404</v>
      </c>
      <c r="H32" s="77">
        <v>806.79116411002201</v>
      </c>
      <c r="I32" s="77">
        <v>751.11560906444095</v>
      </c>
      <c r="J32" s="77">
        <v>178.40124433641901</v>
      </c>
      <c r="K32" s="77">
        <v>171.68757179591799</v>
      </c>
      <c r="L32" s="77">
        <v>195.51749961705201</v>
      </c>
      <c r="N32" s="183" t="s">
        <v>106</v>
      </c>
      <c r="O32" s="184" t="s">
        <v>771</v>
      </c>
      <c r="P32" s="180">
        <v>23456</v>
      </c>
      <c r="Q32" s="180">
        <v>24292</v>
      </c>
      <c r="R32" s="180">
        <v>23462</v>
      </c>
      <c r="S32" s="180">
        <v>25629</v>
      </c>
      <c r="T32" s="180">
        <v>26286</v>
      </c>
      <c r="U32" s="180">
        <v>27241</v>
      </c>
      <c r="V32" s="180">
        <v>28892</v>
      </c>
      <c r="W32" s="180">
        <v>28277</v>
      </c>
      <c r="X32" s="180">
        <v>20513</v>
      </c>
      <c r="Y32" s="180"/>
      <c r="AA32" s="70" t="s">
        <v>106</v>
      </c>
      <c r="AB32" s="70" t="s">
        <v>398</v>
      </c>
      <c r="AC32" s="180">
        <f t="shared" si="9"/>
        <v>24.559670321582367</v>
      </c>
      <c r="AD32" s="180">
        <f t="shared" si="10"/>
        <v>26.001326284271855</v>
      </c>
      <c r="AE32" s="180">
        <f t="shared" si="11"/>
        <v>28.4349099203755</v>
      </c>
      <c r="AF32" s="180">
        <f t="shared" si="12"/>
        <v>27.343044155697644</v>
      </c>
      <c r="AG32" s="180">
        <f t="shared" si="13"/>
        <v>29.919014196050902</v>
      </c>
      <c r="AH32" s="180">
        <f t="shared" si="14"/>
        <v>29.616796891084103</v>
      </c>
      <c r="AI32" s="180">
        <f t="shared" si="15"/>
        <v>25.997355983124773</v>
      </c>
      <c r="AJ32" s="180">
        <f t="shared" si="16"/>
        <v>6.3090583985719491</v>
      </c>
      <c r="AK32" s="180">
        <f t="shared" si="17"/>
        <v>8.3696958902119629</v>
      </c>
    </row>
    <row r="33" spans="1:37" x14ac:dyDescent="0.2">
      <c r="A33" s="70" t="s">
        <v>107</v>
      </c>
      <c r="B33" s="70" t="s">
        <v>399</v>
      </c>
      <c r="C33" s="77">
        <v>156.51267777263001</v>
      </c>
      <c r="D33" s="77">
        <v>147.460871419227</v>
      </c>
      <c r="E33" s="77">
        <v>145.79733396820899</v>
      </c>
      <c r="F33" s="77">
        <v>137.524199498505</v>
      </c>
      <c r="G33" s="77">
        <v>142.82848146867701</v>
      </c>
      <c r="H33" s="77">
        <v>167.34109056581801</v>
      </c>
      <c r="I33" s="77">
        <v>139.34205880670601</v>
      </c>
      <c r="J33" s="77">
        <v>125.822351440855</v>
      </c>
      <c r="K33" s="77">
        <v>136.57248872979099</v>
      </c>
      <c r="L33" s="77">
        <v>127.87808504228001</v>
      </c>
      <c r="N33" s="183" t="s">
        <v>107</v>
      </c>
      <c r="O33" s="184" t="s">
        <v>772</v>
      </c>
      <c r="P33" s="180">
        <v>5884</v>
      </c>
      <c r="Q33" s="180">
        <v>6617</v>
      </c>
      <c r="R33" s="180">
        <v>10043</v>
      </c>
      <c r="S33" s="180">
        <v>6060</v>
      </c>
      <c r="T33" s="180">
        <v>6793</v>
      </c>
      <c r="U33" s="180">
        <v>6875</v>
      </c>
      <c r="V33" s="180">
        <v>7061</v>
      </c>
      <c r="W33" s="180">
        <v>7230</v>
      </c>
      <c r="X33" s="180">
        <v>6717</v>
      </c>
      <c r="Y33" s="180"/>
      <c r="AA33" s="70" t="s">
        <v>107</v>
      </c>
      <c r="AB33" s="70" t="s">
        <v>399</v>
      </c>
      <c r="AC33" s="180">
        <f t="shared" si="9"/>
        <v>26.599707303302175</v>
      </c>
      <c r="AD33" s="180">
        <f t="shared" si="10"/>
        <v>22.285155118517004</v>
      </c>
      <c r="AE33" s="180">
        <f t="shared" si="11"/>
        <v>14.517308968257392</v>
      </c>
      <c r="AF33" s="180">
        <f t="shared" si="12"/>
        <v>22.693762293482674</v>
      </c>
      <c r="AG33" s="180">
        <f t="shared" si="13"/>
        <v>21.025832690810692</v>
      </c>
      <c r="AH33" s="180">
        <f t="shared" si="14"/>
        <v>24.340522264118984</v>
      </c>
      <c r="AI33" s="180">
        <f t="shared" si="15"/>
        <v>19.734040335180005</v>
      </c>
      <c r="AJ33" s="180">
        <f t="shared" si="16"/>
        <v>17.402814860422545</v>
      </c>
      <c r="AK33" s="180">
        <f t="shared" si="17"/>
        <v>20.33236396155888</v>
      </c>
    </row>
    <row r="34" spans="1:37" x14ac:dyDescent="0.2">
      <c r="A34" s="70" t="s">
        <v>108</v>
      </c>
      <c r="B34" s="70" t="s">
        <v>400</v>
      </c>
      <c r="C34" s="77">
        <v>81.296950952653702</v>
      </c>
      <c r="D34" s="77">
        <v>76.9332414340535</v>
      </c>
      <c r="E34" s="77">
        <v>73.236753995856404</v>
      </c>
      <c r="F34" s="77">
        <v>74.803456597580094</v>
      </c>
      <c r="G34" s="77">
        <v>74.225572478170704</v>
      </c>
      <c r="H34" s="77">
        <v>67.044998824659501</v>
      </c>
      <c r="I34" s="77">
        <v>70.025528299772006</v>
      </c>
      <c r="J34" s="77">
        <v>68.844153813979702</v>
      </c>
      <c r="K34" s="77">
        <v>65.960140122935798</v>
      </c>
      <c r="L34" s="77">
        <v>70.108123221886601</v>
      </c>
      <c r="N34" s="183" t="s">
        <v>108</v>
      </c>
      <c r="O34" s="184" t="s">
        <v>773</v>
      </c>
      <c r="P34" s="180">
        <v>3574</v>
      </c>
      <c r="Q34" s="180">
        <v>3700</v>
      </c>
      <c r="R34" s="180">
        <v>3944</v>
      </c>
      <c r="S34" s="180">
        <v>4046</v>
      </c>
      <c r="T34" s="180">
        <v>4434</v>
      </c>
      <c r="U34" s="180">
        <v>4479</v>
      </c>
      <c r="V34" s="180">
        <v>4572</v>
      </c>
      <c r="W34" s="180">
        <v>4929</v>
      </c>
      <c r="X34" s="180">
        <v>5057</v>
      </c>
      <c r="Y34" s="180"/>
      <c r="AA34" s="70" t="s">
        <v>108</v>
      </c>
      <c r="AB34" s="70" t="s">
        <v>400</v>
      </c>
      <c r="AC34" s="180">
        <f t="shared" si="9"/>
        <v>22.746768593355821</v>
      </c>
      <c r="AD34" s="180">
        <f t="shared" si="10"/>
        <v>20.792767955149596</v>
      </c>
      <c r="AE34" s="180">
        <f t="shared" si="11"/>
        <v>18.569156692661359</v>
      </c>
      <c r="AF34" s="180">
        <f t="shared" si="12"/>
        <v>18.48824928264461</v>
      </c>
      <c r="AG34" s="180">
        <f t="shared" si="13"/>
        <v>16.740093026199979</v>
      </c>
      <c r="AH34" s="180">
        <f t="shared" si="14"/>
        <v>14.96874276058484</v>
      </c>
      <c r="AI34" s="180">
        <f t="shared" si="15"/>
        <v>15.316169794350833</v>
      </c>
      <c r="AJ34" s="180">
        <f t="shared" si="16"/>
        <v>13.967164498677157</v>
      </c>
      <c r="AK34" s="180">
        <f t="shared" si="17"/>
        <v>13.04333401679569</v>
      </c>
    </row>
    <row r="35" spans="1:37" x14ac:dyDescent="0.2">
      <c r="A35" s="70" t="s">
        <v>109</v>
      </c>
      <c r="B35" s="70" t="s">
        <v>401</v>
      </c>
      <c r="C35" s="77">
        <v>50.903491924388497</v>
      </c>
      <c r="D35" s="77">
        <v>43.831849877347501</v>
      </c>
      <c r="E35" s="77">
        <v>43.750688611831897</v>
      </c>
      <c r="F35" s="77">
        <v>42.736419193317801</v>
      </c>
      <c r="G35" s="77">
        <v>33.609817260544098</v>
      </c>
      <c r="H35" s="77">
        <v>33.318843853363603</v>
      </c>
      <c r="I35" s="77">
        <v>31.372705977937098</v>
      </c>
      <c r="J35" s="77">
        <v>32.107204980355</v>
      </c>
      <c r="K35" s="77">
        <v>30.172877303448399</v>
      </c>
      <c r="L35" s="77">
        <v>31.569853712447699</v>
      </c>
      <c r="N35" s="183" t="s">
        <v>109</v>
      </c>
      <c r="O35" s="184" t="s">
        <v>774</v>
      </c>
      <c r="P35" s="180">
        <v>2300</v>
      </c>
      <c r="Q35" s="180">
        <v>2170</v>
      </c>
      <c r="R35" s="180">
        <v>2356</v>
      </c>
      <c r="S35" s="180">
        <v>2804</v>
      </c>
      <c r="T35" s="180">
        <v>2711</v>
      </c>
      <c r="U35" s="180">
        <v>2664</v>
      </c>
      <c r="V35" s="180">
        <v>3107</v>
      </c>
      <c r="W35" s="180">
        <v>2895</v>
      </c>
      <c r="X35" s="180">
        <v>2843</v>
      </c>
      <c r="Y35" s="180"/>
      <c r="AA35" s="70" t="s">
        <v>109</v>
      </c>
      <c r="AB35" s="70" t="s">
        <v>401</v>
      </c>
      <c r="AC35" s="180">
        <f t="shared" si="9"/>
        <v>22.131953010603691</v>
      </c>
      <c r="AD35" s="180">
        <f t="shared" si="10"/>
        <v>20.199009160067973</v>
      </c>
      <c r="AE35" s="180">
        <f t="shared" si="11"/>
        <v>18.569901787704538</v>
      </c>
      <c r="AF35" s="180">
        <f t="shared" si="12"/>
        <v>15.24123366380806</v>
      </c>
      <c r="AG35" s="180">
        <f t="shared" si="13"/>
        <v>12.397571840849908</v>
      </c>
      <c r="AH35" s="180">
        <f t="shared" si="14"/>
        <v>12.50707351852988</v>
      </c>
      <c r="AI35" s="180">
        <f t="shared" si="15"/>
        <v>10.097427092995526</v>
      </c>
      <c r="AJ35" s="180">
        <f t="shared" si="16"/>
        <v>11.090571668516407</v>
      </c>
      <c r="AK35" s="180">
        <f t="shared" si="17"/>
        <v>10.613041612187267</v>
      </c>
    </row>
    <row r="36" spans="1:37" x14ac:dyDescent="0.2">
      <c r="A36" s="70" t="s">
        <v>110</v>
      </c>
      <c r="B36" s="70" t="s">
        <v>402</v>
      </c>
      <c r="C36" s="77">
        <v>45.405604292539003</v>
      </c>
      <c r="D36" s="77">
        <v>44.214752254977803</v>
      </c>
      <c r="E36" s="77">
        <v>42.916058458282301</v>
      </c>
      <c r="F36" s="77">
        <v>43.7039679359441</v>
      </c>
      <c r="G36" s="77">
        <v>43.864816251278803</v>
      </c>
      <c r="H36" s="77">
        <v>45.183295010917902</v>
      </c>
      <c r="I36" s="77">
        <v>43.5352614332025</v>
      </c>
      <c r="J36" s="77">
        <v>44.317202987378501</v>
      </c>
      <c r="K36" s="77">
        <v>41.944320679332002</v>
      </c>
      <c r="L36" s="77">
        <v>42.786533330505499</v>
      </c>
      <c r="N36" s="183" t="s">
        <v>110</v>
      </c>
      <c r="O36" s="184" t="s">
        <v>775</v>
      </c>
      <c r="P36" s="180">
        <v>3146</v>
      </c>
      <c r="Q36" s="180">
        <v>2738</v>
      </c>
      <c r="R36" s="180">
        <v>2891</v>
      </c>
      <c r="S36" s="180">
        <v>3083</v>
      </c>
      <c r="T36" s="180">
        <v>3290</v>
      </c>
      <c r="U36" s="180">
        <v>3275</v>
      </c>
      <c r="V36" s="180">
        <v>3476</v>
      </c>
      <c r="W36" s="180">
        <v>3689</v>
      </c>
      <c r="X36" s="180">
        <v>3452</v>
      </c>
      <c r="Y36" s="180"/>
      <c r="AA36" s="70" t="s">
        <v>110</v>
      </c>
      <c r="AB36" s="70" t="s">
        <v>402</v>
      </c>
      <c r="AC36" s="180">
        <f t="shared" si="9"/>
        <v>14.43280492451971</v>
      </c>
      <c r="AD36" s="180">
        <f t="shared" si="10"/>
        <v>16.148558164710664</v>
      </c>
      <c r="AE36" s="180">
        <f t="shared" si="11"/>
        <v>14.844710639322829</v>
      </c>
      <c r="AF36" s="180">
        <f t="shared" si="12"/>
        <v>14.175792389213136</v>
      </c>
      <c r="AG36" s="180">
        <f t="shared" si="13"/>
        <v>13.332770897045229</v>
      </c>
      <c r="AH36" s="180">
        <f t="shared" si="14"/>
        <v>13.796425957532183</v>
      </c>
      <c r="AI36" s="180">
        <f t="shared" si="15"/>
        <v>12.524528605639384</v>
      </c>
      <c r="AJ36" s="180">
        <f t="shared" si="16"/>
        <v>12.013337757489428</v>
      </c>
      <c r="AK36" s="180">
        <f t="shared" si="17"/>
        <v>12.150730208381228</v>
      </c>
    </row>
    <row r="37" spans="1:37" x14ac:dyDescent="0.2">
      <c r="A37" s="70" t="s">
        <v>111</v>
      </c>
      <c r="B37" s="70" t="s">
        <v>403</v>
      </c>
      <c r="C37" s="77">
        <v>84.831227932673499</v>
      </c>
      <c r="D37" s="77">
        <v>79.626408056185795</v>
      </c>
      <c r="E37" s="77">
        <v>77.866233473321003</v>
      </c>
      <c r="F37" s="77">
        <v>78.530546504596202</v>
      </c>
      <c r="G37" s="77">
        <v>76.959914986417303</v>
      </c>
      <c r="H37" s="77">
        <v>75.429242532068898</v>
      </c>
      <c r="I37" s="77">
        <v>70.744653407917099</v>
      </c>
      <c r="J37" s="77">
        <v>69.6787539932687</v>
      </c>
      <c r="K37" s="77">
        <v>69.530973367594598</v>
      </c>
      <c r="L37" s="77">
        <v>67.870738256355693</v>
      </c>
      <c r="N37" s="183" t="s">
        <v>111</v>
      </c>
      <c r="O37" s="184" t="s">
        <v>776</v>
      </c>
      <c r="P37" s="180">
        <v>2134</v>
      </c>
      <c r="Q37" s="180">
        <v>2222</v>
      </c>
      <c r="R37" s="180">
        <v>2285</v>
      </c>
      <c r="S37" s="180">
        <v>2427</v>
      </c>
      <c r="T37" s="180">
        <v>2554</v>
      </c>
      <c r="U37" s="180">
        <v>2829</v>
      </c>
      <c r="V37" s="180">
        <v>2977</v>
      </c>
      <c r="W37" s="180">
        <v>3114</v>
      </c>
      <c r="X37" s="180">
        <v>3582</v>
      </c>
      <c r="Y37" s="180"/>
      <c r="AA37" s="70" t="s">
        <v>111</v>
      </c>
      <c r="AB37" s="70" t="s">
        <v>403</v>
      </c>
      <c r="AC37" s="180">
        <f t="shared" si="9"/>
        <v>39.752215526088804</v>
      </c>
      <c r="AD37" s="180">
        <f t="shared" si="10"/>
        <v>35.835467172000811</v>
      </c>
      <c r="AE37" s="180">
        <f t="shared" si="11"/>
        <v>34.077126246529978</v>
      </c>
      <c r="AF37" s="180">
        <f t="shared" si="12"/>
        <v>32.357044295260074</v>
      </c>
      <c r="AG37" s="180">
        <f t="shared" si="13"/>
        <v>30.133091224125806</v>
      </c>
      <c r="AH37" s="180">
        <f t="shared" si="14"/>
        <v>26.662864097585327</v>
      </c>
      <c r="AI37" s="180">
        <f t="shared" si="15"/>
        <v>23.763739807832415</v>
      </c>
      <c r="AJ37" s="180">
        <f t="shared" si="16"/>
        <v>22.375964673496693</v>
      </c>
      <c r="AK37" s="180">
        <f t="shared" si="17"/>
        <v>19.411215345503798</v>
      </c>
    </row>
    <row r="38" spans="1:37" x14ac:dyDescent="0.2">
      <c r="A38" s="70" t="s">
        <v>112</v>
      </c>
      <c r="B38" s="70" t="s">
        <v>404</v>
      </c>
      <c r="C38" s="77">
        <v>121.462728219288</v>
      </c>
      <c r="D38" s="77">
        <v>120.96113647980501</v>
      </c>
      <c r="E38" s="77">
        <v>114.363547641609</v>
      </c>
      <c r="F38" s="77">
        <v>110.791620170385</v>
      </c>
      <c r="G38" s="77">
        <v>108.702696478579</v>
      </c>
      <c r="H38" s="77">
        <v>107.593668114908</v>
      </c>
      <c r="I38" s="77">
        <v>99.609850648377304</v>
      </c>
      <c r="J38" s="77">
        <v>97.395143377264304</v>
      </c>
      <c r="K38" s="77">
        <v>93.6139786192185</v>
      </c>
      <c r="L38" s="77">
        <v>95.657116605454704</v>
      </c>
      <c r="N38" s="183" t="s">
        <v>112</v>
      </c>
      <c r="O38" s="184" t="s">
        <v>777</v>
      </c>
      <c r="P38" s="180">
        <v>5325</v>
      </c>
      <c r="Q38" s="180">
        <v>5423</v>
      </c>
      <c r="R38" s="180">
        <v>5480</v>
      </c>
      <c r="S38" s="180">
        <v>6039</v>
      </c>
      <c r="T38" s="180">
        <v>6339</v>
      </c>
      <c r="U38" s="180">
        <v>6501</v>
      </c>
      <c r="V38" s="180">
        <v>7048</v>
      </c>
      <c r="W38" s="180">
        <v>6411</v>
      </c>
      <c r="X38" s="180">
        <v>5992</v>
      </c>
      <c r="Y38" s="180"/>
      <c r="AA38" s="70" t="s">
        <v>112</v>
      </c>
      <c r="AB38" s="70" t="s">
        <v>404</v>
      </c>
      <c r="AC38" s="180">
        <f t="shared" si="9"/>
        <v>22.809902013011829</v>
      </c>
      <c r="AD38" s="180">
        <f t="shared" si="10"/>
        <v>22.305206800627882</v>
      </c>
      <c r="AE38" s="180">
        <f t="shared" si="11"/>
        <v>20.86926051854179</v>
      </c>
      <c r="AF38" s="180">
        <f t="shared" si="12"/>
        <v>18.346020892595629</v>
      </c>
      <c r="AG38" s="180">
        <f t="shared" si="13"/>
        <v>17.14824049196703</v>
      </c>
      <c r="AH38" s="180">
        <f t="shared" si="14"/>
        <v>16.550325813706813</v>
      </c>
      <c r="AI38" s="180">
        <f t="shared" si="15"/>
        <v>14.133066210042184</v>
      </c>
      <c r="AJ38" s="180">
        <f t="shared" si="16"/>
        <v>15.191880108760616</v>
      </c>
      <c r="AK38" s="180">
        <f t="shared" si="17"/>
        <v>15.6231606507374</v>
      </c>
    </row>
    <row r="39" spans="1:37" x14ac:dyDescent="0.2">
      <c r="A39" s="70" t="s">
        <v>113</v>
      </c>
      <c r="B39" s="70" t="s">
        <v>405</v>
      </c>
      <c r="C39" s="77">
        <v>859.836252120366</v>
      </c>
      <c r="D39" s="77">
        <v>873.83777083274595</v>
      </c>
      <c r="E39" s="77">
        <v>767.88253888336703</v>
      </c>
      <c r="F39" s="77">
        <v>772.68780066837905</v>
      </c>
      <c r="G39" s="77">
        <v>811.285836939663</v>
      </c>
      <c r="H39" s="77">
        <v>742.79255402966203</v>
      </c>
      <c r="I39" s="77">
        <v>847.74370269578901</v>
      </c>
      <c r="J39" s="77">
        <v>729.53048057598005</v>
      </c>
      <c r="K39" s="77">
        <v>585.74251435457802</v>
      </c>
      <c r="L39" s="77">
        <v>604.22297669112004</v>
      </c>
      <c r="N39" s="183" t="s">
        <v>113</v>
      </c>
      <c r="O39" s="184" t="s">
        <v>42</v>
      </c>
      <c r="P39" s="180">
        <v>85102</v>
      </c>
      <c r="Q39" s="180">
        <v>90312</v>
      </c>
      <c r="R39" s="180">
        <v>94894</v>
      </c>
      <c r="S39" s="180">
        <v>101055</v>
      </c>
      <c r="T39" s="180">
        <v>104013</v>
      </c>
      <c r="U39" s="180">
        <v>112098</v>
      </c>
      <c r="V39" s="180">
        <v>115524</v>
      </c>
      <c r="W39" s="180">
        <v>122793</v>
      </c>
      <c r="X39" s="180">
        <v>123626</v>
      </c>
      <c r="Y39" s="180"/>
      <c r="AA39" s="70" t="s">
        <v>113</v>
      </c>
      <c r="AB39" s="70" t="s">
        <v>405</v>
      </c>
      <c r="AC39" s="180">
        <f t="shared" si="9"/>
        <v>10.103596297623628</v>
      </c>
      <c r="AD39" s="180">
        <f t="shared" si="10"/>
        <v>9.6757659096548174</v>
      </c>
      <c r="AE39" s="180">
        <f t="shared" si="11"/>
        <v>8.0920030653504664</v>
      </c>
      <c r="AF39" s="180">
        <f t="shared" si="12"/>
        <v>7.6462104860559013</v>
      </c>
      <c r="AG39" s="180">
        <f t="shared" si="13"/>
        <v>7.7998503738923315</v>
      </c>
      <c r="AH39" s="180">
        <f t="shared" si="14"/>
        <v>6.6262783816808692</v>
      </c>
      <c r="AI39" s="180">
        <f t="shared" si="15"/>
        <v>7.3382474870657965</v>
      </c>
      <c r="AJ39" s="180">
        <f t="shared" si="16"/>
        <v>5.9411406234555715</v>
      </c>
      <c r="AK39" s="180">
        <f t="shared" si="17"/>
        <v>4.7380204354632358</v>
      </c>
    </row>
    <row r="40" spans="1:37" x14ac:dyDescent="0.2">
      <c r="A40" s="70" t="s">
        <v>114</v>
      </c>
      <c r="B40" s="70" t="s">
        <v>406</v>
      </c>
      <c r="C40" s="77">
        <v>201.092995894474</v>
      </c>
      <c r="D40" s="77">
        <v>197.48244688584299</v>
      </c>
      <c r="E40" s="77">
        <v>194.53414754271</v>
      </c>
      <c r="F40" s="77">
        <v>193.99506835115699</v>
      </c>
      <c r="G40" s="77">
        <v>188.645654556718</v>
      </c>
      <c r="H40" s="77">
        <v>189.19899440367601</v>
      </c>
      <c r="I40" s="77">
        <v>180.72010938526799</v>
      </c>
      <c r="J40" s="77">
        <v>183.32417400715599</v>
      </c>
      <c r="K40" s="77">
        <v>176.65922771362301</v>
      </c>
      <c r="L40" s="77">
        <v>176.18992257565699</v>
      </c>
      <c r="N40" s="183" t="s">
        <v>114</v>
      </c>
      <c r="O40" s="184" t="s">
        <v>778</v>
      </c>
      <c r="P40" s="180">
        <v>10152</v>
      </c>
      <c r="Q40" s="180">
        <v>10499</v>
      </c>
      <c r="R40" s="180">
        <v>10883</v>
      </c>
      <c r="S40" s="180">
        <v>11669</v>
      </c>
      <c r="T40" s="180">
        <v>12509</v>
      </c>
      <c r="U40" s="180">
        <v>13805</v>
      </c>
      <c r="V40" s="180">
        <v>13991</v>
      </c>
      <c r="W40" s="180">
        <v>14803</v>
      </c>
      <c r="X40" s="180">
        <v>15346</v>
      </c>
      <c r="Y40" s="180"/>
      <c r="AA40" s="70" t="s">
        <v>114</v>
      </c>
      <c r="AB40" s="70" t="s">
        <v>406</v>
      </c>
      <c r="AC40" s="180">
        <f t="shared" si="9"/>
        <v>19.808214725618008</v>
      </c>
      <c r="AD40" s="180">
        <f t="shared" si="10"/>
        <v>18.809643478983045</v>
      </c>
      <c r="AE40" s="180">
        <f t="shared" si="11"/>
        <v>17.875048014583296</v>
      </c>
      <c r="AF40" s="180">
        <f t="shared" si="12"/>
        <v>16.624823751063243</v>
      </c>
      <c r="AG40" s="180">
        <f t="shared" si="13"/>
        <v>15.080794192718685</v>
      </c>
      <c r="AH40" s="180">
        <f t="shared" si="14"/>
        <v>13.705106439962044</v>
      </c>
      <c r="AI40" s="180">
        <f t="shared" si="15"/>
        <v>12.916882952274175</v>
      </c>
      <c r="AJ40" s="180">
        <f t="shared" si="16"/>
        <v>12.384258191390664</v>
      </c>
      <c r="AK40" s="180">
        <f t="shared" si="17"/>
        <v>11.511744279527107</v>
      </c>
    </row>
    <row r="41" spans="1:37" x14ac:dyDescent="0.2">
      <c r="A41" s="70" t="s">
        <v>115</v>
      </c>
      <c r="B41" s="70" t="s">
        <v>407</v>
      </c>
      <c r="C41" s="77">
        <v>117.863683908798</v>
      </c>
      <c r="D41" s="77">
        <v>111.64500787153401</v>
      </c>
      <c r="E41" s="77">
        <v>108.660033083331</v>
      </c>
      <c r="F41" s="77">
        <v>109.14961740018001</v>
      </c>
      <c r="G41" s="77">
        <v>105.632738229776</v>
      </c>
      <c r="H41" s="77">
        <v>105.13409616239601</v>
      </c>
      <c r="I41" s="77">
        <v>100.18483315862299</v>
      </c>
      <c r="J41" s="77">
        <v>99.197889800124301</v>
      </c>
      <c r="K41" s="77">
        <v>95.516371491152</v>
      </c>
      <c r="L41" s="77">
        <v>95.649565298015204</v>
      </c>
      <c r="N41" s="183" t="s">
        <v>115</v>
      </c>
      <c r="O41" s="184" t="s">
        <v>779</v>
      </c>
      <c r="P41" s="180">
        <v>12373</v>
      </c>
      <c r="Q41" s="180">
        <v>13804</v>
      </c>
      <c r="R41" s="180">
        <v>12252</v>
      </c>
      <c r="S41" s="180">
        <v>9467</v>
      </c>
      <c r="T41" s="180">
        <v>11167</v>
      </c>
      <c r="U41" s="180">
        <v>11714</v>
      </c>
      <c r="V41" s="180">
        <v>11928</v>
      </c>
      <c r="W41" s="180">
        <v>12855</v>
      </c>
      <c r="X41" s="180">
        <v>12247</v>
      </c>
      <c r="Y41" s="180"/>
      <c r="AA41" s="70" t="s">
        <v>115</v>
      </c>
      <c r="AB41" s="70" t="s">
        <v>407</v>
      </c>
      <c r="AC41" s="180">
        <f t="shared" si="9"/>
        <v>9.5258776294187335</v>
      </c>
      <c r="AD41" s="180">
        <f t="shared" si="10"/>
        <v>8.0878736505023188</v>
      </c>
      <c r="AE41" s="180">
        <f t="shared" si="11"/>
        <v>8.868758821688786</v>
      </c>
      <c r="AF41" s="180">
        <f t="shared" si="12"/>
        <v>11.529483194272737</v>
      </c>
      <c r="AG41" s="180">
        <f t="shared" si="13"/>
        <v>9.4593658305521622</v>
      </c>
      <c r="AH41" s="180">
        <f t="shared" si="14"/>
        <v>8.9750807719306813</v>
      </c>
      <c r="AI41" s="180">
        <f t="shared" si="15"/>
        <v>8.3991308818429733</v>
      </c>
      <c r="AJ41" s="180">
        <f t="shared" si="16"/>
        <v>7.716677541822194</v>
      </c>
      <c r="AK41" s="180">
        <f t="shared" si="17"/>
        <v>7.7991648151508128</v>
      </c>
    </row>
    <row r="42" spans="1:37" x14ac:dyDescent="0.2">
      <c r="A42" s="70" t="s">
        <v>116</v>
      </c>
      <c r="B42" s="70" t="s">
        <v>408</v>
      </c>
      <c r="C42" s="77">
        <v>53.955810938539699</v>
      </c>
      <c r="D42" s="77">
        <v>52.1794152247978</v>
      </c>
      <c r="E42" s="77">
        <v>51.087620249339999</v>
      </c>
      <c r="F42" s="77">
        <v>49.561078134685097</v>
      </c>
      <c r="G42" s="77">
        <v>47.561290261680497</v>
      </c>
      <c r="H42" s="77">
        <v>47.942626496456803</v>
      </c>
      <c r="I42" s="77">
        <v>43.845636115054603</v>
      </c>
      <c r="J42" s="77">
        <v>44.071178723654</v>
      </c>
      <c r="K42" s="77">
        <v>40.986275727287101</v>
      </c>
      <c r="L42" s="77">
        <v>40.949026850173901</v>
      </c>
      <c r="N42" s="183" t="s">
        <v>116</v>
      </c>
      <c r="O42" s="184" t="s">
        <v>780</v>
      </c>
      <c r="P42" s="180">
        <v>1769</v>
      </c>
      <c r="Q42" s="180">
        <v>1724</v>
      </c>
      <c r="R42" s="180">
        <v>1787</v>
      </c>
      <c r="S42" s="180">
        <v>1880</v>
      </c>
      <c r="T42" s="180">
        <v>1973</v>
      </c>
      <c r="U42" s="180">
        <v>1925</v>
      </c>
      <c r="V42" s="180">
        <v>1992</v>
      </c>
      <c r="W42" s="180">
        <v>2114</v>
      </c>
      <c r="X42" s="180">
        <v>2177</v>
      </c>
      <c r="Y42" s="180"/>
      <c r="AA42" s="70" t="s">
        <v>116</v>
      </c>
      <c r="AB42" s="70" t="s">
        <v>408</v>
      </c>
      <c r="AC42" s="180">
        <f t="shared" si="9"/>
        <v>30.500741061921818</v>
      </c>
      <c r="AD42" s="180">
        <f t="shared" si="10"/>
        <v>30.266482148954641</v>
      </c>
      <c r="AE42" s="180">
        <f t="shared" si="11"/>
        <v>28.58848363141578</v>
      </c>
      <c r="AF42" s="180">
        <f t="shared" si="12"/>
        <v>26.362275603555904</v>
      </c>
      <c r="AG42" s="180">
        <f t="shared" si="13"/>
        <v>24.106077172671313</v>
      </c>
      <c r="AH42" s="180">
        <f t="shared" si="14"/>
        <v>24.905260517639899</v>
      </c>
      <c r="AI42" s="180">
        <f t="shared" si="15"/>
        <v>22.010861503541467</v>
      </c>
      <c r="AJ42" s="180">
        <f t="shared" si="16"/>
        <v>20.84729362519111</v>
      </c>
      <c r="AK42" s="180">
        <f t="shared" si="17"/>
        <v>18.826952561914148</v>
      </c>
    </row>
    <row r="43" spans="1:37" x14ac:dyDescent="0.2">
      <c r="A43" s="70" t="s">
        <v>117</v>
      </c>
      <c r="B43" s="70" t="s">
        <v>409</v>
      </c>
      <c r="C43" s="77">
        <v>46.181406447251597</v>
      </c>
      <c r="D43" s="77">
        <v>47.153995889460397</v>
      </c>
      <c r="E43" s="77">
        <v>46.825000558402103</v>
      </c>
      <c r="F43" s="77">
        <v>46.700269646940299</v>
      </c>
      <c r="G43" s="77">
        <v>45.0073294000752</v>
      </c>
      <c r="H43" s="77">
        <v>45.496102482565199</v>
      </c>
      <c r="I43" s="77">
        <v>42.368746513858902</v>
      </c>
      <c r="J43" s="77">
        <v>42.472875038981101</v>
      </c>
      <c r="K43" s="77">
        <v>41.8041529474783</v>
      </c>
      <c r="L43" s="77">
        <v>42.063589457219798</v>
      </c>
      <c r="N43" s="183" t="s">
        <v>117</v>
      </c>
      <c r="O43" s="184" t="s">
        <v>781</v>
      </c>
      <c r="P43" s="180">
        <v>1822</v>
      </c>
      <c r="Q43" s="180">
        <v>1733</v>
      </c>
      <c r="R43" s="180">
        <v>1823</v>
      </c>
      <c r="S43" s="180">
        <v>1840</v>
      </c>
      <c r="T43" s="180">
        <v>1897</v>
      </c>
      <c r="U43" s="180">
        <v>1958</v>
      </c>
      <c r="V43" s="180">
        <v>2046</v>
      </c>
      <c r="W43" s="180">
        <v>2184</v>
      </c>
      <c r="X43" s="180">
        <v>2190</v>
      </c>
      <c r="Y43" s="180"/>
      <c r="AA43" s="70" t="s">
        <v>117</v>
      </c>
      <c r="AB43" s="70" t="s">
        <v>409</v>
      </c>
      <c r="AC43" s="180">
        <f t="shared" si="9"/>
        <v>25.34654579980878</v>
      </c>
      <c r="AD43" s="180">
        <f t="shared" si="10"/>
        <v>27.20946098641685</v>
      </c>
      <c r="AE43" s="180">
        <f t="shared" si="11"/>
        <v>25.685683246517886</v>
      </c>
      <c r="AF43" s="180">
        <f t="shared" si="12"/>
        <v>25.38058132985886</v>
      </c>
      <c r="AG43" s="180">
        <f t="shared" si="13"/>
        <v>23.725529467620031</v>
      </c>
      <c r="AH43" s="180">
        <f t="shared" si="14"/>
        <v>23.236007396611438</v>
      </c>
      <c r="AI43" s="180">
        <f t="shared" si="15"/>
        <v>20.708087250175417</v>
      </c>
      <c r="AJ43" s="180">
        <f t="shared" si="16"/>
        <v>19.44728710576058</v>
      </c>
      <c r="AK43" s="180">
        <f t="shared" si="17"/>
        <v>19.088654313917033</v>
      </c>
    </row>
    <row r="44" spans="1:37" x14ac:dyDescent="0.2">
      <c r="A44" s="70" t="s">
        <v>118</v>
      </c>
      <c r="B44" s="70" t="s">
        <v>410</v>
      </c>
      <c r="C44" s="77">
        <v>218.14222810736601</v>
      </c>
      <c r="D44" s="77">
        <v>209.52877205519201</v>
      </c>
      <c r="E44" s="77">
        <v>205.18943942573901</v>
      </c>
      <c r="F44" s="77">
        <v>204.81003822128901</v>
      </c>
      <c r="G44" s="77">
        <v>197.044312632566</v>
      </c>
      <c r="H44" s="77">
        <v>194.243993824629</v>
      </c>
      <c r="I44" s="77">
        <v>190.36109421996699</v>
      </c>
      <c r="J44" s="77">
        <v>189.62135307108301</v>
      </c>
      <c r="K44" s="77">
        <v>182.99807654794901</v>
      </c>
      <c r="L44" s="77">
        <v>180.551164840811</v>
      </c>
      <c r="N44" s="183" t="s">
        <v>118</v>
      </c>
      <c r="O44" s="184" t="s">
        <v>782</v>
      </c>
      <c r="P44" s="180">
        <v>16671</v>
      </c>
      <c r="Q44" s="180">
        <v>16595</v>
      </c>
      <c r="R44" s="180">
        <v>17001</v>
      </c>
      <c r="S44" s="180">
        <v>18049</v>
      </c>
      <c r="T44" s="180">
        <v>18927</v>
      </c>
      <c r="U44" s="180">
        <v>17581</v>
      </c>
      <c r="V44" s="180">
        <v>20268</v>
      </c>
      <c r="W44" s="180">
        <v>20168</v>
      </c>
      <c r="X44" s="180">
        <v>19333</v>
      </c>
      <c r="Y44" s="180"/>
      <c r="AA44" s="70" t="s">
        <v>118</v>
      </c>
      <c r="AB44" s="70" t="s">
        <v>410</v>
      </c>
      <c r="AC44" s="180">
        <f t="shared" si="9"/>
        <v>13.085131552238378</v>
      </c>
      <c r="AD44" s="180">
        <f t="shared" si="10"/>
        <v>12.626018201578306</v>
      </c>
      <c r="AE44" s="180">
        <f t="shared" si="11"/>
        <v>12.06925706874531</v>
      </c>
      <c r="AF44" s="180">
        <f t="shared" si="12"/>
        <v>11.347445189278575</v>
      </c>
      <c r="AG44" s="180">
        <f t="shared" si="13"/>
        <v>10.410752503437735</v>
      </c>
      <c r="AH44" s="180">
        <f t="shared" si="14"/>
        <v>11.048517935534326</v>
      </c>
      <c r="AI44" s="180">
        <f t="shared" si="15"/>
        <v>9.3921992411667166</v>
      </c>
      <c r="AJ44" s="180">
        <f t="shared" si="16"/>
        <v>9.4020900967415209</v>
      </c>
      <c r="AK44" s="180">
        <f t="shared" si="17"/>
        <v>9.4655809521517114</v>
      </c>
    </row>
    <row r="45" spans="1:37" x14ac:dyDescent="0.2">
      <c r="A45" s="70" t="s">
        <v>119</v>
      </c>
      <c r="B45" s="70" t="s">
        <v>411</v>
      </c>
      <c r="C45" s="171">
        <v>1345.0355074076799</v>
      </c>
      <c r="D45" s="171">
        <v>1442.2474543562701</v>
      </c>
      <c r="E45" s="171">
        <v>1569.37900536184</v>
      </c>
      <c r="F45" s="171">
        <v>2262.62296784725</v>
      </c>
      <c r="G45" s="171">
        <v>1526.3015555443401</v>
      </c>
      <c r="H45" s="171">
        <v>1585.1095444949101</v>
      </c>
      <c r="I45" s="171">
        <v>1513.0566949899201</v>
      </c>
      <c r="J45" s="171">
        <v>2169.8706248179901</v>
      </c>
      <c r="K45" s="171">
        <v>1582.50824531377</v>
      </c>
      <c r="L45" s="171">
        <v>1695.27213776146</v>
      </c>
      <c r="N45" s="183" t="s">
        <v>119</v>
      </c>
      <c r="O45" s="184" t="s">
        <v>783</v>
      </c>
      <c r="P45" s="180">
        <v>3427</v>
      </c>
      <c r="Q45" s="180">
        <v>3716</v>
      </c>
      <c r="R45" s="180">
        <v>4017</v>
      </c>
      <c r="S45" s="180">
        <v>4277</v>
      </c>
      <c r="T45" s="180">
        <v>4693</v>
      </c>
      <c r="U45" s="180">
        <v>4780</v>
      </c>
      <c r="V45" s="180">
        <v>4787</v>
      </c>
      <c r="W45" s="180">
        <v>4160</v>
      </c>
      <c r="X45" s="180">
        <v>4534</v>
      </c>
      <c r="Y45" s="180"/>
      <c r="AA45" s="70" t="s">
        <v>119</v>
      </c>
      <c r="AB45" s="70" t="s">
        <v>411</v>
      </c>
      <c r="AC45" s="180">
        <f t="shared" si="9"/>
        <v>392.48191053623577</v>
      </c>
      <c r="AD45" s="180">
        <f t="shared" si="10"/>
        <v>388.11826005281756</v>
      </c>
      <c r="AE45" s="180">
        <f t="shared" si="11"/>
        <v>390.68434288320634</v>
      </c>
      <c r="AF45" s="180">
        <f t="shared" si="12"/>
        <v>529.02103526940607</v>
      </c>
      <c r="AG45" s="180">
        <f t="shared" si="13"/>
        <v>325.22939602479011</v>
      </c>
      <c r="AH45" s="180">
        <f t="shared" si="14"/>
        <v>331.61287541734521</v>
      </c>
      <c r="AI45" s="180">
        <f t="shared" si="15"/>
        <v>316.07618445580118</v>
      </c>
      <c r="AJ45" s="180">
        <f t="shared" si="16"/>
        <v>521.60351558124762</v>
      </c>
      <c r="AK45" s="180">
        <f t="shared" si="17"/>
        <v>349.03137302906259</v>
      </c>
    </row>
    <row r="46" spans="1:37" x14ac:dyDescent="0.2">
      <c r="A46" s="70" t="s">
        <v>120</v>
      </c>
      <c r="B46" s="70" t="s">
        <v>412</v>
      </c>
      <c r="C46" s="77">
        <v>88.312107698360904</v>
      </c>
      <c r="D46" s="77">
        <v>90.593535555622594</v>
      </c>
      <c r="E46" s="77">
        <v>90.280012853994606</v>
      </c>
      <c r="F46" s="77">
        <v>91.512282077243498</v>
      </c>
      <c r="G46" s="77">
        <v>87.914554469522599</v>
      </c>
      <c r="H46" s="77">
        <v>88.142622611833602</v>
      </c>
      <c r="I46" s="77">
        <v>83.247984995575607</v>
      </c>
      <c r="J46" s="77">
        <v>81.4012842602597</v>
      </c>
      <c r="K46" s="77">
        <v>80.038362921679607</v>
      </c>
      <c r="L46" s="77">
        <v>81.121089826880805</v>
      </c>
      <c r="N46" s="183" t="s">
        <v>120</v>
      </c>
      <c r="O46" s="184" t="s">
        <v>784</v>
      </c>
      <c r="P46" s="180">
        <v>3967</v>
      </c>
      <c r="Q46" s="180">
        <v>2594</v>
      </c>
      <c r="R46" s="180">
        <v>3142</v>
      </c>
      <c r="S46" s="180">
        <v>3446</v>
      </c>
      <c r="T46" s="180">
        <v>3564</v>
      </c>
      <c r="U46" s="180">
        <v>7771</v>
      </c>
      <c r="V46" s="180">
        <v>6741</v>
      </c>
      <c r="W46" s="180">
        <v>7128</v>
      </c>
      <c r="X46" s="180">
        <v>3668</v>
      </c>
      <c r="Y46" s="180"/>
      <c r="AA46" s="70" t="s">
        <v>120</v>
      </c>
      <c r="AB46" s="70" t="s">
        <v>412</v>
      </c>
      <c r="AC46" s="180">
        <f t="shared" si="9"/>
        <v>22.261685832710086</v>
      </c>
      <c r="AD46" s="180">
        <f t="shared" si="10"/>
        <v>34.924261972098151</v>
      </c>
      <c r="AE46" s="180">
        <f t="shared" si="11"/>
        <v>28.73329498854061</v>
      </c>
      <c r="AF46" s="180">
        <f t="shared" si="12"/>
        <v>26.556088821022488</v>
      </c>
      <c r="AG46" s="180">
        <f t="shared" si="13"/>
        <v>24.667383408956958</v>
      </c>
      <c r="AH46" s="180">
        <f t="shared" si="14"/>
        <v>11.342507091987338</v>
      </c>
      <c r="AI46" s="180">
        <f t="shared" si="15"/>
        <v>12.349500815246344</v>
      </c>
      <c r="AJ46" s="180">
        <f t="shared" si="16"/>
        <v>11.41993325761219</v>
      </c>
      <c r="AK46" s="180">
        <f t="shared" si="17"/>
        <v>21.820709629683645</v>
      </c>
    </row>
    <row r="47" spans="1:37" x14ac:dyDescent="0.2">
      <c r="A47" s="70" t="s">
        <v>121</v>
      </c>
      <c r="B47" s="70" t="s">
        <v>413</v>
      </c>
      <c r="C47" s="77">
        <v>140.84666187879</v>
      </c>
      <c r="D47" s="77">
        <v>138.99823898348001</v>
      </c>
      <c r="E47" s="77">
        <v>137.70313322232599</v>
      </c>
      <c r="F47" s="77">
        <v>135.09641513256</v>
      </c>
      <c r="G47" s="77">
        <v>127.414116679426</v>
      </c>
      <c r="H47" s="77">
        <v>127.889126858136</v>
      </c>
      <c r="I47" s="77">
        <v>117.755795316153</v>
      </c>
      <c r="J47" s="77">
        <v>114.563543007121</v>
      </c>
      <c r="K47" s="77">
        <v>107.571168588885</v>
      </c>
      <c r="L47" s="77">
        <v>108.086010514355</v>
      </c>
      <c r="N47" s="183" t="s">
        <v>121</v>
      </c>
      <c r="O47" s="184" t="s">
        <v>785</v>
      </c>
      <c r="P47" s="180">
        <v>9945</v>
      </c>
      <c r="Q47" s="180">
        <v>10630</v>
      </c>
      <c r="R47" s="180">
        <v>11066</v>
      </c>
      <c r="S47" s="180">
        <v>10532</v>
      </c>
      <c r="T47" s="180">
        <v>10077</v>
      </c>
      <c r="U47" s="180">
        <v>10670</v>
      </c>
      <c r="V47" s="180">
        <v>11210</v>
      </c>
      <c r="W47" s="180">
        <v>11266</v>
      </c>
      <c r="X47" s="180">
        <v>11492</v>
      </c>
      <c r="Y47" s="180"/>
      <c r="AA47" s="70" t="s">
        <v>121</v>
      </c>
      <c r="AB47" s="70" t="s">
        <v>413</v>
      </c>
      <c r="AC47" s="180">
        <f t="shared" si="9"/>
        <v>14.162560269360483</v>
      </c>
      <c r="AD47" s="180">
        <f t="shared" si="10"/>
        <v>13.076033770788335</v>
      </c>
      <c r="AE47" s="180">
        <f t="shared" si="11"/>
        <v>12.443803833573648</v>
      </c>
      <c r="AF47" s="180">
        <f t="shared" si="12"/>
        <v>12.827232731917965</v>
      </c>
      <c r="AG47" s="180">
        <f t="shared" si="13"/>
        <v>12.644052463970031</v>
      </c>
      <c r="AH47" s="180">
        <f t="shared" si="14"/>
        <v>11.985860061680974</v>
      </c>
      <c r="AI47" s="180">
        <f t="shared" si="15"/>
        <v>10.50453125032587</v>
      </c>
      <c r="AJ47" s="180">
        <f t="shared" si="16"/>
        <v>10.168963519183473</v>
      </c>
      <c r="AK47" s="180">
        <f t="shared" si="17"/>
        <v>9.3605263303937534</v>
      </c>
    </row>
    <row r="48" spans="1:37" x14ac:dyDescent="0.2">
      <c r="A48" s="70" t="s">
        <v>122</v>
      </c>
      <c r="B48" s="70" t="s">
        <v>414</v>
      </c>
      <c r="C48" s="77">
        <v>313.54867469633302</v>
      </c>
      <c r="D48" s="77">
        <v>307.031687020861</v>
      </c>
      <c r="E48" s="77">
        <v>300.40454479050698</v>
      </c>
      <c r="F48" s="77">
        <v>299.444005241806</v>
      </c>
      <c r="G48" s="77">
        <v>294.16107490480698</v>
      </c>
      <c r="H48" s="77">
        <v>286.708706616938</v>
      </c>
      <c r="I48" s="77">
        <v>285.19339284098299</v>
      </c>
      <c r="J48" s="77">
        <v>277.68240071413697</v>
      </c>
      <c r="K48" s="77">
        <v>261.901962567753</v>
      </c>
      <c r="L48" s="77">
        <v>268.50437485500697</v>
      </c>
      <c r="N48" s="183" t="s">
        <v>122</v>
      </c>
      <c r="O48" s="184" t="s">
        <v>786</v>
      </c>
      <c r="P48" s="180">
        <v>31183</v>
      </c>
      <c r="Q48" s="180">
        <v>29012</v>
      </c>
      <c r="R48" s="180">
        <v>29702</v>
      </c>
      <c r="S48" s="180">
        <v>34030</v>
      </c>
      <c r="T48" s="180">
        <v>34479</v>
      </c>
      <c r="U48" s="180">
        <v>38775</v>
      </c>
      <c r="V48" s="180">
        <v>41870</v>
      </c>
      <c r="W48" s="180">
        <v>41573</v>
      </c>
      <c r="X48" s="180">
        <v>42764</v>
      </c>
      <c r="Y48" s="180"/>
      <c r="AA48" s="70" t="s">
        <v>122</v>
      </c>
      <c r="AB48" s="70" t="s">
        <v>414</v>
      </c>
      <c r="AC48" s="180">
        <f t="shared" si="9"/>
        <v>10.055115758468814</v>
      </c>
      <c r="AD48" s="180">
        <f t="shared" si="10"/>
        <v>10.582920412962258</v>
      </c>
      <c r="AE48" s="180">
        <f t="shared" si="11"/>
        <v>10.113950063649149</v>
      </c>
      <c r="AF48" s="180">
        <f t="shared" si="12"/>
        <v>8.7994124373143094</v>
      </c>
      <c r="AG48" s="180">
        <f t="shared" si="13"/>
        <v>8.531601116761129</v>
      </c>
      <c r="AH48" s="180">
        <f t="shared" si="14"/>
        <v>7.394163935962295</v>
      </c>
      <c r="AI48" s="180">
        <f t="shared" si="15"/>
        <v>6.8114017874607837</v>
      </c>
      <c r="AJ48" s="180">
        <f t="shared" si="16"/>
        <v>6.6793928923613155</v>
      </c>
      <c r="AK48" s="180">
        <f t="shared" si="17"/>
        <v>6.1243560604188803</v>
      </c>
    </row>
    <row r="49" spans="1:37" x14ac:dyDescent="0.2">
      <c r="A49" s="70" t="s">
        <v>123</v>
      </c>
      <c r="B49" s="70" t="s">
        <v>415</v>
      </c>
      <c r="C49" s="77">
        <v>118.751610465149</v>
      </c>
      <c r="D49" s="77">
        <v>115.05021513133001</v>
      </c>
      <c r="E49" s="77">
        <v>117.77452298404801</v>
      </c>
      <c r="F49" s="77">
        <v>107.687302404942</v>
      </c>
      <c r="G49" s="77">
        <v>104.911559134962</v>
      </c>
      <c r="H49" s="77">
        <v>107.496974757773</v>
      </c>
      <c r="I49" s="77">
        <v>135.68258373500001</v>
      </c>
      <c r="J49" s="77">
        <v>121.18639479148101</v>
      </c>
      <c r="K49" s="77">
        <v>94.153445174976</v>
      </c>
      <c r="L49" s="77">
        <v>94.184282642414402</v>
      </c>
      <c r="N49" s="183" t="s">
        <v>123</v>
      </c>
      <c r="O49" s="184" t="s">
        <v>787</v>
      </c>
      <c r="P49" s="180">
        <v>13791</v>
      </c>
      <c r="Q49" s="180">
        <v>12681</v>
      </c>
      <c r="R49" s="180">
        <v>11023</v>
      </c>
      <c r="S49" s="180">
        <v>9837</v>
      </c>
      <c r="T49" s="180">
        <v>11309</v>
      </c>
      <c r="U49" s="180">
        <v>11022</v>
      </c>
      <c r="V49" s="180">
        <v>11915</v>
      </c>
      <c r="W49" s="180">
        <v>11989</v>
      </c>
      <c r="X49" s="180">
        <v>12786</v>
      </c>
      <c r="Y49" s="180"/>
      <c r="AA49" s="70" t="s">
        <v>123</v>
      </c>
      <c r="AB49" s="70" t="s">
        <v>415</v>
      </c>
      <c r="AC49" s="180">
        <f t="shared" si="9"/>
        <v>8.6108049064715395</v>
      </c>
      <c r="AD49" s="180">
        <f t="shared" si="10"/>
        <v>9.0726453064687345</v>
      </c>
      <c r="AE49" s="180">
        <f t="shared" si="11"/>
        <v>10.684434635221628</v>
      </c>
      <c r="AF49" s="180">
        <f t="shared" si="12"/>
        <v>10.947169096771578</v>
      </c>
      <c r="AG49" s="180">
        <f t="shared" si="13"/>
        <v>9.2768201551827758</v>
      </c>
      <c r="AH49" s="180">
        <f t="shared" si="14"/>
        <v>9.7529463579906555</v>
      </c>
      <c r="AI49" s="180">
        <f t="shared" si="15"/>
        <v>11.38754374611834</v>
      </c>
      <c r="AJ49" s="180">
        <f t="shared" si="16"/>
        <v>10.1081320203087</v>
      </c>
      <c r="AK49" s="180">
        <f t="shared" si="17"/>
        <v>7.3637920518517133</v>
      </c>
    </row>
    <row r="50" spans="1:37" x14ac:dyDescent="0.2">
      <c r="A50" s="70" t="s">
        <v>124</v>
      </c>
      <c r="B50" s="70" t="s">
        <v>416</v>
      </c>
      <c r="C50" s="77">
        <v>42.4351496428853</v>
      </c>
      <c r="D50" s="77">
        <v>41.117462775380197</v>
      </c>
      <c r="E50" s="77">
        <v>39.844259430409799</v>
      </c>
      <c r="F50" s="77">
        <v>39.503106837268</v>
      </c>
      <c r="G50" s="77">
        <v>37.763767599945702</v>
      </c>
      <c r="H50" s="77">
        <v>37.758750972028103</v>
      </c>
      <c r="I50" s="77">
        <v>35.646655113250702</v>
      </c>
      <c r="J50" s="77">
        <v>35.557242920913801</v>
      </c>
      <c r="K50" s="77">
        <v>34.139249325690798</v>
      </c>
      <c r="L50" s="77">
        <v>34.6948541961887</v>
      </c>
      <c r="N50" s="183" t="s">
        <v>124</v>
      </c>
      <c r="O50" s="184" t="s">
        <v>788</v>
      </c>
      <c r="P50" s="180">
        <v>2787</v>
      </c>
      <c r="Q50" s="180">
        <v>2754</v>
      </c>
      <c r="R50" s="180">
        <v>2873</v>
      </c>
      <c r="S50" s="180">
        <v>3092</v>
      </c>
      <c r="T50" s="180">
        <v>3431</v>
      </c>
      <c r="U50" s="180">
        <v>3493</v>
      </c>
      <c r="V50" s="180">
        <v>3550</v>
      </c>
      <c r="W50" s="180">
        <v>3661</v>
      </c>
      <c r="X50" s="180">
        <v>3772</v>
      </c>
      <c r="Y50" s="180"/>
      <c r="AA50" s="70" t="s">
        <v>124</v>
      </c>
      <c r="AB50" s="70" t="s">
        <v>416</v>
      </c>
      <c r="AC50" s="180">
        <f t="shared" si="9"/>
        <v>15.22610320878554</v>
      </c>
      <c r="AD50" s="180">
        <f t="shared" si="10"/>
        <v>14.930088153732823</v>
      </c>
      <c r="AE50" s="180">
        <f t="shared" si="11"/>
        <v>13.868520511802924</v>
      </c>
      <c r="AF50" s="180">
        <f t="shared" si="12"/>
        <v>12.775907774019405</v>
      </c>
      <c r="AG50" s="180">
        <f t="shared" si="13"/>
        <v>11.006635849590703</v>
      </c>
      <c r="AH50" s="180">
        <f t="shared" si="14"/>
        <v>10.809834231900401</v>
      </c>
      <c r="AI50" s="180">
        <f t="shared" si="15"/>
        <v>10.041311299507239</v>
      </c>
      <c r="AJ50" s="180">
        <f t="shared" si="16"/>
        <v>9.712440022101557</v>
      </c>
      <c r="AK50" s="180">
        <f t="shared" si="17"/>
        <v>9.0507023663019091</v>
      </c>
    </row>
    <row r="51" spans="1:37" x14ac:dyDescent="0.2">
      <c r="A51" s="70" t="s">
        <v>125</v>
      </c>
      <c r="B51" s="70" t="s">
        <v>417</v>
      </c>
      <c r="C51" s="77">
        <v>43.532467665005001</v>
      </c>
      <c r="D51" s="77">
        <v>44.164000976936201</v>
      </c>
      <c r="E51" s="77">
        <v>43.374522786003297</v>
      </c>
      <c r="F51" s="77">
        <v>43.504188070684499</v>
      </c>
      <c r="G51" s="77">
        <v>42.518889316012903</v>
      </c>
      <c r="H51" s="77">
        <v>42.951567852352902</v>
      </c>
      <c r="I51" s="77">
        <v>41.2989739332724</v>
      </c>
      <c r="J51" s="77">
        <v>40.233799990982597</v>
      </c>
      <c r="K51" s="77">
        <v>39.6745173629497</v>
      </c>
      <c r="L51" s="77">
        <v>38.469892172254802</v>
      </c>
      <c r="N51" s="183" t="s">
        <v>125</v>
      </c>
      <c r="O51" s="184" t="s">
        <v>789</v>
      </c>
      <c r="P51" s="180">
        <v>1049</v>
      </c>
      <c r="Q51" s="180">
        <v>1080</v>
      </c>
      <c r="R51" s="180">
        <v>1084</v>
      </c>
      <c r="S51" s="180">
        <v>1048</v>
      </c>
      <c r="T51" s="180">
        <v>1145</v>
      </c>
      <c r="U51" s="180">
        <v>1180</v>
      </c>
      <c r="V51" s="180">
        <v>1193</v>
      </c>
      <c r="W51" s="180">
        <v>1236</v>
      </c>
      <c r="X51" s="180">
        <v>1234</v>
      </c>
      <c r="Y51" s="180"/>
      <c r="AA51" s="70" t="s">
        <v>125</v>
      </c>
      <c r="AB51" s="70" t="s">
        <v>417</v>
      </c>
      <c r="AC51" s="180">
        <f t="shared" si="9"/>
        <v>41.499015886563399</v>
      </c>
      <c r="AD51" s="180">
        <f t="shared" si="10"/>
        <v>40.892593497163148</v>
      </c>
      <c r="AE51" s="180">
        <f t="shared" si="11"/>
        <v>40.013397404062083</v>
      </c>
      <c r="AF51" s="180">
        <f t="shared" si="12"/>
        <v>41.511629838439404</v>
      </c>
      <c r="AG51" s="180">
        <f t="shared" si="13"/>
        <v>37.134401149356243</v>
      </c>
      <c r="AH51" s="180">
        <f t="shared" si="14"/>
        <v>36.399633773180426</v>
      </c>
      <c r="AI51" s="180">
        <f t="shared" si="15"/>
        <v>34.617748477177201</v>
      </c>
      <c r="AJ51" s="180">
        <f t="shared" si="16"/>
        <v>32.551618115681713</v>
      </c>
      <c r="AK51" s="180">
        <f t="shared" si="17"/>
        <v>32.151148592341734</v>
      </c>
    </row>
    <row r="52" spans="1:37" x14ac:dyDescent="0.2">
      <c r="A52" s="70" t="s">
        <v>126</v>
      </c>
      <c r="B52" s="70" t="s">
        <v>418</v>
      </c>
      <c r="C52" s="77">
        <v>40.315360577395602</v>
      </c>
      <c r="D52" s="77">
        <v>39.562801864195002</v>
      </c>
      <c r="E52" s="77">
        <v>39.291039164270302</v>
      </c>
      <c r="F52" s="77">
        <v>38.344704436266397</v>
      </c>
      <c r="G52" s="77">
        <v>38.159557043009002</v>
      </c>
      <c r="H52" s="77">
        <v>38.202152081403398</v>
      </c>
      <c r="I52" s="77">
        <v>36.927035131193598</v>
      </c>
      <c r="J52" s="77">
        <v>36.131559407301602</v>
      </c>
      <c r="K52" s="77">
        <v>35.374258227214099</v>
      </c>
      <c r="L52" s="77">
        <v>35.7355175128612</v>
      </c>
      <c r="N52" s="183" t="s">
        <v>126</v>
      </c>
      <c r="O52" s="184" t="s">
        <v>790</v>
      </c>
      <c r="P52" s="180">
        <v>786</v>
      </c>
      <c r="Q52" s="184">
        <v>797</v>
      </c>
      <c r="R52" s="180">
        <v>805</v>
      </c>
      <c r="S52" s="180">
        <v>821</v>
      </c>
      <c r="T52" s="180">
        <v>779</v>
      </c>
      <c r="U52" s="180">
        <v>808</v>
      </c>
      <c r="V52" s="180">
        <v>886</v>
      </c>
      <c r="W52" s="180">
        <v>935</v>
      </c>
      <c r="X52" s="180">
        <v>794</v>
      </c>
      <c r="Y52" s="180"/>
      <c r="AA52" s="70" t="s">
        <v>126</v>
      </c>
      <c r="AB52" s="70" t="s">
        <v>418</v>
      </c>
      <c r="AC52" s="180">
        <f t="shared" si="9"/>
        <v>51.291807350376082</v>
      </c>
      <c r="AD52" s="180">
        <f t="shared" si="10"/>
        <v>49.639651021574657</v>
      </c>
      <c r="AE52" s="180">
        <f t="shared" si="11"/>
        <v>48.808744303441372</v>
      </c>
      <c r="AF52" s="180">
        <f t="shared" si="12"/>
        <v>46.704877510677704</v>
      </c>
      <c r="AG52" s="180">
        <f t="shared" si="13"/>
        <v>48.985310709896019</v>
      </c>
      <c r="AH52" s="180">
        <f t="shared" si="14"/>
        <v>47.279891189855697</v>
      </c>
      <c r="AI52" s="180">
        <f t="shared" si="15"/>
        <v>41.678369222566133</v>
      </c>
      <c r="AJ52" s="180">
        <f t="shared" si="16"/>
        <v>38.643379045242355</v>
      </c>
      <c r="AK52" s="180">
        <f t="shared" si="17"/>
        <v>44.551962502788541</v>
      </c>
    </row>
    <row r="53" spans="1:37" x14ac:dyDescent="0.2">
      <c r="A53" s="70" t="s">
        <v>127</v>
      </c>
      <c r="B53" s="70" t="s">
        <v>419</v>
      </c>
      <c r="C53" s="77">
        <v>88.295060006358796</v>
      </c>
      <c r="D53" s="77">
        <v>90.718719985605802</v>
      </c>
      <c r="E53" s="77">
        <v>91.947806869083394</v>
      </c>
      <c r="F53" s="77">
        <v>90.92938100888</v>
      </c>
      <c r="G53" s="77">
        <v>89.231360605121907</v>
      </c>
      <c r="H53" s="77">
        <v>90.658563811511797</v>
      </c>
      <c r="I53" s="77">
        <v>86.436557910477305</v>
      </c>
      <c r="J53" s="77">
        <v>85.825188278109195</v>
      </c>
      <c r="K53" s="77">
        <v>82.501203987528498</v>
      </c>
      <c r="L53" s="77">
        <v>82.275781525728704</v>
      </c>
      <c r="N53" s="183" t="s">
        <v>127</v>
      </c>
      <c r="O53" s="184" t="s">
        <v>791</v>
      </c>
      <c r="P53" s="180">
        <v>2111</v>
      </c>
      <c r="Q53" s="180">
        <v>2189</v>
      </c>
      <c r="R53" s="180">
        <v>2291</v>
      </c>
      <c r="S53" s="180">
        <v>2327</v>
      </c>
      <c r="T53" s="180">
        <v>2468</v>
      </c>
      <c r="U53" s="180">
        <v>2501</v>
      </c>
      <c r="V53" s="180">
        <v>2491</v>
      </c>
      <c r="W53" s="180">
        <v>2622</v>
      </c>
      <c r="X53" s="180">
        <v>2709</v>
      </c>
      <c r="Y53" s="180"/>
      <c r="AA53" s="70" t="s">
        <v>127</v>
      </c>
      <c r="AB53" s="70" t="s">
        <v>419</v>
      </c>
      <c r="AC53" s="180">
        <f t="shared" si="9"/>
        <v>41.826177170231546</v>
      </c>
      <c r="AD53" s="180">
        <f t="shared" si="10"/>
        <v>41.442996795617084</v>
      </c>
      <c r="AE53" s="180">
        <f t="shared" si="11"/>
        <v>40.134354809726489</v>
      </c>
      <c r="AF53" s="180">
        <f t="shared" si="12"/>
        <v>39.075797597284051</v>
      </c>
      <c r="AG53" s="180">
        <f t="shared" si="13"/>
        <v>36.155332498023462</v>
      </c>
      <c r="AH53" s="180">
        <f t="shared" si="14"/>
        <v>36.248925954223026</v>
      </c>
      <c r="AI53" s="180">
        <f t="shared" si="15"/>
        <v>34.699541513640028</v>
      </c>
      <c r="AJ53" s="180">
        <f t="shared" si="16"/>
        <v>32.732718641536692</v>
      </c>
      <c r="AK53" s="180">
        <f t="shared" si="17"/>
        <v>30.454486521789775</v>
      </c>
    </row>
    <row r="54" spans="1:37" x14ac:dyDescent="0.2">
      <c r="A54" s="70" t="s">
        <v>128</v>
      </c>
      <c r="B54" s="70" t="s">
        <v>420</v>
      </c>
      <c r="C54" s="77">
        <v>58.070431656774197</v>
      </c>
      <c r="D54" s="77">
        <v>59.317490511379802</v>
      </c>
      <c r="E54" s="77">
        <v>59.005553195527</v>
      </c>
      <c r="F54" s="77">
        <v>57.984441139167302</v>
      </c>
      <c r="G54" s="77">
        <v>60.745066284245297</v>
      </c>
      <c r="H54" s="77">
        <v>60.222136029436903</v>
      </c>
      <c r="I54" s="77">
        <v>55.937610841569501</v>
      </c>
      <c r="J54" s="77">
        <v>52.079194101035696</v>
      </c>
      <c r="K54" s="77">
        <v>46.4860416397701</v>
      </c>
      <c r="L54" s="77">
        <v>53.526448628592398</v>
      </c>
      <c r="N54" s="183" t="s">
        <v>128</v>
      </c>
      <c r="O54" s="184" t="s">
        <v>792</v>
      </c>
      <c r="P54" s="180">
        <v>1176</v>
      </c>
      <c r="Q54" s="180">
        <v>1185</v>
      </c>
      <c r="R54" s="180">
        <v>1256</v>
      </c>
      <c r="S54" s="180">
        <v>1281</v>
      </c>
      <c r="T54" s="180">
        <v>1276</v>
      </c>
      <c r="U54" s="180">
        <v>1637</v>
      </c>
      <c r="V54" s="180">
        <v>1561</v>
      </c>
      <c r="W54" s="180">
        <v>1447</v>
      </c>
      <c r="X54" s="180">
        <v>1476</v>
      </c>
      <c r="Y54" s="180"/>
      <c r="AA54" s="70" t="s">
        <v>128</v>
      </c>
      <c r="AB54" s="70" t="s">
        <v>420</v>
      </c>
      <c r="AC54" s="180">
        <f t="shared" si="9"/>
        <v>49.379618755760376</v>
      </c>
      <c r="AD54" s="180">
        <f t="shared" si="10"/>
        <v>50.056954018042028</v>
      </c>
      <c r="AE54" s="180">
        <f t="shared" si="11"/>
        <v>46.978943627011944</v>
      </c>
      <c r="AF54" s="180">
        <f t="shared" si="12"/>
        <v>45.264981373276584</v>
      </c>
      <c r="AG54" s="180">
        <f t="shared" si="13"/>
        <v>47.605851319941451</v>
      </c>
      <c r="AH54" s="180">
        <f t="shared" si="14"/>
        <v>36.788109975221076</v>
      </c>
      <c r="AI54" s="180">
        <f t="shared" si="15"/>
        <v>35.834472031754963</v>
      </c>
      <c r="AJ54" s="180">
        <f t="shared" si="16"/>
        <v>35.991150035270003</v>
      </c>
      <c r="AK54" s="180">
        <f t="shared" si="17"/>
        <v>31.494608157025812</v>
      </c>
    </row>
    <row r="55" spans="1:37" x14ac:dyDescent="0.2">
      <c r="A55" s="70" t="s">
        <v>129</v>
      </c>
      <c r="B55" s="70" t="s">
        <v>421</v>
      </c>
      <c r="C55" s="77">
        <v>60.341204920576999</v>
      </c>
      <c r="D55" s="77">
        <v>56.2883012540753</v>
      </c>
      <c r="E55" s="77">
        <v>54.888913868483201</v>
      </c>
      <c r="F55" s="77">
        <v>54.761272356396702</v>
      </c>
      <c r="G55" s="77">
        <v>53.968356091837698</v>
      </c>
      <c r="H55" s="77">
        <v>53.166441110512302</v>
      </c>
      <c r="I55" s="77">
        <v>50.1122958805948</v>
      </c>
      <c r="J55" s="77">
        <v>49.516930981527899</v>
      </c>
      <c r="K55" s="77">
        <v>47.1252571264083</v>
      </c>
      <c r="L55" s="77">
        <v>48.095086752350298</v>
      </c>
      <c r="N55" s="183" t="s">
        <v>129</v>
      </c>
      <c r="O55" s="184" t="s">
        <v>793</v>
      </c>
      <c r="P55" s="180">
        <v>2104</v>
      </c>
      <c r="Q55" s="180">
        <v>2098</v>
      </c>
      <c r="R55" s="180">
        <v>2222</v>
      </c>
      <c r="S55" s="180">
        <v>2164</v>
      </c>
      <c r="T55" s="180">
        <v>2315</v>
      </c>
      <c r="U55" s="180">
        <v>2429</v>
      </c>
      <c r="V55" s="180">
        <v>2477</v>
      </c>
      <c r="W55" s="180">
        <v>2583</v>
      </c>
      <c r="X55" s="180">
        <v>2498</v>
      </c>
      <c r="Y55" s="180"/>
      <c r="AA55" s="70" t="s">
        <v>129</v>
      </c>
      <c r="AB55" s="70" t="s">
        <v>421</v>
      </c>
      <c r="AC55" s="180">
        <f t="shared" si="9"/>
        <v>28.679279905217207</v>
      </c>
      <c r="AD55" s="180">
        <f t="shared" si="10"/>
        <v>26.829504887547806</v>
      </c>
      <c r="AE55" s="180">
        <f t="shared" si="11"/>
        <v>24.702481488966338</v>
      </c>
      <c r="AF55" s="180">
        <f t="shared" si="12"/>
        <v>25.305578722918995</v>
      </c>
      <c r="AG55" s="180">
        <f t="shared" si="13"/>
        <v>23.312464834487127</v>
      </c>
      <c r="AH55" s="180">
        <f t="shared" si="14"/>
        <v>21.888201362911609</v>
      </c>
      <c r="AI55" s="180">
        <f t="shared" si="15"/>
        <v>20.231043956638999</v>
      </c>
      <c r="AJ55" s="180">
        <f t="shared" si="16"/>
        <v>19.170317840312777</v>
      </c>
      <c r="AK55" s="180">
        <f t="shared" si="17"/>
        <v>18.865195006568577</v>
      </c>
    </row>
    <row r="56" spans="1:37" x14ac:dyDescent="0.2">
      <c r="A56" s="70" t="s">
        <v>130</v>
      </c>
      <c r="B56" s="70" t="s">
        <v>422</v>
      </c>
      <c r="C56" s="77">
        <v>118.408171275778</v>
      </c>
      <c r="D56" s="77">
        <v>117.704354902642</v>
      </c>
      <c r="E56" s="77">
        <v>111.46870381940801</v>
      </c>
      <c r="F56" s="77">
        <v>118.942395840865</v>
      </c>
      <c r="G56" s="77">
        <v>118.94747755963</v>
      </c>
      <c r="H56" s="77">
        <v>115.20761269758199</v>
      </c>
      <c r="I56" s="77">
        <v>107.65002124911599</v>
      </c>
      <c r="J56" s="77">
        <v>102.96316076712</v>
      </c>
      <c r="K56" s="77">
        <v>100.489049519563</v>
      </c>
      <c r="L56" s="77">
        <v>105.79170783933201</v>
      </c>
      <c r="N56" s="183" t="s">
        <v>130</v>
      </c>
      <c r="O56" s="184" t="s">
        <v>794</v>
      </c>
      <c r="P56" s="180">
        <v>8920</v>
      </c>
      <c r="Q56" s="180">
        <v>9663</v>
      </c>
      <c r="R56" s="180">
        <v>9411</v>
      </c>
      <c r="S56" s="180">
        <v>10004</v>
      </c>
      <c r="T56" s="180">
        <v>9720</v>
      </c>
      <c r="U56" s="180">
        <v>9885</v>
      </c>
      <c r="V56" s="180">
        <v>10033</v>
      </c>
      <c r="W56" s="180">
        <v>9967</v>
      </c>
      <c r="X56" s="180">
        <v>9554</v>
      </c>
      <c r="Y56" s="180"/>
      <c r="AA56" s="70" t="s">
        <v>130</v>
      </c>
      <c r="AB56" s="70" t="s">
        <v>422</v>
      </c>
      <c r="AC56" s="180">
        <f t="shared" si="9"/>
        <v>13.274458663203813</v>
      </c>
      <c r="AD56" s="180">
        <f t="shared" si="10"/>
        <v>12.180932930005381</v>
      </c>
      <c r="AE56" s="180">
        <f t="shared" si="11"/>
        <v>11.84451214742408</v>
      </c>
      <c r="AF56" s="180">
        <f t="shared" si="12"/>
        <v>11.889483790570273</v>
      </c>
      <c r="AG56" s="180">
        <f t="shared" si="13"/>
        <v>12.237394810661522</v>
      </c>
      <c r="AH56" s="180">
        <f t="shared" si="14"/>
        <v>11.65479137051917</v>
      </c>
      <c r="AI56" s="180">
        <f t="shared" si="15"/>
        <v>10.729594463183094</v>
      </c>
      <c r="AJ56" s="180">
        <f t="shared" si="16"/>
        <v>10.330406417891041</v>
      </c>
      <c r="AK56" s="180">
        <f t="shared" si="17"/>
        <v>10.518008113833263</v>
      </c>
    </row>
    <row r="57" spans="1:37" x14ac:dyDescent="0.2">
      <c r="A57" s="70" t="s">
        <v>131</v>
      </c>
      <c r="B57" s="70" t="s">
        <v>423</v>
      </c>
      <c r="C57" s="77">
        <v>61.946666954027101</v>
      </c>
      <c r="D57" s="77">
        <v>58.576034266495498</v>
      </c>
      <c r="E57" s="77">
        <v>56.478314325893699</v>
      </c>
      <c r="F57" s="77">
        <v>56.861512145709298</v>
      </c>
      <c r="G57" s="77">
        <v>54.835460710512898</v>
      </c>
      <c r="H57" s="77">
        <v>54.352860121562998</v>
      </c>
      <c r="I57" s="77">
        <v>52.321787851595801</v>
      </c>
      <c r="J57" s="77">
        <v>50.795402620845103</v>
      </c>
      <c r="K57" s="77">
        <v>48.026656222793498</v>
      </c>
      <c r="L57" s="77">
        <v>47.853082856179299</v>
      </c>
      <c r="N57" s="183" t="s">
        <v>131</v>
      </c>
      <c r="O57" s="184" t="s">
        <v>795</v>
      </c>
      <c r="P57" s="180">
        <v>1588</v>
      </c>
      <c r="Q57" s="180">
        <v>1560</v>
      </c>
      <c r="R57" s="180">
        <v>1633</v>
      </c>
      <c r="S57" s="180">
        <v>1742</v>
      </c>
      <c r="T57" s="180">
        <v>1765</v>
      </c>
      <c r="U57" s="180">
        <v>1806</v>
      </c>
      <c r="V57" s="180">
        <v>1758</v>
      </c>
      <c r="W57" s="180">
        <v>1798</v>
      </c>
      <c r="X57" s="180">
        <v>1881</v>
      </c>
      <c r="Y57" s="180"/>
      <c r="AA57" s="70" t="s">
        <v>131</v>
      </c>
      <c r="AB57" s="70" t="s">
        <v>423</v>
      </c>
      <c r="AC57" s="180">
        <f t="shared" si="9"/>
        <v>39.009236117145534</v>
      </c>
      <c r="AD57" s="180">
        <f t="shared" si="10"/>
        <v>37.548739914420189</v>
      </c>
      <c r="AE57" s="180">
        <f t="shared" si="11"/>
        <v>34.585618080767723</v>
      </c>
      <c r="AF57" s="180">
        <f t="shared" si="12"/>
        <v>32.641510990648278</v>
      </c>
      <c r="AG57" s="180">
        <f t="shared" si="13"/>
        <v>31.068249694341585</v>
      </c>
      <c r="AH57" s="180">
        <f t="shared" si="14"/>
        <v>30.095714353024917</v>
      </c>
      <c r="AI57" s="180">
        <f t="shared" si="15"/>
        <v>29.762109130600567</v>
      </c>
      <c r="AJ57" s="180">
        <f t="shared" si="16"/>
        <v>28.251058187344327</v>
      </c>
      <c r="AK57" s="180">
        <f t="shared" si="17"/>
        <v>25.532512611798776</v>
      </c>
    </row>
    <row r="58" spans="1:37" x14ac:dyDescent="0.2">
      <c r="A58" s="70" t="s">
        <v>132</v>
      </c>
      <c r="B58" s="70" t="s">
        <v>424</v>
      </c>
      <c r="C58" s="77">
        <v>733.09193877988002</v>
      </c>
      <c r="D58" s="77">
        <v>731.75601948512303</v>
      </c>
      <c r="E58" s="77">
        <v>643.58177823204801</v>
      </c>
      <c r="F58" s="77">
        <v>661.66119171570494</v>
      </c>
      <c r="G58" s="77">
        <v>717.45323194005698</v>
      </c>
      <c r="H58" s="77">
        <v>670.96565622559694</v>
      </c>
      <c r="I58" s="77">
        <v>672.25709114929305</v>
      </c>
      <c r="J58" s="77">
        <v>665.74188250095199</v>
      </c>
      <c r="K58" s="77">
        <v>633.07841640903598</v>
      </c>
      <c r="L58" s="77">
        <v>640.80824547948703</v>
      </c>
      <c r="N58" s="183" t="s">
        <v>132</v>
      </c>
      <c r="O58" s="184" t="s">
        <v>796</v>
      </c>
      <c r="P58" s="180">
        <v>64052</v>
      </c>
      <c r="Q58" s="180">
        <v>67703</v>
      </c>
      <c r="R58" s="180">
        <v>72212</v>
      </c>
      <c r="S58" s="180">
        <v>77394</v>
      </c>
      <c r="T58" s="180">
        <v>78822</v>
      </c>
      <c r="U58" s="180">
        <v>80994</v>
      </c>
      <c r="V58" s="180">
        <v>84117</v>
      </c>
      <c r="W58" s="180">
        <v>91751</v>
      </c>
      <c r="X58" s="180">
        <v>92926</v>
      </c>
      <c r="Y58" s="180"/>
      <c r="AA58" s="70" t="s">
        <v>132</v>
      </c>
      <c r="AB58" s="70" t="s">
        <v>424</v>
      </c>
      <c r="AC58" s="180">
        <f t="shared" si="9"/>
        <v>11.445262267843004</v>
      </c>
      <c r="AD58" s="180">
        <f t="shared" si="10"/>
        <v>10.808324881986367</v>
      </c>
      <c r="AE58" s="180">
        <f t="shared" si="11"/>
        <v>8.9123937604836883</v>
      </c>
      <c r="AF58" s="180">
        <f t="shared" si="12"/>
        <v>8.5492569413094675</v>
      </c>
      <c r="AG58" s="180">
        <f t="shared" si="13"/>
        <v>9.102195223922978</v>
      </c>
      <c r="AH58" s="180">
        <f t="shared" si="14"/>
        <v>8.284140260088364</v>
      </c>
      <c r="AI58" s="180">
        <f t="shared" si="15"/>
        <v>7.9919289935363009</v>
      </c>
      <c r="AJ58" s="180">
        <f t="shared" si="16"/>
        <v>7.2559632320187459</v>
      </c>
      <c r="AK58" s="180">
        <f t="shared" si="17"/>
        <v>6.8127156706307819</v>
      </c>
    </row>
    <row r="59" spans="1:37" x14ac:dyDescent="0.2">
      <c r="A59" s="70" t="s">
        <v>133</v>
      </c>
      <c r="B59" s="70" t="s">
        <v>425</v>
      </c>
      <c r="C59" s="77">
        <v>567.820760789828</v>
      </c>
      <c r="D59" s="77">
        <v>493.20775486928801</v>
      </c>
      <c r="E59" s="77">
        <v>456.690348183357</v>
      </c>
      <c r="F59" s="77">
        <v>463.62934974739397</v>
      </c>
      <c r="G59" s="77">
        <v>462.551023164892</v>
      </c>
      <c r="H59" s="77">
        <v>454.52656813871801</v>
      </c>
      <c r="I59" s="77">
        <v>453.28488322226701</v>
      </c>
      <c r="J59" s="77">
        <v>460.38080721098601</v>
      </c>
      <c r="K59" s="77">
        <v>489.02949671167801</v>
      </c>
      <c r="L59" s="77">
        <v>565.43139555827304</v>
      </c>
      <c r="N59" s="183" t="s">
        <v>133</v>
      </c>
      <c r="O59" s="184" t="s">
        <v>797</v>
      </c>
      <c r="P59" s="180">
        <v>43094</v>
      </c>
      <c r="Q59" s="180">
        <v>43065</v>
      </c>
      <c r="R59" s="180">
        <v>44448</v>
      </c>
      <c r="S59" s="180">
        <v>46996</v>
      </c>
      <c r="T59" s="180">
        <v>50213</v>
      </c>
      <c r="U59" s="180">
        <v>54574</v>
      </c>
      <c r="V59" s="180">
        <v>60851</v>
      </c>
      <c r="W59" s="180">
        <v>57775</v>
      </c>
      <c r="X59" s="180">
        <v>58938</v>
      </c>
      <c r="Y59" s="180"/>
      <c r="AA59" s="70" t="s">
        <v>133</v>
      </c>
      <c r="AB59" s="70" t="s">
        <v>425</v>
      </c>
      <c r="AC59" s="180">
        <f t="shared" si="9"/>
        <v>13.176329901838493</v>
      </c>
      <c r="AD59" s="180">
        <f t="shared" si="10"/>
        <v>11.452635663979752</v>
      </c>
      <c r="AE59" s="180">
        <f t="shared" si="11"/>
        <v>10.274710857256952</v>
      </c>
      <c r="AF59" s="180">
        <f t="shared" si="12"/>
        <v>9.8652938494211</v>
      </c>
      <c r="AG59" s="180">
        <f t="shared" si="13"/>
        <v>9.2117782877918462</v>
      </c>
      <c r="AH59" s="180">
        <f t="shared" si="14"/>
        <v>8.32862843366288</v>
      </c>
      <c r="AI59" s="180">
        <f t="shared" si="15"/>
        <v>7.4490950555006004</v>
      </c>
      <c r="AJ59" s="180">
        <f t="shared" si="16"/>
        <v>7.9685124571351968</v>
      </c>
      <c r="AK59" s="180">
        <f t="shared" si="17"/>
        <v>8.2973547916739285</v>
      </c>
    </row>
    <row r="60" spans="1:37" x14ac:dyDescent="0.2">
      <c r="A60" s="70" t="s">
        <v>134</v>
      </c>
      <c r="B60" s="70" t="s">
        <v>426</v>
      </c>
      <c r="C60" s="77">
        <v>68.664432965958596</v>
      </c>
      <c r="D60" s="77">
        <v>68.812950923692696</v>
      </c>
      <c r="E60" s="77">
        <v>68.296292501631498</v>
      </c>
      <c r="F60" s="77">
        <v>68.121595299697901</v>
      </c>
      <c r="G60" s="77">
        <v>66.701121743619197</v>
      </c>
      <c r="H60" s="77">
        <v>66.554799128310407</v>
      </c>
      <c r="I60" s="77">
        <v>64.095268793343607</v>
      </c>
      <c r="J60" s="77">
        <v>61.082738944957697</v>
      </c>
      <c r="K60" s="77">
        <v>60.086857965173799</v>
      </c>
      <c r="L60" s="77">
        <v>59.453849544252201</v>
      </c>
      <c r="N60" s="183" t="s">
        <v>134</v>
      </c>
      <c r="O60" s="184" t="s">
        <v>798</v>
      </c>
      <c r="P60" s="180">
        <v>2547</v>
      </c>
      <c r="Q60" s="180">
        <v>2508</v>
      </c>
      <c r="R60" s="180">
        <v>2650</v>
      </c>
      <c r="S60" s="180">
        <v>2869</v>
      </c>
      <c r="T60" s="180">
        <v>3111</v>
      </c>
      <c r="U60" s="180">
        <v>3259</v>
      </c>
      <c r="V60" s="180">
        <v>3191</v>
      </c>
      <c r="W60" s="180">
        <v>3265</v>
      </c>
      <c r="X60" s="180">
        <v>3100</v>
      </c>
      <c r="Y60" s="180"/>
      <c r="AA60" s="70" t="s">
        <v>134</v>
      </c>
      <c r="AB60" s="70" t="s">
        <v>426</v>
      </c>
      <c r="AC60" s="180">
        <f t="shared" si="9"/>
        <v>26.958945020007299</v>
      </c>
      <c r="AD60" s="180">
        <f t="shared" si="10"/>
        <v>27.437380751073643</v>
      </c>
      <c r="AE60" s="180">
        <f t="shared" si="11"/>
        <v>25.772185849672265</v>
      </c>
      <c r="AF60" s="180">
        <f t="shared" si="12"/>
        <v>23.744020669117429</v>
      </c>
      <c r="AG60" s="180">
        <f t="shared" si="13"/>
        <v>21.440412003734874</v>
      </c>
      <c r="AH60" s="180">
        <f t="shared" si="14"/>
        <v>20.42184692491881</v>
      </c>
      <c r="AI60" s="180">
        <f t="shared" si="15"/>
        <v>20.086264115745411</v>
      </c>
      <c r="AJ60" s="180">
        <f t="shared" si="16"/>
        <v>18.708342709022265</v>
      </c>
      <c r="AK60" s="180">
        <f t="shared" si="17"/>
        <v>19.382857408120579</v>
      </c>
    </row>
    <row r="61" spans="1:37" x14ac:dyDescent="0.2">
      <c r="A61" s="70" t="s">
        <v>135</v>
      </c>
      <c r="B61" s="70" t="s">
        <v>427</v>
      </c>
      <c r="C61" s="77">
        <v>147.67541298716799</v>
      </c>
      <c r="D61" s="77">
        <v>142.53169911862301</v>
      </c>
      <c r="E61" s="77">
        <v>139.21750402976701</v>
      </c>
      <c r="F61" s="77">
        <v>139.32311479081301</v>
      </c>
      <c r="G61" s="77">
        <v>133.58283542796499</v>
      </c>
      <c r="H61" s="77">
        <v>132.71221324238701</v>
      </c>
      <c r="I61" s="77">
        <v>125.758596532414</v>
      </c>
      <c r="J61" s="77">
        <v>124.387482279704</v>
      </c>
      <c r="K61" s="77">
        <v>123.037550843974</v>
      </c>
      <c r="L61" s="77">
        <v>120.569227649661</v>
      </c>
      <c r="N61" s="183" t="s">
        <v>135</v>
      </c>
      <c r="O61" s="184" t="s">
        <v>799</v>
      </c>
      <c r="P61" s="180">
        <v>9014</v>
      </c>
      <c r="Q61" s="180">
        <v>9065</v>
      </c>
      <c r="R61" s="180">
        <v>9361</v>
      </c>
      <c r="S61" s="180">
        <v>9758</v>
      </c>
      <c r="T61" s="180">
        <v>9904</v>
      </c>
      <c r="U61" s="180">
        <v>10491</v>
      </c>
      <c r="V61" s="180">
        <v>10647</v>
      </c>
      <c r="W61" s="180">
        <v>11384</v>
      </c>
      <c r="X61" s="180">
        <v>11376</v>
      </c>
      <c r="Y61" s="180"/>
      <c r="AA61" s="70" t="s">
        <v>135</v>
      </c>
      <c r="AB61" s="70" t="s">
        <v>427</v>
      </c>
      <c r="AC61" s="180">
        <f t="shared" si="9"/>
        <v>16.382894717901927</v>
      </c>
      <c r="AD61" s="180">
        <f t="shared" si="10"/>
        <v>15.723298303212689</v>
      </c>
      <c r="AE61" s="180">
        <f t="shared" si="11"/>
        <v>14.872076063429869</v>
      </c>
      <c r="AF61" s="180">
        <f t="shared" si="12"/>
        <v>14.277835088216131</v>
      </c>
      <c r="AG61" s="180">
        <f t="shared" si="13"/>
        <v>13.487766097330876</v>
      </c>
      <c r="AH61" s="180">
        <f t="shared" si="14"/>
        <v>12.650101348049473</v>
      </c>
      <c r="AI61" s="180">
        <f t="shared" si="15"/>
        <v>11.811646147498262</v>
      </c>
      <c r="AJ61" s="180">
        <f t="shared" si="16"/>
        <v>10.926518120142656</v>
      </c>
      <c r="AK61" s="180">
        <f t="shared" si="17"/>
        <v>10.815537169828939</v>
      </c>
    </row>
    <row r="62" spans="1:37" x14ac:dyDescent="0.2">
      <c r="A62" s="70" t="s">
        <v>136</v>
      </c>
      <c r="B62" s="70" t="s">
        <v>428</v>
      </c>
      <c r="C62" s="77">
        <v>41.087859707718103</v>
      </c>
      <c r="D62" s="77">
        <v>41.4423107798236</v>
      </c>
      <c r="E62" s="77">
        <v>40.4515280167996</v>
      </c>
      <c r="F62" s="77">
        <v>40.461478528297299</v>
      </c>
      <c r="G62" s="77">
        <v>39.9482030165628</v>
      </c>
      <c r="H62" s="77">
        <v>39.709583318928097</v>
      </c>
      <c r="I62" s="77">
        <v>38.202215371864902</v>
      </c>
      <c r="J62" s="77">
        <v>34.757841012808797</v>
      </c>
      <c r="K62" s="77">
        <v>37.328296462458198</v>
      </c>
      <c r="L62" s="77">
        <v>36.059124831181997</v>
      </c>
      <c r="N62" s="183" t="s">
        <v>136</v>
      </c>
      <c r="O62" s="184" t="s">
        <v>800</v>
      </c>
      <c r="P62" s="180">
        <v>2006</v>
      </c>
      <c r="Q62" s="180">
        <v>1986</v>
      </c>
      <c r="R62" s="180">
        <v>1953</v>
      </c>
      <c r="S62" s="180">
        <v>1966</v>
      </c>
      <c r="T62" s="180">
        <v>2031</v>
      </c>
      <c r="U62" s="180">
        <v>2114</v>
      </c>
      <c r="V62" s="180">
        <v>2223</v>
      </c>
      <c r="W62" s="180">
        <v>2291</v>
      </c>
      <c r="X62" s="180">
        <v>2345</v>
      </c>
      <c r="Y62" s="180"/>
      <c r="AA62" s="70" t="s">
        <v>136</v>
      </c>
      <c r="AB62" s="70" t="s">
        <v>428</v>
      </c>
      <c r="AC62" s="180">
        <f t="shared" si="9"/>
        <v>20.482482406639136</v>
      </c>
      <c r="AD62" s="180">
        <f t="shared" si="10"/>
        <v>20.867225971713797</v>
      </c>
      <c r="AE62" s="180">
        <f t="shared" si="11"/>
        <v>20.712507945109884</v>
      </c>
      <c r="AF62" s="180">
        <f t="shared" si="12"/>
        <v>20.580609627821616</v>
      </c>
      <c r="AG62" s="180">
        <f t="shared" si="13"/>
        <v>19.669228467042245</v>
      </c>
      <c r="AH62" s="180">
        <f t="shared" si="14"/>
        <v>18.784098069502409</v>
      </c>
      <c r="AI62" s="180">
        <f t="shared" si="15"/>
        <v>17.184982173578451</v>
      </c>
      <c r="AJ62" s="180">
        <f t="shared" si="16"/>
        <v>15.171471415455608</v>
      </c>
      <c r="AK62" s="180">
        <f t="shared" si="17"/>
        <v>15.918250090600509</v>
      </c>
    </row>
    <row r="63" spans="1:37" x14ac:dyDescent="0.2">
      <c r="A63" s="70" t="s">
        <v>137</v>
      </c>
      <c r="B63" s="70" t="s">
        <v>429</v>
      </c>
      <c r="C63" s="77">
        <v>122.061929473283</v>
      </c>
      <c r="D63" s="77">
        <v>122.303947870974</v>
      </c>
      <c r="E63" s="77">
        <v>118.445228553346</v>
      </c>
      <c r="F63" s="77">
        <v>119.720521550961</v>
      </c>
      <c r="G63" s="77">
        <v>112.58760003223099</v>
      </c>
      <c r="H63" s="77">
        <v>110.57196396811401</v>
      </c>
      <c r="I63" s="77">
        <v>106.937452565854</v>
      </c>
      <c r="J63" s="77">
        <v>103.034243664228</v>
      </c>
      <c r="K63" s="77">
        <v>103.571787774101</v>
      </c>
      <c r="L63" s="77">
        <v>102.711030913857</v>
      </c>
      <c r="N63" s="183" t="s">
        <v>137</v>
      </c>
      <c r="O63" s="184" t="s">
        <v>801</v>
      </c>
      <c r="P63" s="180">
        <v>8234</v>
      </c>
      <c r="Q63" s="180">
        <v>8411</v>
      </c>
      <c r="R63" s="180">
        <v>8476</v>
      </c>
      <c r="S63" s="180">
        <v>9252</v>
      </c>
      <c r="T63" s="180">
        <v>9936</v>
      </c>
      <c r="U63" s="180">
        <v>8260</v>
      </c>
      <c r="V63" s="180">
        <v>10435</v>
      </c>
      <c r="W63" s="180">
        <v>11259</v>
      </c>
      <c r="X63" s="180">
        <v>11311</v>
      </c>
      <c r="Y63" s="180"/>
      <c r="AA63" s="70" t="s">
        <v>137</v>
      </c>
      <c r="AB63" s="70" t="s">
        <v>429</v>
      </c>
      <c r="AC63" s="180">
        <f t="shared" si="9"/>
        <v>14.824135228720307</v>
      </c>
      <c r="AD63" s="180">
        <f t="shared" si="10"/>
        <v>14.540952071213173</v>
      </c>
      <c r="AE63" s="180">
        <f t="shared" si="11"/>
        <v>13.974189305491505</v>
      </c>
      <c r="AF63" s="180">
        <f t="shared" si="12"/>
        <v>12.939961257129378</v>
      </c>
      <c r="AG63" s="180">
        <f t="shared" si="13"/>
        <v>11.331280196480575</v>
      </c>
      <c r="AH63" s="180">
        <f t="shared" si="14"/>
        <v>13.386436315752302</v>
      </c>
      <c r="AI63" s="180">
        <f t="shared" si="15"/>
        <v>10.247959038414375</v>
      </c>
      <c r="AJ63" s="180">
        <f t="shared" si="16"/>
        <v>9.1512784140889956</v>
      </c>
      <c r="AK63" s="180">
        <f t="shared" si="17"/>
        <v>9.1567313035187876</v>
      </c>
    </row>
    <row r="64" spans="1:37" x14ac:dyDescent="0.2">
      <c r="A64" s="70" t="s">
        <v>138</v>
      </c>
      <c r="B64" s="70" t="s">
        <v>430</v>
      </c>
      <c r="C64" s="77">
        <v>54.449442706966302</v>
      </c>
      <c r="D64" s="77">
        <v>52.478919655697297</v>
      </c>
      <c r="E64" s="77">
        <v>51.369099138687801</v>
      </c>
      <c r="F64" s="77">
        <v>50.732632672386998</v>
      </c>
      <c r="G64" s="77">
        <v>50.469935736345199</v>
      </c>
      <c r="H64" s="77">
        <v>50.555277860758103</v>
      </c>
      <c r="I64" s="77">
        <v>48.439426796847798</v>
      </c>
      <c r="J64" s="77">
        <v>48.792240879882897</v>
      </c>
      <c r="K64" s="77">
        <v>47.439806258730698</v>
      </c>
      <c r="L64" s="77">
        <v>48.413761554343601</v>
      </c>
      <c r="N64" s="183" t="s">
        <v>138</v>
      </c>
      <c r="O64" s="184" t="s">
        <v>802</v>
      </c>
      <c r="P64" s="180">
        <v>1778</v>
      </c>
      <c r="Q64" s="180">
        <v>1789</v>
      </c>
      <c r="R64" s="180">
        <v>1911</v>
      </c>
      <c r="S64" s="180">
        <v>1852</v>
      </c>
      <c r="T64" s="180">
        <v>1831</v>
      </c>
      <c r="U64" s="180">
        <v>1614</v>
      </c>
      <c r="V64" s="180">
        <v>1951</v>
      </c>
      <c r="W64" s="180">
        <v>2180</v>
      </c>
      <c r="X64" s="180">
        <v>2251</v>
      </c>
      <c r="Y64" s="180"/>
      <c r="AA64" s="70" t="s">
        <v>138</v>
      </c>
      <c r="AB64" s="70" t="s">
        <v>430</v>
      </c>
      <c r="AC64" s="180">
        <f t="shared" si="9"/>
        <v>30.623983524727954</v>
      </c>
      <c r="AD64" s="180">
        <f t="shared" si="10"/>
        <v>29.33422004231263</v>
      </c>
      <c r="AE64" s="180">
        <f t="shared" si="11"/>
        <v>26.880742615744531</v>
      </c>
      <c r="AF64" s="180">
        <f t="shared" si="12"/>
        <v>27.393430168675486</v>
      </c>
      <c r="AG64" s="180">
        <f t="shared" si="13"/>
        <v>27.564137485715566</v>
      </c>
      <c r="AH64" s="180">
        <f t="shared" si="14"/>
        <v>31.322972652266483</v>
      </c>
      <c r="AI64" s="180">
        <f t="shared" si="15"/>
        <v>24.827999383315117</v>
      </c>
      <c r="AJ64" s="180">
        <f t="shared" si="16"/>
        <v>22.381761871505915</v>
      </c>
      <c r="AK64" s="180">
        <f t="shared" si="17"/>
        <v>21.074991674247311</v>
      </c>
    </row>
    <row r="65" spans="1:37" x14ac:dyDescent="0.2">
      <c r="A65" s="70" t="s">
        <v>139</v>
      </c>
      <c r="B65" s="70" t="s">
        <v>431</v>
      </c>
      <c r="C65" s="77">
        <v>44.595273036257304</v>
      </c>
      <c r="D65" s="77">
        <v>44.323909290116902</v>
      </c>
      <c r="E65" s="77">
        <v>45.776180707434001</v>
      </c>
      <c r="F65" s="77">
        <v>44.533621995434601</v>
      </c>
      <c r="G65" s="77">
        <v>42.320265841122698</v>
      </c>
      <c r="H65" s="77">
        <v>42.833225919459402</v>
      </c>
      <c r="I65" s="77">
        <v>37.515586325787197</v>
      </c>
      <c r="J65" s="77">
        <v>32.010346812045903</v>
      </c>
      <c r="K65" s="77">
        <v>28.842374505116499</v>
      </c>
      <c r="L65" s="77">
        <v>29.4146219628756</v>
      </c>
      <c r="N65" s="183" t="s">
        <v>139</v>
      </c>
      <c r="O65" s="184" t="s">
        <v>803</v>
      </c>
      <c r="P65" s="180">
        <v>4669</v>
      </c>
      <c r="Q65" s="180">
        <v>4811</v>
      </c>
      <c r="R65" s="180">
        <v>5141</v>
      </c>
      <c r="S65" s="180">
        <v>5660</v>
      </c>
      <c r="T65" s="180">
        <v>6126</v>
      </c>
      <c r="U65" s="180">
        <v>6560</v>
      </c>
      <c r="V65" s="180">
        <v>6503</v>
      </c>
      <c r="W65" s="180">
        <v>6459</v>
      </c>
      <c r="X65" s="180">
        <v>7588</v>
      </c>
      <c r="Y65" s="180"/>
      <c r="AA65" s="70" t="s">
        <v>139</v>
      </c>
      <c r="AB65" s="70" t="s">
        <v>431</v>
      </c>
      <c r="AC65" s="180">
        <f t="shared" si="9"/>
        <v>9.5513542592112461</v>
      </c>
      <c r="AD65" s="180">
        <f t="shared" si="10"/>
        <v>9.2130345645638947</v>
      </c>
      <c r="AE65" s="180">
        <f t="shared" si="11"/>
        <v>8.9041394101213776</v>
      </c>
      <c r="AF65" s="180">
        <f t="shared" si="12"/>
        <v>7.8681310945997529</v>
      </c>
      <c r="AG65" s="180">
        <f t="shared" si="13"/>
        <v>6.9083032714859121</v>
      </c>
      <c r="AH65" s="180">
        <f t="shared" si="14"/>
        <v>6.5294551706492987</v>
      </c>
      <c r="AI65" s="180">
        <f t="shared" si="15"/>
        <v>5.7689660657830535</v>
      </c>
      <c r="AJ65" s="180">
        <f t="shared" si="16"/>
        <v>4.9559292169137485</v>
      </c>
      <c r="AK65" s="180">
        <f t="shared" si="17"/>
        <v>3.8010509363622167</v>
      </c>
    </row>
    <row r="66" spans="1:37" x14ac:dyDescent="0.2">
      <c r="A66" s="70" t="s">
        <v>140</v>
      </c>
      <c r="B66" s="70" t="s">
        <v>432</v>
      </c>
      <c r="C66" s="77">
        <v>26.451778779390899</v>
      </c>
      <c r="D66" s="77">
        <v>25.530956237705201</v>
      </c>
      <c r="E66" s="77">
        <v>25.548807436409401</v>
      </c>
      <c r="F66" s="77">
        <v>25.265389079171001</v>
      </c>
      <c r="G66" s="77">
        <v>23.237388477953001</v>
      </c>
      <c r="H66" s="77">
        <v>22.784846890390099</v>
      </c>
      <c r="I66" s="77">
        <v>21.665790609523501</v>
      </c>
      <c r="J66" s="77">
        <v>21.038243940541999</v>
      </c>
      <c r="K66" s="77">
        <v>21.197343690533799</v>
      </c>
      <c r="L66" s="77">
        <v>21.626406629416699</v>
      </c>
      <c r="N66" s="183" t="s">
        <v>140</v>
      </c>
      <c r="O66" s="184" t="s">
        <v>804</v>
      </c>
      <c r="P66" s="180">
        <v>1622</v>
      </c>
      <c r="Q66" s="180">
        <v>1803</v>
      </c>
      <c r="R66" s="180">
        <v>1835</v>
      </c>
      <c r="S66" s="180">
        <v>1990</v>
      </c>
      <c r="T66" s="180">
        <v>2047</v>
      </c>
      <c r="U66" s="180">
        <v>2131</v>
      </c>
      <c r="V66" s="180">
        <v>2039</v>
      </c>
      <c r="W66" s="180">
        <v>2064</v>
      </c>
      <c r="X66" s="180">
        <v>2150</v>
      </c>
      <c r="Y66" s="180"/>
      <c r="AA66" s="70" t="s">
        <v>140</v>
      </c>
      <c r="AB66" s="70" t="s">
        <v>432</v>
      </c>
      <c r="AC66" s="180">
        <f t="shared" si="9"/>
        <v>16.308125018120162</v>
      </c>
      <c r="AD66" s="180">
        <f t="shared" si="10"/>
        <v>14.160264136275764</v>
      </c>
      <c r="AE66" s="180">
        <f t="shared" si="11"/>
        <v>13.92305582365635</v>
      </c>
      <c r="AF66" s="180">
        <f t="shared" si="12"/>
        <v>12.696175416668844</v>
      </c>
      <c r="AG66" s="180">
        <f t="shared" si="13"/>
        <v>11.351924024403029</v>
      </c>
      <c r="AH66" s="180">
        <f t="shared" si="14"/>
        <v>10.692091454899156</v>
      </c>
      <c r="AI66" s="180">
        <f t="shared" si="15"/>
        <v>10.625694266563757</v>
      </c>
      <c r="AJ66" s="180">
        <f t="shared" si="16"/>
        <v>10.192947645611435</v>
      </c>
      <c r="AK66" s="180">
        <f t="shared" si="17"/>
        <v>9.8592296235040919</v>
      </c>
    </row>
    <row r="67" spans="1:37" x14ac:dyDescent="0.2">
      <c r="A67" s="70" t="s">
        <v>141</v>
      </c>
      <c r="B67" s="70" t="s">
        <v>433</v>
      </c>
      <c r="C67" s="77">
        <v>53.414322263671501</v>
      </c>
      <c r="D67" s="77">
        <v>54.6882485605094</v>
      </c>
      <c r="E67" s="77">
        <v>52.664285134375497</v>
      </c>
      <c r="F67" s="77">
        <v>50.257000940329696</v>
      </c>
      <c r="G67" s="77">
        <v>51.716177759185598</v>
      </c>
      <c r="H67" s="77">
        <v>51.956504870676099</v>
      </c>
      <c r="I67" s="77">
        <v>50.861839799448603</v>
      </c>
      <c r="J67" s="77">
        <v>50.348302910670299</v>
      </c>
      <c r="K67" s="77">
        <v>48.385958693995597</v>
      </c>
      <c r="L67" s="77">
        <v>49.563783288234497</v>
      </c>
      <c r="N67" s="183" t="s">
        <v>141</v>
      </c>
      <c r="O67" s="184" t="s">
        <v>805</v>
      </c>
      <c r="P67" s="180">
        <v>2471</v>
      </c>
      <c r="Q67" s="180">
        <v>2374</v>
      </c>
      <c r="R67" s="180">
        <v>2513</v>
      </c>
      <c r="S67" s="180">
        <v>2711</v>
      </c>
      <c r="T67" s="180">
        <v>2911</v>
      </c>
      <c r="U67" s="180">
        <v>2905</v>
      </c>
      <c r="V67" s="180">
        <v>2948</v>
      </c>
      <c r="W67" s="180">
        <v>3098</v>
      </c>
      <c r="X67" s="180">
        <v>3041</v>
      </c>
      <c r="Y67" s="180"/>
      <c r="AA67" s="70" t="s">
        <v>141</v>
      </c>
      <c r="AB67" s="70" t="s">
        <v>433</v>
      </c>
      <c r="AC67" s="180">
        <f t="shared" si="9"/>
        <v>21.616480074330838</v>
      </c>
      <c r="AD67" s="180">
        <f t="shared" si="10"/>
        <v>23.036330480416765</v>
      </c>
      <c r="AE67" s="180">
        <f t="shared" si="11"/>
        <v>20.956739010893553</v>
      </c>
      <c r="AF67" s="180">
        <f t="shared" si="12"/>
        <v>18.538178141029029</v>
      </c>
      <c r="AG67" s="180">
        <f t="shared" si="13"/>
        <v>17.765777313358161</v>
      </c>
      <c r="AH67" s="180">
        <f t="shared" si="14"/>
        <v>17.885199611248229</v>
      </c>
      <c r="AI67" s="180">
        <f t="shared" si="15"/>
        <v>17.252998575118252</v>
      </c>
      <c r="AJ67" s="180">
        <f t="shared" si="16"/>
        <v>16.251873115129211</v>
      </c>
      <c r="AK67" s="180">
        <f t="shared" si="17"/>
        <v>15.911199833605918</v>
      </c>
    </row>
    <row r="68" spans="1:37" x14ac:dyDescent="0.2">
      <c r="A68" s="70" t="s">
        <v>142</v>
      </c>
      <c r="B68" s="70" t="s">
        <v>434</v>
      </c>
      <c r="C68" s="77">
        <v>136.025627258209</v>
      </c>
      <c r="D68" s="77">
        <v>132.606939371485</v>
      </c>
      <c r="E68" s="77">
        <v>132.09279389318101</v>
      </c>
      <c r="F68" s="77">
        <v>128.90016063397701</v>
      </c>
      <c r="G68" s="77">
        <v>126.152822801018</v>
      </c>
      <c r="H68" s="77">
        <v>125.45863828950699</v>
      </c>
      <c r="I68" s="77">
        <v>118.27344856005899</v>
      </c>
      <c r="J68" s="77">
        <v>115.726238011433</v>
      </c>
      <c r="K68" s="77">
        <v>113.408239335388</v>
      </c>
      <c r="L68" s="77">
        <v>117.19702023942401</v>
      </c>
      <c r="N68" s="183" t="s">
        <v>142</v>
      </c>
      <c r="O68" s="184" t="s">
        <v>806</v>
      </c>
      <c r="P68" s="180">
        <v>10211</v>
      </c>
      <c r="Q68" s="180">
        <v>10271</v>
      </c>
      <c r="R68" s="180">
        <v>10333</v>
      </c>
      <c r="S68" s="180">
        <v>10985</v>
      </c>
      <c r="T68" s="180">
        <v>11631</v>
      </c>
      <c r="U68" s="180">
        <v>12934</v>
      </c>
      <c r="V68" s="180">
        <v>12777</v>
      </c>
      <c r="W68" s="180">
        <v>13057</v>
      </c>
      <c r="X68" s="180">
        <v>13490</v>
      </c>
      <c r="Y68" s="180"/>
      <c r="AA68" s="70" t="s">
        <v>142</v>
      </c>
      <c r="AB68" s="70" t="s">
        <v>434</v>
      </c>
      <c r="AC68" s="180">
        <f t="shared" si="9"/>
        <v>13.321479508197923</v>
      </c>
      <c r="AD68" s="180">
        <f t="shared" si="10"/>
        <v>12.910810960129004</v>
      </c>
      <c r="AE68" s="180">
        <f t="shared" si="11"/>
        <v>12.783585976307076</v>
      </c>
      <c r="AF68" s="180">
        <f t="shared" si="12"/>
        <v>11.73419759981584</v>
      </c>
      <c r="AG68" s="180">
        <f t="shared" si="13"/>
        <v>10.846257656350959</v>
      </c>
      <c r="AH68" s="180">
        <f t="shared" si="14"/>
        <v>9.6999101816535482</v>
      </c>
      <c r="AI68" s="180">
        <f t="shared" si="15"/>
        <v>9.2567463849150027</v>
      </c>
      <c r="AJ68" s="180">
        <f t="shared" si="16"/>
        <v>8.8631567750197604</v>
      </c>
      <c r="AK68" s="180">
        <f t="shared" si="17"/>
        <v>8.4068376082570797</v>
      </c>
    </row>
    <row r="69" spans="1:37" x14ac:dyDescent="0.2">
      <c r="A69" s="70" t="s">
        <v>143</v>
      </c>
      <c r="B69" s="70" t="s">
        <v>435</v>
      </c>
      <c r="C69" s="77">
        <v>88.358804259424801</v>
      </c>
      <c r="D69" s="77">
        <v>85.946355081337799</v>
      </c>
      <c r="E69" s="77">
        <v>82.485252424907301</v>
      </c>
      <c r="F69" s="77">
        <v>83.335544176855905</v>
      </c>
      <c r="G69" s="77">
        <v>78.179855421136693</v>
      </c>
      <c r="H69" s="77">
        <v>74.229316607960499</v>
      </c>
      <c r="I69" s="77">
        <v>71.389760340862495</v>
      </c>
      <c r="J69" s="77">
        <v>70.450714886396895</v>
      </c>
      <c r="K69" s="77">
        <v>66.136378402999398</v>
      </c>
      <c r="L69" s="77">
        <v>65.451958833705106</v>
      </c>
      <c r="N69" s="183" t="s">
        <v>143</v>
      </c>
      <c r="O69" s="184" t="s">
        <v>807</v>
      </c>
      <c r="P69" s="180">
        <v>3715</v>
      </c>
      <c r="Q69" s="180">
        <v>3686</v>
      </c>
      <c r="R69" s="180">
        <v>3731</v>
      </c>
      <c r="S69" s="180">
        <v>4102</v>
      </c>
      <c r="T69" s="180">
        <v>4326</v>
      </c>
      <c r="U69" s="180">
        <v>4648</v>
      </c>
      <c r="V69" s="180">
        <v>4786</v>
      </c>
      <c r="W69" s="180">
        <v>4766</v>
      </c>
      <c r="X69" s="180">
        <v>4399</v>
      </c>
      <c r="Y69" s="180"/>
      <c r="AA69" s="70" t="s">
        <v>143</v>
      </c>
      <c r="AB69" s="70" t="s">
        <v>435</v>
      </c>
      <c r="AC69" s="180">
        <f t="shared" si="9"/>
        <v>23.784334928512731</v>
      </c>
      <c r="AD69" s="180">
        <f t="shared" si="10"/>
        <v>23.316970993309223</v>
      </c>
      <c r="AE69" s="180">
        <f t="shared" si="11"/>
        <v>22.108081593381748</v>
      </c>
      <c r="AF69" s="180">
        <f t="shared" si="12"/>
        <v>20.315832320052635</v>
      </c>
      <c r="AG69" s="180">
        <f t="shared" si="13"/>
        <v>18.07208863179304</v>
      </c>
      <c r="AH69" s="180">
        <f t="shared" si="14"/>
        <v>15.970162781402861</v>
      </c>
      <c r="AI69" s="180">
        <f t="shared" si="15"/>
        <v>14.916372825086189</v>
      </c>
      <c r="AJ69" s="180">
        <f t="shared" si="16"/>
        <v>14.781937659755958</v>
      </c>
      <c r="AK69" s="180">
        <f t="shared" si="17"/>
        <v>15.034412003409729</v>
      </c>
    </row>
    <row r="70" spans="1:37" x14ac:dyDescent="0.2">
      <c r="A70" s="70" t="s">
        <v>144</v>
      </c>
      <c r="B70" s="70" t="s">
        <v>436</v>
      </c>
      <c r="C70" s="77">
        <v>548.654790271568</v>
      </c>
      <c r="D70" s="77">
        <v>544.07925025274096</v>
      </c>
      <c r="E70" s="77">
        <v>523.968311159829</v>
      </c>
      <c r="F70" s="77">
        <v>514.996508453655</v>
      </c>
      <c r="G70" s="77">
        <v>471.62548992172998</v>
      </c>
      <c r="H70" s="77">
        <v>476.96223354581798</v>
      </c>
      <c r="I70" s="77">
        <v>458.15964273475299</v>
      </c>
      <c r="J70" s="77">
        <v>457.89804224907499</v>
      </c>
      <c r="K70" s="77">
        <v>428.41845101007698</v>
      </c>
      <c r="L70" s="77">
        <v>434.88295928600797</v>
      </c>
      <c r="N70" s="183" t="s">
        <v>144</v>
      </c>
      <c r="O70" s="184" t="s">
        <v>59</v>
      </c>
      <c r="P70" s="180">
        <v>48569</v>
      </c>
      <c r="Q70" s="180">
        <v>48720</v>
      </c>
      <c r="R70" s="180">
        <v>51667</v>
      </c>
      <c r="S70" s="180">
        <v>54521</v>
      </c>
      <c r="T70" s="180">
        <v>58972</v>
      </c>
      <c r="U70" s="180">
        <v>62481</v>
      </c>
      <c r="V70" s="180">
        <v>65279</v>
      </c>
      <c r="W70" s="180">
        <v>68677</v>
      </c>
      <c r="X70" s="180">
        <v>69907</v>
      </c>
      <c r="Y70" s="180"/>
      <c r="AA70" s="70" t="s">
        <v>144</v>
      </c>
      <c r="AB70" s="70" t="s">
        <v>436</v>
      </c>
      <c r="AC70" s="180">
        <f t="shared" si="9"/>
        <v>11.296398737292677</v>
      </c>
      <c r="AD70" s="180">
        <f t="shared" si="10"/>
        <v>11.167472295828016</v>
      </c>
      <c r="AE70" s="180">
        <f t="shared" si="11"/>
        <v>10.141256724017826</v>
      </c>
      <c r="AF70" s="180">
        <f t="shared" si="12"/>
        <v>9.445837538813576</v>
      </c>
      <c r="AG70" s="180">
        <f t="shared" si="13"/>
        <v>7.9974477704966755</v>
      </c>
      <c r="AH70" s="180">
        <f t="shared" si="14"/>
        <v>7.6337163865145881</v>
      </c>
      <c r="AI70" s="180">
        <f t="shared" si="15"/>
        <v>7.0184843936756529</v>
      </c>
      <c r="AJ70" s="180">
        <f t="shared" si="16"/>
        <v>6.6674147421855201</v>
      </c>
      <c r="AK70" s="180">
        <f t="shared" si="17"/>
        <v>6.1284056104549895</v>
      </c>
    </row>
    <row r="71" spans="1:37" x14ac:dyDescent="0.2">
      <c r="A71" s="70" t="s">
        <v>145</v>
      </c>
      <c r="B71" s="70" t="s">
        <v>437</v>
      </c>
      <c r="C71" s="77">
        <v>132.24293288632401</v>
      </c>
      <c r="D71" s="77">
        <v>126.02185171526401</v>
      </c>
      <c r="E71" s="77">
        <v>124.257133521245</v>
      </c>
      <c r="F71" s="77">
        <v>122.985319181349</v>
      </c>
      <c r="G71" s="77">
        <v>119.882073484392</v>
      </c>
      <c r="H71" s="77">
        <v>118.469379340695</v>
      </c>
      <c r="I71" s="77">
        <v>115.10338962448</v>
      </c>
      <c r="J71" s="77">
        <v>116.064699207609</v>
      </c>
      <c r="K71" s="77">
        <v>108.85224442217999</v>
      </c>
      <c r="L71" s="77">
        <v>110.633600588652</v>
      </c>
      <c r="N71" s="183" t="s">
        <v>145</v>
      </c>
      <c r="O71" s="184" t="s">
        <v>808</v>
      </c>
      <c r="P71" s="180">
        <v>8191</v>
      </c>
      <c r="Q71" s="180">
        <v>8345</v>
      </c>
      <c r="R71" s="180">
        <v>8585</v>
      </c>
      <c r="S71" s="180">
        <v>9070</v>
      </c>
      <c r="T71" s="180">
        <v>9514</v>
      </c>
      <c r="U71" s="180">
        <v>10130</v>
      </c>
      <c r="V71" s="180">
        <v>10235</v>
      </c>
      <c r="W71" s="180">
        <v>10015</v>
      </c>
      <c r="X71" s="180">
        <v>9898</v>
      </c>
      <c r="Y71" s="180"/>
      <c r="AA71" s="70" t="s">
        <v>145</v>
      </c>
      <c r="AB71" s="70" t="s">
        <v>437</v>
      </c>
      <c r="AC71" s="180">
        <f t="shared" si="9"/>
        <v>16.144906957187647</v>
      </c>
      <c r="AD71" s="180">
        <f t="shared" si="10"/>
        <v>15.101480133644579</v>
      </c>
      <c r="AE71" s="180">
        <f t="shared" si="11"/>
        <v>14.47374880853174</v>
      </c>
      <c r="AF71" s="180">
        <f t="shared" si="12"/>
        <v>13.559572125837816</v>
      </c>
      <c r="AG71" s="180">
        <f t="shared" si="13"/>
        <v>12.600596330081142</v>
      </c>
      <c r="AH71" s="180">
        <f t="shared" si="14"/>
        <v>11.694904179732971</v>
      </c>
      <c r="AI71" s="180">
        <f t="shared" si="15"/>
        <v>11.246056631605276</v>
      </c>
      <c r="AJ71" s="180">
        <f t="shared" si="16"/>
        <v>11.589086291323914</v>
      </c>
      <c r="AK71" s="180">
        <f t="shared" si="17"/>
        <v>10.997397900806224</v>
      </c>
    </row>
    <row r="72" spans="1:37" x14ac:dyDescent="0.2">
      <c r="A72" s="70" t="s">
        <v>146</v>
      </c>
      <c r="B72" s="70" t="s">
        <v>438</v>
      </c>
      <c r="C72" s="77">
        <v>156.736531363073</v>
      </c>
      <c r="D72" s="77">
        <v>153.50895073393701</v>
      </c>
      <c r="E72" s="77">
        <v>149.55476427610799</v>
      </c>
      <c r="F72" s="77">
        <v>148.29406065376301</v>
      </c>
      <c r="G72" s="77">
        <v>144.74210446046601</v>
      </c>
      <c r="H72" s="77">
        <v>142.43772028351901</v>
      </c>
      <c r="I72" s="77">
        <v>140.423895864381</v>
      </c>
      <c r="J72" s="77">
        <v>136.15312418950001</v>
      </c>
      <c r="K72" s="77">
        <v>132.29133200601501</v>
      </c>
      <c r="L72" s="77">
        <v>136.39668943242401</v>
      </c>
      <c r="N72" s="183" t="s">
        <v>146</v>
      </c>
      <c r="O72" s="184" t="s">
        <v>809</v>
      </c>
      <c r="P72" s="180">
        <v>11843</v>
      </c>
      <c r="Q72" s="180">
        <v>12456</v>
      </c>
      <c r="R72" s="180">
        <v>12636</v>
      </c>
      <c r="S72" s="180">
        <v>12924</v>
      </c>
      <c r="T72" s="180">
        <v>13732</v>
      </c>
      <c r="U72" s="180">
        <v>15220</v>
      </c>
      <c r="V72" s="180">
        <v>15617</v>
      </c>
      <c r="W72" s="180">
        <v>15584</v>
      </c>
      <c r="X72" s="180">
        <v>15539</v>
      </c>
      <c r="Y72" s="180"/>
      <c r="AA72" s="70" t="s">
        <v>146</v>
      </c>
      <c r="AB72" s="70" t="s">
        <v>438</v>
      </c>
      <c r="AC72" s="180">
        <f t="shared" si="9"/>
        <v>13.234529372884658</v>
      </c>
      <c r="AD72" s="180">
        <f t="shared" si="10"/>
        <v>12.324096879731616</v>
      </c>
      <c r="AE72" s="180">
        <f t="shared" si="11"/>
        <v>11.835609708460588</v>
      </c>
      <c r="AF72" s="180">
        <f t="shared" si="12"/>
        <v>11.474316051823198</v>
      </c>
      <c r="AG72" s="180">
        <f t="shared" si="13"/>
        <v>10.540496974982961</v>
      </c>
      <c r="AH72" s="180">
        <f t="shared" si="14"/>
        <v>9.3585887177082139</v>
      </c>
      <c r="AI72" s="180">
        <f t="shared" si="15"/>
        <v>8.9917331026689507</v>
      </c>
      <c r="AJ72" s="180">
        <f t="shared" si="16"/>
        <v>8.7367251148293121</v>
      </c>
      <c r="AK72" s="180">
        <f t="shared" si="17"/>
        <v>8.513503572045499</v>
      </c>
    </row>
    <row r="73" spans="1:37" x14ac:dyDescent="0.2">
      <c r="A73" s="70" t="s">
        <v>147</v>
      </c>
      <c r="B73" s="70" t="s">
        <v>439</v>
      </c>
      <c r="C73" s="77">
        <v>73.265142831131399</v>
      </c>
      <c r="D73" s="77">
        <v>75.701414624805295</v>
      </c>
      <c r="E73" s="77">
        <v>74.821250902498804</v>
      </c>
      <c r="F73" s="77">
        <v>74.311246225801099</v>
      </c>
      <c r="G73" s="77">
        <v>73.477344863526099</v>
      </c>
      <c r="H73" s="77">
        <v>74.053509832991296</v>
      </c>
      <c r="I73" s="77">
        <v>71.023169506498107</v>
      </c>
      <c r="J73" s="77">
        <v>68.879108578449404</v>
      </c>
      <c r="K73" s="77">
        <v>61.726629563218097</v>
      </c>
      <c r="L73" s="77">
        <v>62.551865788990099</v>
      </c>
      <c r="N73" s="183" t="s">
        <v>147</v>
      </c>
      <c r="O73" s="184" t="s">
        <v>810</v>
      </c>
      <c r="P73" s="180">
        <v>2860</v>
      </c>
      <c r="Q73" s="180">
        <v>2989</v>
      </c>
      <c r="R73" s="180">
        <v>3197</v>
      </c>
      <c r="S73" s="180">
        <v>3602</v>
      </c>
      <c r="T73" s="180">
        <v>3795</v>
      </c>
      <c r="U73" s="180">
        <v>4039</v>
      </c>
      <c r="V73" s="180">
        <v>3954</v>
      </c>
      <c r="W73" s="180">
        <v>4105</v>
      </c>
      <c r="X73" s="180">
        <v>3903</v>
      </c>
      <c r="Y73" s="180"/>
      <c r="AA73" s="70" t="s">
        <v>147</v>
      </c>
      <c r="AB73" s="70" t="s">
        <v>439</v>
      </c>
      <c r="AC73" s="180">
        <f t="shared" ref="AC73:AC136" si="18">(C73*1000)/P73</f>
        <v>25.6171828080879</v>
      </c>
      <c r="AD73" s="180">
        <f t="shared" ref="AD73:AD136" si="19">(D73*1000)/Q73</f>
        <v>25.326669329141954</v>
      </c>
      <c r="AE73" s="180">
        <f t="shared" ref="AE73:AE136" si="20">(E73*1000)/R73</f>
        <v>23.403581764935506</v>
      </c>
      <c r="AF73" s="180">
        <f t="shared" ref="AF73:AF136" si="21">(F73*1000)/S73</f>
        <v>20.630551423043059</v>
      </c>
      <c r="AG73" s="180">
        <f t="shared" ref="AG73:AG136" si="22">(G73*1000)/T73</f>
        <v>19.361619199875125</v>
      </c>
      <c r="AH73" s="180">
        <f t="shared" ref="AH73:AH136" si="23">(H73*1000)/U73</f>
        <v>18.334614962364768</v>
      </c>
      <c r="AI73" s="180">
        <f t="shared" ref="AI73:AI136" si="24">(I73*1000)/V73</f>
        <v>17.962359511001036</v>
      </c>
      <c r="AJ73" s="180">
        <f t="shared" ref="AJ73:AJ136" si="25">(J73*1000)/W73</f>
        <v>16.779319994750161</v>
      </c>
      <c r="AK73" s="180">
        <f t="shared" ref="AK73:AK136" si="26">(K73*1000)/X73</f>
        <v>15.815175394111733</v>
      </c>
    </row>
    <row r="74" spans="1:37" x14ac:dyDescent="0.2">
      <c r="A74" s="70" t="s">
        <v>148</v>
      </c>
      <c r="B74" s="70" t="s">
        <v>440</v>
      </c>
      <c r="C74" s="77">
        <v>183.23537257967001</v>
      </c>
      <c r="D74" s="77">
        <v>190.92604049689299</v>
      </c>
      <c r="E74" s="77">
        <v>182.900332708516</v>
      </c>
      <c r="F74" s="77">
        <v>175.39503924819201</v>
      </c>
      <c r="G74" s="77">
        <v>170.58506795525099</v>
      </c>
      <c r="H74" s="77">
        <v>178.67644976529101</v>
      </c>
      <c r="I74" s="77">
        <v>166.12162105902701</v>
      </c>
      <c r="J74" s="77">
        <v>166.62082452202301</v>
      </c>
      <c r="K74" s="77">
        <v>154.548191377439</v>
      </c>
      <c r="L74" s="77">
        <v>161.08339830797101</v>
      </c>
      <c r="N74" s="183" t="s">
        <v>148</v>
      </c>
      <c r="O74" s="184" t="s">
        <v>811</v>
      </c>
      <c r="P74" s="180">
        <v>7704</v>
      </c>
      <c r="Q74" s="180">
        <v>7984</v>
      </c>
      <c r="R74" s="180">
        <v>8393</v>
      </c>
      <c r="S74" s="180">
        <v>8939</v>
      </c>
      <c r="T74" s="180">
        <v>9510</v>
      </c>
      <c r="U74" s="180">
        <v>10012</v>
      </c>
      <c r="V74" s="180">
        <v>9995</v>
      </c>
      <c r="W74" s="180">
        <v>9825</v>
      </c>
      <c r="X74" s="180">
        <v>10064</v>
      </c>
      <c r="Y74" s="180"/>
      <c r="AA74" s="70" t="s">
        <v>148</v>
      </c>
      <c r="AB74" s="70" t="s">
        <v>440</v>
      </c>
      <c r="AC74" s="180">
        <f t="shared" si="18"/>
        <v>23.784446077319576</v>
      </c>
      <c r="AD74" s="180">
        <f t="shared" si="19"/>
        <v>23.913582226564753</v>
      </c>
      <c r="AE74" s="180">
        <f t="shared" si="20"/>
        <v>21.792009139582511</v>
      </c>
      <c r="AF74" s="180">
        <f t="shared" si="21"/>
        <v>19.621326686227992</v>
      </c>
      <c r="AG74" s="180">
        <f t="shared" si="22"/>
        <v>17.937441425368139</v>
      </c>
      <c r="AH74" s="180">
        <f t="shared" si="23"/>
        <v>17.846229501127748</v>
      </c>
      <c r="AI74" s="180">
        <f t="shared" si="24"/>
        <v>16.620472342073736</v>
      </c>
      <c r="AJ74" s="180">
        <f t="shared" si="25"/>
        <v>16.958862546770789</v>
      </c>
      <c r="AK74" s="180">
        <f t="shared" si="26"/>
        <v>15.356537299030105</v>
      </c>
    </row>
    <row r="75" spans="1:37" x14ac:dyDescent="0.2">
      <c r="A75" s="70" t="s">
        <v>149</v>
      </c>
      <c r="B75" s="70" t="s">
        <v>441</v>
      </c>
      <c r="C75" s="77">
        <v>113.278960768654</v>
      </c>
      <c r="D75" s="77">
        <v>109.97987118239401</v>
      </c>
      <c r="E75" s="77">
        <v>108.29682539797599</v>
      </c>
      <c r="F75" s="77">
        <v>111.349071782721</v>
      </c>
      <c r="G75" s="77">
        <v>112.84667509396699</v>
      </c>
      <c r="H75" s="77">
        <v>115.83924449094501</v>
      </c>
      <c r="I75" s="77">
        <v>110.078629078733</v>
      </c>
      <c r="J75" s="77">
        <v>108.27859798370299</v>
      </c>
      <c r="K75" s="77">
        <v>107.282846332986</v>
      </c>
      <c r="L75" s="77">
        <v>110.592381672513</v>
      </c>
      <c r="N75" s="183" t="s">
        <v>149</v>
      </c>
      <c r="O75" s="184" t="s">
        <v>812</v>
      </c>
      <c r="P75" s="180">
        <v>5878</v>
      </c>
      <c r="Q75" s="180">
        <v>5919</v>
      </c>
      <c r="R75" s="180">
        <v>6244</v>
      </c>
      <c r="S75" s="180">
        <v>6579</v>
      </c>
      <c r="T75" s="180">
        <v>6930</v>
      </c>
      <c r="U75" s="180">
        <v>7357</v>
      </c>
      <c r="V75" s="180">
        <v>7779</v>
      </c>
      <c r="W75" s="180">
        <v>7551</v>
      </c>
      <c r="X75" s="180">
        <v>7455</v>
      </c>
      <c r="Y75" s="180"/>
      <c r="AA75" s="70" t="s">
        <v>149</v>
      </c>
      <c r="AB75" s="70" t="s">
        <v>441</v>
      </c>
      <c r="AC75" s="180">
        <f t="shared" si="18"/>
        <v>19.27168437711024</v>
      </c>
      <c r="AD75" s="180">
        <f t="shared" si="19"/>
        <v>18.580819594930563</v>
      </c>
      <c r="AE75" s="180">
        <f t="shared" si="20"/>
        <v>17.34414244041896</v>
      </c>
      <c r="AF75" s="180">
        <f t="shared" si="21"/>
        <v>16.924923511585501</v>
      </c>
      <c r="AG75" s="180">
        <f t="shared" si="22"/>
        <v>16.283791499850935</v>
      </c>
      <c r="AH75" s="180">
        <f t="shared" si="23"/>
        <v>15.745445764706403</v>
      </c>
      <c r="AI75" s="180">
        <f t="shared" si="24"/>
        <v>14.150742907665895</v>
      </c>
      <c r="AJ75" s="180">
        <f t="shared" si="25"/>
        <v>14.339636867130578</v>
      </c>
      <c r="AK75" s="180">
        <f t="shared" si="26"/>
        <v>14.39072385418994</v>
      </c>
    </row>
    <row r="76" spans="1:37" x14ac:dyDescent="0.2">
      <c r="A76" s="70" t="s">
        <v>150</v>
      </c>
      <c r="B76" s="70" t="s">
        <v>442</v>
      </c>
      <c r="C76" s="77">
        <v>80.980096384556603</v>
      </c>
      <c r="D76" s="77">
        <v>78.968797587042801</v>
      </c>
      <c r="E76" s="77">
        <v>77.084529913016496</v>
      </c>
      <c r="F76" s="77">
        <v>75.711172217314697</v>
      </c>
      <c r="G76" s="77">
        <v>74.337885007606602</v>
      </c>
      <c r="H76" s="77">
        <v>74.233865419547698</v>
      </c>
      <c r="I76" s="77">
        <v>71.611292547825599</v>
      </c>
      <c r="J76" s="77">
        <v>71.020056246610594</v>
      </c>
      <c r="K76" s="77">
        <v>67.032375389919594</v>
      </c>
      <c r="L76" s="77">
        <v>67.010832477882502</v>
      </c>
      <c r="N76" s="183" t="s">
        <v>150</v>
      </c>
      <c r="O76" s="184" t="s">
        <v>813</v>
      </c>
      <c r="P76" s="180">
        <v>5916</v>
      </c>
      <c r="Q76" s="180">
        <v>5703</v>
      </c>
      <c r="R76" s="180">
        <v>6090</v>
      </c>
      <c r="S76" s="180">
        <v>6462</v>
      </c>
      <c r="T76" s="180">
        <v>6835</v>
      </c>
      <c r="U76" s="180">
        <v>7234</v>
      </c>
      <c r="V76" s="180">
        <v>7165</v>
      </c>
      <c r="W76" s="180">
        <v>7341</v>
      </c>
      <c r="X76" s="180">
        <v>7220</v>
      </c>
      <c r="Y76" s="180"/>
      <c r="AA76" s="70" t="s">
        <v>150</v>
      </c>
      <c r="AB76" s="70" t="s">
        <v>442</v>
      </c>
      <c r="AC76" s="180">
        <f t="shared" si="18"/>
        <v>13.688319199553177</v>
      </c>
      <c r="AD76" s="180">
        <f t="shared" si="19"/>
        <v>13.846887179912819</v>
      </c>
      <c r="AE76" s="180">
        <f t="shared" si="20"/>
        <v>12.657558277999424</v>
      </c>
      <c r="AF76" s="180">
        <f t="shared" si="21"/>
        <v>11.716368340655324</v>
      </c>
      <c r="AG76" s="180">
        <f t="shared" si="22"/>
        <v>10.876062181068997</v>
      </c>
      <c r="AH76" s="180">
        <f t="shared" si="23"/>
        <v>10.261800583293848</v>
      </c>
      <c r="AI76" s="180">
        <f t="shared" si="24"/>
        <v>9.9945977038137599</v>
      </c>
      <c r="AJ76" s="180">
        <f t="shared" si="25"/>
        <v>9.674438938374962</v>
      </c>
      <c r="AK76" s="180">
        <f t="shared" si="26"/>
        <v>9.2842625193794444</v>
      </c>
    </row>
    <row r="77" spans="1:37" x14ac:dyDescent="0.2">
      <c r="A77" s="70" t="s">
        <v>151</v>
      </c>
      <c r="B77" s="70" t="s">
        <v>443</v>
      </c>
      <c r="C77" s="77">
        <v>53.722590798565697</v>
      </c>
      <c r="D77" s="77">
        <v>50.1714260774651</v>
      </c>
      <c r="E77" s="77">
        <v>48.845215367847501</v>
      </c>
      <c r="F77" s="77">
        <v>48.291797336218004</v>
      </c>
      <c r="G77" s="77">
        <v>47.694085542847702</v>
      </c>
      <c r="H77" s="77">
        <v>46.895216295149503</v>
      </c>
      <c r="I77" s="77">
        <v>46.138405442455401</v>
      </c>
      <c r="J77" s="77">
        <v>45.459816706375101</v>
      </c>
      <c r="K77" s="77">
        <v>40.380500815566101</v>
      </c>
      <c r="L77" s="77">
        <v>41.010414779828302</v>
      </c>
      <c r="N77" s="183" t="s">
        <v>151</v>
      </c>
      <c r="O77" s="184" t="s">
        <v>814</v>
      </c>
      <c r="P77" s="180">
        <v>3037</v>
      </c>
      <c r="Q77" s="180">
        <v>2956</v>
      </c>
      <c r="R77" s="180">
        <v>3078</v>
      </c>
      <c r="S77" s="180">
        <v>3060</v>
      </c>
      <c r="T77" s="180">
        <v>3353</v>
      </c>
      <c r="U77" s="180">
        <v>3696</v>
      </c>
      <c r="V77" s="180">
        <v>3774</v>
      </c>
      <c r="W77" s="180">
        <v>3886</v>
      </c>
      <c r="X77" s="180">
        <v>4050</v>
      </c>
      <c r="Y77" s="180"/>
      <c r="AA77" s="70" t="s">
        <v>151</v>
      </c>
      <c r="AB77" s="70" t="s">
        <v>443</v>
      </c>
      <c r="AC77" s="180">
        <f t="shared" si="18"/>
        <v>17.689361474667663</v>
      </c>
      <c r="AD77" s="180">
        <f t="shared" si="19"/>
        <v>16.972742245421209</v>
      </c>
      <c r="AE77" s="180">
        <f t="shared" si="20"/>
        <v>15.869140795272093</v>
      </c>
      <c r="AF77" s="180">
        <f t="shared" si="21"/>
        <v>15.781633116411113</v>
      </c>
      <c r="AG77" s="180">
        <f t="shared" si="22"/>
        <v>14.224302279405816</v>
      </c>
      <c r="AH77" s="180">
        <f t="shared" si="23"/>
        <v>12.688099646956035</v>
      </c>
      <c r="AI77" s="180">
        <f t="shared" si="24"/>
        <v>12.225332655658558</v>
      </c>
      <c r="AJ77" s="180">
        <f t="shared" si="25"/>
        <v>11.698357361393491</v>
      </c>
      <c r="AK77" s="180">
        <f t="shared" si="26"/>
        <v>9.9704940285348389</v>
      </c>
    </row>
    <row r="78" spans="1:37" x14ac:dyDescent="0.2">
      <c r="A78" s="70" t="s">
        <v>152</v>
      </c>
      <c r="B78" s="70" t="s">
        <v>444</v>
      </c>
      <c r="C78" s="77">
        <v>35.475318294984902</v>
      </c>
      <c r="D78" s="77">
        <v>32.845408040452597</v>
      </c>
      <c r="E78" s="77">
        <v>31.8572685798507</v>
      </c>
      <c r="F78" s="77">
        <v>30.490050351620098</v>
      </c>
      <c r="G78" s="77">
        <v>29.297457547773199</v>
      </c>
      <c r="H78" s="77">
        <v>28.8594583792962</v>
      </c>
      <c r="I78" s="77">
        <v>28.042030233366699</v>
      </c>
      <c r="J78" s="77">
        <v>28.150722646987699</v>
      </c>
      <c r="K78" s="77">
        <v>26.811825004503699</v>
      </c>
      <c r="L78" s="77">
        <v>25.795151849315701</v>
      </c>
      <c r="N78" s="183" t="s">
        <v>152</v>
      </c>
      <c r="O78" s="184" t="s">
        <v>815</v>
      </c>
      <c r="P78" s="180">
        <v>1556</v>
      </c>
      <c r="Q78" s="180">
        <v>1452</v>
      </c>
      <c r="R78" s="180">
        <v>1432</v>
      </c>
      <c r="S78" s="180">
        <v>1526</v>
      </c>
      <c r="T78" s="180">
        <v>1674</v>
      </c>
      <c r="U78" s="180">
        <v>1666</v>
      </c>
      <c r="V78" s="180">
        <v>1598</v>
      </c>
      <c r="W78" s="180">
        <v>1668</v>
      </c>
      <c r="X78" s="180">
        <v>1588</v>
      </c>
      <c r="Y78" s="180"/>
      <c r="AA78" s="70" t="s">
        <v>152</v>
      </c>
      <c r="AB78" s="70" t="s">
        <v>444</v>
      </c>
      <c r="AC78" s="180">
        <f t="shared" si="18"/>
        <v>22.7990477474196</v>
      </c>
      <c r="AD78" s="180">
        <f t="shared" si="19"/>
        <v>22.620804435573412</v>
      </c>
      <c r="AE78" s="180">
        <f t="shared" si="20"/>
        <v>22.246695935649932</v>
      </c>
      <c r="AF78" s="180">
        <f t="shared" si="21"/>
        <v>19.980373755976473</v>
      </c>
      <c r="AG78" s="180">
        <f t="shared" si="22"/>
        <v>17.501468069159618</v>
      </c>
      <c r="AH78" s="180">
        <f t="shared" si="23"/>
        <v>17.322604069205401</v>
      </c>
      <c r="AI78" s="180">
        <f t="shared" si="24"/>
        <v>17.548204151042992</v>
      </c>
      <c r="AJ78" s="180">
        <f t="shared" si="25"/>
        <v>16.876932042558572</v>
      </c>
      <c r="AK78" s="180">
        <f t="shared" si="26"/>
        <v>16.884020783692506</v>
      </c>
    </row>
    <row r="79" spans="1:37" x14ac:dyDescent="0.2">
      <c r="A79" s="70" t="s">
        <v>153</v>
      </c>
      <c r="B79" s="70" t="s">
        <v>445</v>
      </c>
      <c r="C79" s="77">
        <v>79.705508023675307</v>
      </c>
      <c r="D79" s="77">
        <v>76.321664846411807</v>
      </c>
      <c r="E79" s="77">
        <v>71.432673725741296</v>
      </c>
      <c r="F79" s="77">
        <v>70.454463341281695</v>
      </c>
      <c r="G79" s="77">
        <v>69.068791817022998</v>
      </c>
      <c r="H79" s="77">
        <v>66.957339933260002</v>
      </c>
      <c r="I79" s="77">
        <v>64.608540068559805</v>
      </c>
      <c r="J79" s="77">
        <v>63.630408509239601</v>
      </c>
      <c r="K79" s="77">
        <v>62.150789469326298</v>
      </c>
      <c r="L79" s="77">
        <v>63.199115121523697</v>
      </c>
      <c r="N79" s="183" t="s">
        <v>153</v>
      </c>
      <c r="O79" s="184" t="s">
        <v>816</v>
      </c>
      <c r="P79" s="180">
        <v>3571</v>
      </c>
      <c r="Q79" s="180">
        <v>3496</v>
      </c>
      <c r="R79" s="180">
        <v>3678</v>
      </c>
      <c r="S79" s="180">
        <v>3771</v>
      </c>
      <c r="T79" s="180">
        <v>3821</v>
      </c>
      <c r="U79" s="180">
        <v>4057</v>
      </c>
      <c r="V79" s="180">
        <v>4222</v>
      </c>
      <c r="W79" s="180">
        <v>4440</v>
      </c>
      <c r="X79" s="180">
        <v>4470</v>
      </c>
      <c r="Y79" s="180"/>
      <c r="AA79" s="70" t="s">
        <v>153</v>
      </c>
      <c r="AB79" s="70" t="s">
        <v>445</v>
      </c>
      <c r="AC79" s="180">
        <f t="shared" si="18"/>
        <v>22.320220673109862</v>
      </c>
      <c r="AD79" s="180">
        <f t="shared" si="19"/>
        <v>21.831139830209327</v>
      </c>
      <c r="AE79" s="180">
        <f t="shared" si="20"/>
        <v>19.421607864529985</v>
      </c>
      <c r="AF79" s="180">
        <f t="shared" si="21"/>
        <v>18.683230798536645</v>
      </c>
      <c r="AG79" s="180">
        <f t="shared" si="22"/>
        <v>18.076103589903951</v>
      </c>
      <c r="AH79" s="180">
        <f t="shared" si="23"/>
        <v>16.504150833931476</v>
      </c>
      <c r="AI79" s="180">
        <f t="shared" si="24"/>
        <v>15.302828059819944</v>
      </c>
      <c r="AJ79" s="180">
        <f t="shared" si="25"/>
        <v>14.331173087666576</v>
      </c>
      <c r="AK79" s="180">
        <f t="shared" si="26"/>
        <v>13.903979747052864</v>
      </c>
    </row>
    <row r="80" spans="1:37" x14ac:dyDescent="0.2">
      <c r="A80" s="70" t="s">
        <v>154</v>
      </c>
      <c r="B80" s="70" t="s">
        <v>446</v>
      </c>
      <c r="C80" s="77">
        <v>118.727971619537</v>
      </c>
      <c r="D80" s="77">
        <v>116.956982582232</v>
      </c>
      <c r="E80" s="77">
        <v>116.791135549571</v>
      </c>
      <c r="F80" s="77">
        <v>115.61360531216199</v>
      </c>
      <c r="G80" s="77">
        <v>115.13745370347</v>
      </c>
      <c r="H80" s="77">
        <v>114.53464658135699</v>
      </c>
      <c r="I80" s="77">
        <v>111.533566508902</v>
      </c>
      <c r="J80" s="77">
        <v>111.254798206949</v>
      </c>
      <c r="K80" s="77">
        <v>103.65065038243399</v>
      </c>
      <c r="L80" s="77">
        <v>104.023721657953</v>
      </c>
      <c r="N80" s="183" t="s">
        <v>154</v>
      </c>
      <c r="O80" s="184" t="s">
        <v>817</v>
      </c>
      <c r="P80" s="180">
        <v>5126</v>
      </c>
      <c r="Q80" s="180">
        <v>5145</v>
      </c>
      <c r="R80" s="180">
        <v>5349</v>
      </c>
      <c r="S80" s="180">
        <v>5624</v>
      </c>
      <c r="T80" s="180">
        <v>5595</v>
      </c>
      <c r="U80" s="180">
        <v>6107</v>
      </c>
      <c r="V80" s="180">
        <v>6244</v>
      </c>
      <c r="W80" s="180">
        <v>6704</v>
      </c>
      <c r="X80" s="180">
        <v>6521</v>
      </c>
      <c r="Y80" s="180"/>
      <c r="AA80" s="70" t="s">
        <v>154</v>
      </c>
      <c r="AB80" s="70" t="s">
        <v>446</v>
      </c>
      <c r="AC80" s="180">
        <f t="shared" si="18"/>
        <v>23.161914088867928</v>
      </c>
      <c r="AD80" s="180">
        <f t="shared" si="19"/>
        <v>22.732163767197669</v>
      </c>
      <c r="AE80" s="180">
        <f t="shared" si="20"/>
        <v>21.83419995318209</v>
      </c>
      <c r="AF80" s="180">
        <f t="shared" si="21"/>
        <v>20.557184443841038</v>
      </c>
      <c r="AG80" s="180">
        <f t="shared" si="22"/>
        <v>20.578633369699734</v>
      </c>
      <c r="AH80" s="180">
        <f t="shared" si="23"/>
        <v>18.75464984138808</v>
      </c>
      <c r="AI80" s="180">
        <f t="shared" si="24"/>
        <v>17.862518659337283</v>
      </c>
      <c r="AJ80" s="180">
        <f t="shared" si="25"/>
        <v>16.595286128721511</v>
      </c>
      <c r="AK80" s="180">
        <f t="shared" si="26"/>
        <v>15.894901147436588</v>
      </c>
    </row>
    <row r="81" spans="1:37" x14ac:dyDescent="0.2">
      <c r="A81" s="70" t="s">
        <v>155</v>
      </c>
      <c r="B81" s="70" t="s">
        <v>447</v>
      </c>
      <c r="C81" s="77">
        <v>87.292768069802193</v>
      </c>
      <c r="D81" s="77">
        <v>82.538756753122698</v>
      </c>
      <c r="E81" s="77">
        <v>81.846261335988302</v>
      </c>
      <c r="F81" s="77">
        <v>80.599525855451006</v>
      </c>
      <c r="G81" s="77">
        <v>77.571936720305104</v>
      </c>
      <c r="H81" s="77">
        <v>77.950358227249794</v>
      </c>
      <c r="I81" s="77">
        <v>75.010366449389096</v>
      </c>
      <c r="J81" s="77">
        <v>72.778082806781001</v>
      </c>
      <c r="K81" s="77">
        <v>66.958602918010897</v>
      </c>
      <c r="L81" s="77">
        <v>68.959393870993296</v>
      </c>
      <c r="N81" s="183" t="s">
        <v>155</v>
      </c>
      <c r="O81" s="184" t="s">
        <v>818</v>
      </c>
      <c r="P81" s="180">
        <v>8782</v>
      </c>
      <c r="Q81" s="180">
        <v>9698</v>
      </c>
      <c r="R81" s="180">
        <v>11155</v>
      </c>
      <c r="S81" s="180">
        <v>11359</v>
      </c>
      <c r="T81" s="180">
        <v>13060</v>
      </c>
      <c r="U81" s="180">
        <v>12481</v>
      </c>
      <c r="V81" s="180">
        <v>14168</v>
      </c>
      <c r="W81" s="180">
        <v>13691</v>
      </c>
      <c r="X81" s="180">
        <v>13775</v>
      </c>
      <c r="Y81" s="180"/>
      <c r="AA81" s="70" t="s">
        <v>155</v>
      </c>
      <c r="AB81" s="70" t="s">
        <v>447</v>
      </c>
      <c r="AC81" s="180">
        <f t="shared" si="18"/>
        <v>9.9399644807335665</v>
      </c>
      <c r="AD81" s="180">
        <f t="shared" si="19"/>
        <v>8.5109050065088372</v>
      </c>
      <c r="AE81" s="180">
        <f t="shared" si="20"/>
        <v>7.337181652710739</v>
      </c>
      <c r="AF81" s="180">
        <f t="shared" si="21"/>
        <v>7.0956533018268342</v>
      </c>
      <c r="AG81" s="180">
        <f t="shared" si="22"/>
        <v>5.9396582481091205</v>
      </c>
      <c r="AH81" s="180">
        <f t="shared" si="23"/>
        <v>6.245521851394102</v>
      </c>
      <c r="AI81" s="180">
        <f t="shared" si="24"/>
        <v>5.2943511045588014</v>
      </c>
      <c r="AJ81" s="180">
        <f t="shared" si="25"/>
        <v>5.3157609237295311</v>
      </c>
      <c r="AK81" s="180">
        <f t="shared" si="26"/>
        <v>4.8608786147376337</v>
      </c>
    </row>
    <row r="82" spans="1:37" x14ac:dyDescent="0.2">
      <c r="A82" s="70" t="s">
        <v>156</v>
      </c>
      <c r="B82" s="70" t="s">
        <v>448</v>
      </c>
      <c r="C82" s="77">
        <v>52.766972281262298</v>
      </c>
      <c r="D82" s="77">
        <v>50.041322475367799</v>
      </c>
      <c r="E82" s="77">
        <v>49.983541416738497</v>
      </c>
      <c r="F82" s="77">
        <v>47.185867240591001</v>
      </c>
      <c r="G82" s="77">
        <v>46.567468706772701</v>
      </c>
      <c r="H82" s="77">
        <v>46.254920793179799</v>
      </c>
      <c r="I82" s="77">
        <v>45.082987742911399</v>
      </c>
      <c r="J82" s="77">
        <v>42.2881357149991</v>
      </c>
      <c r="K82" s="77">
        <v>38.171947194974599</v>
      </c>
      <c r="L82" s="77">
        <v>38.732289137998102</v>
      </c>
      <c r="N82" s="183" t="s">
        <v>156</v>
      </c>
      <c r="O82" s="184" t="s">
        <v>819</v>
      </c>
      <c r="P82" s="180">
        <v>3927</v>
      </c>
      <c r="Q82" s="180">
        <v>4171</v>
      </c>
      <c r="R82" s="180">
        <v>4303</v>
      </c>
      <c r="S82" s="180">
        <v>4530</v>
      </c>
      <c r="T82" s="180">
        <v>4977</v>
      </c>
      <c r="U82" s="180">
        <v>5236</v>
      </c>
      <c r="V82" s="180">
        <v>5880</v>
      </c>
      <c r="W82" s="180">
        <v>5771</v>
      </c>
      <c r="X82" s="180">
        <v>5787</v>
      </c>
      <c r="Y82" s="180"/>
      <c r="AA82" s="70" t="s">
        <v>156</v>
      </c>
      <c r="AB82" s="70" t="s">
        <v>448</v>
      </c>
      <c r="AC82" s="180">
        <f t="shared" si="18"/>
        <v>13.436967731413878</v>
      </c>
      <c r="AD82" s="180">
        <f t="shared" si="19"/>
        <v>11.997440056429586</v>
      </c>
      <c r="AE82" s="180">
        <f t="shared" si="20"/>
        <v>11.615975230476062</v>
      </c>
      <c r="AF82" s="180">
        <f t="shared" si="21"/>
        <v>10.416306234126049</v>
      </c>
      <c r="AG82" s="180">
        <f t="shared" si="22"/>
        <v>9.356533796819912</v>
      </c>
      <c r="AH82" s="180">
        <f t="shared" si="23"/>
        <v>8.8340184860923987</v>
      </c>
      <c r="AI82" s="180">
        <f t="shared" si="24"/>
        <v>7.6671747862094213</v>
      </c>
      <c r="AJ82" s="180">
        <f t="shared" si="25"/>
        <v>7.3276963637149715</v>
      </c>
      <c r="AK82" s="180">
        <f t="shared" si="26"/>
        <v>6.5961546906816313</v>
      </c>
    </row>
    <row r="83" spans="1:37" x14ac:dyDescent="0.2">
      <c r="A83" s="70" t="s">
        <v>157</v>
      </c>
      <c r="B83" s="70" t="s">
        <v>449</v>
      </c>
      <c r="C83" s="77">
        <v>335.072146213096</v>
      </c>
      <c r="D83" s="77">
        <v>309.44581749303597</v>
      </c>
      <c r="E83" s="77">
        <v>300.88195281674598</v>
      </c>
      <c r="F83" s="77">
        <v>290.45014086135598</v>
      </c>
      <c r="G83" s="77">
        <v>284.21236001207399</v>
      </c>
      <c r="H83" s="77">
        <v>281.29754054104001</v>
      </c>
      <c r="I83" s="77">
        <v>277.84250104372001</v>
      </c>
      <c r="J83" s="77">
        <v>272.084482721136</v>
      </c>
      <c r="K83" s="77">
        <v>243.86933740121299</v>
      </c>
      <c r="L83" s="77">
        <v>244.55519293851199</v>
      </c>
      <c r="N83" s="183" t="s">
        <v>157</v>
      </c>
      <c r="O83" s="184" t="s">
        <v>820</v>
      </c>
      <c r="P83" s="180">
        <v>31909</v>
      </c>
      <c r="Q83" s="180">
        <v>32579</v>
      </c>
      <c r="R83" s="180">
        <v>32588</v>
      </c>
      <c r="S83" s="180">
        <v>36409</v>
      </c>
      <c r="T83" s="180">
        <v>37498</v>
      </c>
      <c r="U83" s="180">
        <v>41181</v>
      </c>
      <c r="V83" s="180">
        <v>43855</v>
      </c>
      <c r="W83" s="180">
        <v>44300</v>
      </c>
      <c r="X83" s="180">
        <v>43123</v>
      </c>
      <c r="Y83" s="180"/>
      <c r="AA83" s="70" t="s">
        <v>157</v>
      </c>
      <c r="AB83" s="70" t="s">
        <v>449</v>
      </c>
      <c r="AC83" s="180">
        <f t="shared" si="18"/>
        <v>10.500866408007019</v>
      </c>
      <c r="AD83" s="180">
        <f t="shared" si="19"/>
        <v>9.4983215412700197</v>
      </c>
      <c r="AE83" s="180">
        <f t="shared" si="20"/>
        <v>9.232906370956977</v>
      </c>
      <c r="AF83" s="180">
        <f t="shared" si="21"/>
        <v>7.9774270334630444</v>
      </c>
      <c r="AG83" s="180">
        <f t="shared" si="22"/>
        <v>7.5794005016820627</v>
      </c>
      <c r="AH83" s="180">
        <f t="shared" si="23"/>
        <v>6.8307603152191545</v>
      </c>
      <c r="AI83" s="180">
        <f t="shared" si="24"/>
        <v>6.3354805847387983</v>
      </c>
      <c r="AJ83" s="180">
        <f t="shared" si="25"/>
        <v>6.1418619124409934</v>
      </c>
      <c r="AK83" s="180">
        <f t="shared" si="26"/>
        <v>5.6552034274334577</v>
      </c>
    </row>
    <row r="84" spans="1:37" x14ac:dyDescent="0.2">
      <c r="A84" s="70" t="s">
        <v>158</v>
      </c>
      <c r="B84" s="70" t="s">
        <v>450</v>
      </c>
      <c r="C84" s="77">
        <v>179.521903224271</v>
      </c>
      <c r="D84" s="77">
        <v>168.51720215552101</v>
      </c>
      <c r="E84" s="77">
        <v>164.12826967675301</v>
      </c>
      <c r="F84" s="77">
        <v>168.121552650295</v>
      </c>
      <c r="G84" s="77">
        <v>169.103035800562</v>
      </c>
      <c r="H84" s="77">
        <v>163.46097320228</v>
      </c>
      <c r="I84" s="77">
        <v>151.779976155882</v>
      </c>
      <c r="J84" s="77">
        <v>148.12865021131</v>
      </c>
      <c r="K84" s="77">
        <v>142.23529005001899</v>
      </c>
      <c r="L84" s="77">
        <v>142.62631884290599</v>
      </c>
      <c r="N84" s="183" t="s">
        <v>158</v>
      </c>
      <c r="O84" s="184" t="s">
        <v>821</v>
      </c>
      <c r="P84" s="180">
        <v>9272</v>
      </c>
      <c r="Q84" s="180">
        <v>9334</v>
      </c>
      <c r="R84" s="180">
        <v>9400</v>
      </c>
      <c r="S84" s="180">
        <v>10275</v>
      </c>
      <c r="T84" s="180">
        <v>10152</v>
      </c>
      <c r="U84" s="180">
        <v>10477</v>
      </c>
      <c r="V84" s="180">
        <v>10714</v>
      </c>
      <c r="W84" s="180">
        <v>10750</v>
      </c>
      <c r="X84" s="180">
        <v>10893</v>
      </c>
      <c r="Y84" s="180"/>
      <c r="AA84" s="70" t="s">
        <v>158</v>
      </c>
      <c r="AB84" s="70" t="s">
        <v>450</v>
      </c>
      <c r="AC84" s="180">
        <f t="shared" si="18"/>
        <v>19.361723816250109</v>
      </c>
      <c r="AD84" s="180">
        <f t="shared" si="19"/>
        <v>18.05412493631037</v>
      </c>
      <c r="AE84" s="180">
        <f t="shared" si="20"/>
        <v>17.460454220931169</v>
      </c>
      <c r="AF84" s="180">
        <f t="shared" si="21"/>
        <v>16.3621949051382</v>
      </c>
      <c r="AG84" s="180">
        <f t="shared" si="22"/>
        <v>16.657115425587275</v>
      </c>
      <c r="AH84" s="180">
        <f t="shared" si="23"/>
        <v>15.601887296199294</v>
      </c>
      <c r="AI84" s="180">
        <f t="shared" si="24"/>
        <v>14.166508881452492</v>
      </c>
      <c r="AJ84" s="180">
        <f t="shared" si="25"/>
        <v>13.779409321982326</v>
      </c>
      <c r="AK84" s="180">
        <f t="shared" si="26"/>
        <v>13.05749472597255</v>
      </c>
    </row>
    <row r="85" spans="1:37" x14ac:dyDescent="0.2">
      <c r="A85" s="70" t="s">
        <v>159</v>
      </c>
      <c r="B85" s="70" t="s">
        <v>451</v>
      </c>
      <c r="C85" s="77">
        <v>44.803773403262603</v>
      </c>
      <c r="D85" s="77">
        <v>44.155521319263997</v>
      </c>
      <c r="E85" s="77">
        <v>44.0239888708549</v>
      </c>
      <c r="F85" s="77">
        <v>43.790493732085601</v>
      </c>
      <c r="G85" s="77">
        <v>43.179084664416699</v>
      </c>
      <c r="H85" s="77">
        <v>43.527452286625802</v>
      </c>
      <c r="I85" s="77">
        <v>41.031901277529997</v>
      </c>
      <c r="J85" s="77">
        <v>41.094333968782699</v>
      </c>
      <c r="K85" s="77">
        <v>39.068256837463899</v>
      </c>
      <c r="L85" s="77">
        <v>40.0474151118827</v>
      </c>
      <c r="N85" s="183" t="s">
        <v>159</v>
      </c>
      <c r="O85" s="184" t="s">
        <v>822</v>
      </c>
      <c r="P85" s="180">
        <v>1087</v>
      </c>
      <c r="Q85" s="184">
        <v>1004</v>
      </c>
      <c r="R85" s="180">
        <v>1044</v>
      </c>
      <c r="S85" s="180">
        <v>1119</v>
      </c>
      <c r="T85" s="180">
        <v>1228</v>
      </c>
      <c r="U85" s="180">
        <v>1239</v>
      </c>
      <c r="V85" s="180">
        <v>1353</v>
      </c>
      <c r="W85" s="180">
        <v>1304</v>
      </c>
      <c r="X85" s="180">
        <v>1243</v>
      </c>
      <c r="Y85" s="180"/>
      <c r="AA85" s="70" t="s">
        <v>159</v>
      </c>
      <c r="AB85" s="70" t="s">
        <v>451</v>
      </c>
      <c r="AC85" s="180">
        <f t="shared" si="18"/>
        <v>41.217822818088869</v>
      </c>
      <c r="AD85" s="180">
        <f t="shared" si="19"/>
        <v>43.979602907633463</v>
      </c>
      <c r="AE85" s="180">
        <f t="shared" si="20"/>
        <v>42.168571715378256</v>
      </c>
      <c r="AF85" s="180">
        <f t="shared" si="21"/>
        <v>39.133595828494734</v>
      </c>
      <c r="AG85" s="180">
        <f t="shared" si="22"/>
        <v>35.162121062228579</v>
      </c>
      <c r="AH85" s="180">
        <f t="shared" si="23"/>
        <v>35.131115646994196</v>
      </c>
      <c r="AI85" s="180">
        <f t="shared" si="24"/>
        <v>30.326608483022913</v>
      </c>
      <c r="AJ85" s="180">
        <f t="shared" si="25"/>
        <v>31.51405979201127</v>
      </c>
      <c r="AK85" s="180">
        <f t="shared" si="26"/>
        <v>31.430616924749721</v>
      </c>
    </row>
    <row r="86" spans="1:37" x14ac:dyDescent="0.2">
      <c r="A86" s="70" t="s">
        <v>160</v>
      </c>
      <c r="B86" s="70" t="s">
        <v>452</v>
      </c>
      <c r="C86" s="77">
        <v>50.774108157960598</v>
      </c>
      <c r="D86" s="77">
        <v>49.335833517608201</v>
      </c>
      <c r="E86" s="77">
        <v>48.343237288516498</v>
      </c>
      <c r="F86" s="77">
        <v>50.027722819376699</v>
      </c>
      <c r="G86" s="77">
        <v>49.252108436832103</v>
      </c>
      <c r="H86" s="77">
        <v>48.941552233795498</v>
      </c>
      <c r="I86" s="77">
        <v>46.759129190648203</v>
      </c>
      <c r="J86" s="77">
        <v>44.679748729058304</v>
      </c>
      <c r="K86" s="77">
        <v>40.381554645582298</v>
      </c>
      <c r="L86" s="77">
        <v>40.824264268012101</v>
      </c>
      <c r="N86" s="183" t="s">
        <v>160</v>
      </c>
      <c r="O86" s="184" t="s">
        <v>823</v>
      </c>
      <c r="P86" s="180">
        <v>1312</v>
      </c>
      <c r="Q86" s="180">
        <v>1428</v>
      </c>
      <c r="R86" s="180">
        <v>1523</v>
      </c>
      <c r="S86" s="180">
        <v>1473</v>
      </c>
      <c r="T86" s="180">
        <v>1514</v>
      </c>
      <c r="U86" s="180">
        <v>1507</v>
      </c>
      <c r="V86" s="180">
        <v>1559</v>
      </c>
      <c r="W86" s="180">
        <v>1606</v>
      </c>
      <c r="X86" s="180">
        <v>1612</v>
      </c>
      <c r="Y86" s="180"/>
      <c r="AA86" s="70" t="s">
        <v>160</v>
      </c>
      <c r="AB86" s="70" t="s">
        <v>452</v>
      </c>
      <c r="AC86" s="180">
        <f t="shared" si="18"/>
        <v>38.699777559421186</v>
      </c>
      <c r="AD86" s="180">
        <f t="shared" si="19"/>
        <v>34.548903023535154</v>
      </c>
      <c r="AE86" s="180">
        <f t="shared" si="20"/>
        <v>31.74211246783749</v>
      </c>
      <c r="AF86" s="180">
        <f t="shared" si="21"/>
        <v>33.963151947981466</v>
      </c>
      <c r="AG86" s="180">
        <f t="shared" si="22"/>
        <v>32.53111521587325</v>
      </c>
      <c r="AH86" s="180">
        <f t="shared" si="23"/>
        <v>32.47614614054114</v>
      </c>
      <c r="AI86" s="180">
        <f t="shared" si="24"/>
        <v>29.99302706263515</v>
      </c>
      <c r="AJ86" s="180">
        <f t="shared" si="25"/>
        <v>27.820516020584247</v>
      </c>
      <c r="AK86" s="180">
        <f t="shared" si="26"/>
        <v>25.050592211899691</v>
      </c>
    </row>
    <row r="87" spans="1:37" x14ac:dyDescent="0.2">
      <c r="A87" s="70" t="s">
        <v>161</v>
      </c>
      <c r="B87" s="70" t="s">
        <v>453</v>
      </c>
      <c r="C87" s="77">
        <v>445.75268257437301</v>
      </c>
      <c r="D87" s="77">
        <v>416.964478848108</v>
      </c>
      <c r="E87" s="77">
        <v>451.751024307173</v>
      </c>
      <c r="F87" s="77">
        <v>443.54800215425701</v>
      </c>
      <c r="G87" s="77">
        <v>421.79488367858198</v>
      </c>
      <c r="H87" s="77">
        <v>441.78929278972799</v>
      </c>
      <c r="I87" s="77">
        <v>425.78230382767799</v>
      </c>
      <c r="J87" s="77">
        <v>213.57228173342301</v>
      </c>
      <c r="K87" s="77">
        <v>133.59632599286601</v>
      </c>
      <c r="L87" s="77">
        <v>132.362831455075</v>
      </c>
      <c r="N87" s="183" t="s">
        <v>161</v>
      </c>
      <c r="O87" s="184" t="s">
        <v>824</v>
      </c>
      <c r="P87" s="180">
        <v>3127</v>
      </c>
      <c r="Q87" s="180">
        <v>3088</v>
      </c>
      <c r="R87" s="180">
        <v>3219</v>
      </c>
      <c r="S87" s="180">
        <v>3350</v>
      </c>
      <c r="T87" s="180">
        <v>3555</v>
      </c>
      <c r="U87" s="180">
        <v>4064</v>
      </c>
      <c r="V87" s="180">
        <v>3941</v>
      </c>
      <c r="W87" s="180">
        <v>4073</v>
      </c>
      <c r="X87" s="180">
        <v>4231</v>
      </c>
      <c r="Y87" s="180"/>
      <c r="AA87" s="70" t="s">
        <v>161</v>
      </c>
      <c r="AB87" s="70" t="s">
        <v>453</v>
      </c>
      <c r="AC87" s="180">
        <f t="shared" si="18"/>
        <v>142.54962666273522</v>
      </c>
      <c r="AD87" s="180">
        <f t="shared" si="19"/>
        <v>135.02735713993133</v>
      </c>
      <c r="AE87" s="180">
        <f t="shared" si="20"/>
        <v>140.33893268318513</v>
      </c>
      <c r="AF87" s="180">
        <f t="shared" si="21"/>
        <v>132.40238870276329</v>
      </c>
      <c r="AG87" s="180">
        <f t="shared" si="22"/>
        <v>118.64834983926356</v>
      </c>
      <c r="AH87" s="180">
        <f t="shared" si="23"/>
        <v>108.70799527306299</v>
      </c>
      <c r="AI87" s="180">
        <f t="shared" si="24"/>
        <v>108.039153470611</v>
      </c>
      <c r="AJ87" s="180">
        <f t="shared" si="25"/>
        <v>52.43611140030027</v>
      </c>
      <c r="AK87" s="180">
        <f t="shared" si="26"/>
        <v>31.575591111525885</v>
      </c>
    </row>
    <row r="88" spans="1:37" x14ac:dyDescent="0.2">
      <c r="A88" s="70" t="s">
        <v>162</v>
      </c>
      <c r="B88" s="70" t="s">
        <v>454</v>
      </c>
      <c r="C88" s="77">
        <v>113.20358209200801</v>
      </c>
      <c r="D88" s="77">
        <v>85.985442193779903</v>
      </c>
      <c r="E88" s="77">
        <v>86.273982845126795</v>
      </c>
      <c r="F88" s="77">
        <v>84.228498212715394</v>
      </c>
      <c r="G88" s="77">
        <v>88.279138484133696</v>
      </c>
      <c r="H88" s="77">
        <v>89.118352250890197</v>
      </c>
      <c r="I88" s="77">
        <v>77.039341377077804</v>
      </c>
      <c r="J88" s="77">
        <v>76.2857676889505</v>
      </c>
      <c r="K88" s="77">
        <v>73.633515431146506</v>
      </c>
      <c r="L88" s="77">
        <v>74.2453580303915</v>
      </c>
      <c r="N88" s="183" t="s">
        <v>162</v>
      </c>
      <c r="O88" s="184" t="s">
        <v>825</v>
      </c>
      <c r="P88" s="180">
        <v>3131</v>
      </c>
      <c r="Q88" s="180">
        <v>3225</v>
      </c>
      <c r="R88" s="180">
        <v>3304</v>
      </c>
      <c r="S88" s="180">
        <v>3367</v>
      </c>
      <c r="T88" s="180">
        <v>3667</v>
      </c>
      <c r="U88" s="180">
        <v>3670</v>
      </c>
      <c r="V88" s="180">
        <v>3891</v>
      </c>
      <c r="W88" s="180">
        <v>4023</v>
      </c>
      <c r="X88" s="180">
        <v>3975</v>
      </c>
      <c r="Y88" s="180"/>
      <c r="AA88" s="70" t="s">
        <v>162</v>
      </c>
      <c r="AB88" s="70" t="s">
        <v>454</v>
      </c>
      <c r="AC88" s="180">
        <f t="shared" si="18"/>
        <v>36.155727273078249</v>
      </c>
      <c r="AD88" s="180">
        <f t="shared" si="19"/>
        <v>26.662152618226326</v>
      </c>
      <c r="AE88" s="180">
        <f t="shared" si="20"/>
        <v>26.111980280002058</v>
      </c>
      <c r="AF88" s="180">
        <f t="shared" si="21"/>
        <v>25.015888985065455</v>
      </c>
      <c r="AG88" s="180">
        <f t="shared" si="22"/>
        <v>24.073940137478509</v>
      </c>
      <c r="AH88" s="180">
        <f t="shared" si="23"/>
        <v>24.282929768634929</v>
      </c>
      <c r="AI88" s="180">
        <f t="shared" si="24"/>
        <v>19.799368125694627</v>
      </c>
      <c r="AJ88" s="180">
        <f t="shared" si="25"/>
        <v>18.962408075801765</v>
      </c>
      <c r="AK88" s="180">
        <f t="shared" si="26"/>
        <v>18.52415482544566</v>
      </c>
    </row>
    <row r="89" spans="1:37" x14ac:dyDescent="0.2">
      <c r="A89" s="70" t="s">
        <v>163</v>
      </c>
      <c r="B89" s="70" t="s">
        <v>455</v>
      </c>
      <c r="C89" s="77">
        <v>152.70117619950599</v>
      </c>
      <c r="D89" s="77">
        <v>131.06931087309499</v>
      </c>
      <c r="E89" s="77">
        <v>125.435069268112</v>
      </c>
      <c r="F89" s="77">
        <v>103.655992309876</v>
      </c>
      <c r="G89" s="77">
        <v>104.720882000367</v>
      </c>
      <c r="H89" s="77">
        <v>94.420719277799904</v>
      </c>
      <c r="I89" s="77">
        <v>95.718652425213904</v>
      </c>
      <c r="J89" s="77">
        <v>88.878908421381396</v>
      </c>
      <c r="K89" s="77">
        <v>88.982517369937895</v>
      </c>
      <c r="L89" s="77">
        <v>84.958075527934298</v>
      </c>
      <c r="N89" s="183" t="s">
        <v>163</v>
      </c>
      <c r="O89" s="184" t="s">
        <v>826</v>
      </c>
      <c r="P89" s="180">
        <v>3409</v>
      </c>
      <c r="Q89" s="180">
        <v>4027</v>
      </c>
      <c r="R89" s="180">
        <v>4288</v>
      </c>
      <c r="S89" s="180">
        <v>4773</v>
      </c>
      <c r="T89" s="180">
        <v>4340</v>
      </c>
      <c r="U89" s="180">
        <v>4680</v>
      </c>
      <c r="V89" s="180">
        <v>5786</v>
      </c>
      <c r="W89" s="180">
        <v>5053</v>
      </c>
      <c r="X89" s="180">
        <v>4410</v>
      </c>
      <c r="Y89" s="180"/>
      <c r="AA89" s="70" t="s">
        <v>163</v>
      </c>
      <c r="AB89" s="70" t="s">
        <v>455</v>
      </c>
      <c r="AC89" s="180">
        <f t="shared" si="18"/>
        <v>44.793539512908772</v>
      </c>
      <c r="AD89" s="180">
        <f t="shared" si="19"/>
        <v>32.547631207622295</v>
      </c>
      <c r="AE89" s="180">
        <f t="shared" si="20"/>
        <v>29.252581452451491</v>
      </c>
      <c r="AF89" s="180">
        <f t="shared" si="21"/>
        <v>21.717157408312591</v>
      </c>
      <c r="AG89" s="180">
        <f t="shared" si="22"/>
        <v>24.129235483955529</v>
      </c>
      <c r="AH89" s="180">
        <f t="shared" si="23"/>
        <v>20.175367367051262</v>
      </c>
      <c r="AI89" s="180">
        <f t="shared" si="24"/>
        <v>16.543147671139632</v>
      </c>
      <c r="AJ89" s="180">
        <f t="shared" si="25"/>
        <v>17.589334736073894</v>
      </c>
      <c r="AK89" s="180">
        <f t="shared" si="26"/>
        <v>20.177441580484782</v>
      </c>
    </row>
    <row r="90" spans="1:37" x14ac:dyDescent="0.2">
      <c r="A90" s="70" t="s">
        <v>164</v>
      </c>
      <c r="B90" s="70" t="s">
        <v>456</v>
      </c>
      <c r="C90" s="77">
        <v>41.681144557043297</v>
      </c>
      <c r="D90" s="77">
        <v>39.5280411297855</v>
      </c>
      <c r="E90" s="77">
        <v>38.123303572659999</v>
      </c>
      <c r="F90" s="77">
        <v>37.251291060726899</v>
      </c>
      <c r="G90" s="77">
        <v>38.466844952214402</v>
      </c>
      <c r="H90" s="77">
        <v>39.151703769163497</v>
      </c>
      <c r="I90" s="77">
        <v>34.850687357233298</v>
      </c>
      <c r="J90" s="77">
        <v>33.782517953133102</v>
      </c>
      <c r="K90" s="77">
        <v>30.8961323671572</v>
      </c>
      <c r="L90" s="77">
        <v>31.657528379286902</v>
      </c>
      <c r="N90" s="183" t="s">
        <v>164</v>
      </c>
      <c r="O90" s="184" t="s">
        <v>827</v>
      </c>
      <c r="P90" s="180">
        <v>3724</v>
      </c>
      <c r="Q90" s="180">
        <v>3249</v>
      </c>
      <c r="R90" s="180">
        <v>2951</v>
      </c>
      <c r="S90" s="180">
        <v>3112</v>
      </c>
      <c r="T90" s="180">
        <v>3170</v>
      </c>
      <c r="U90" s="180">
        <v>3217</v>
      </c>
      <c r="V90" s="180">
        <v>3528</v>
      </c>
      <c r="W90" s="180">
        <v>3466</v>
      </c>
      <c r="X90" s="180">
        <v>3317</v>
      </c>
      <c r="Y90" s="180"/>
      <c r="AA90" s="70" t="s">
        <v>164</v>
      </c>
      <c r="AB90" s="70" t="s">
        <v>456</v>
      </c>
      <c r="AC90" s="180">
        <f t="shared" si="18"/>
        <v>11.192573726381122</v>
      </c>
      <c r="AD90" s="180">
        <f t="shared" si="19"/>
        <v>12.166217645363343</v>
      </c>
      <c r="AE90" s="180">
        <f t="shared" si="20"/>
        <v>12.918774507848187</v>
      </c>
      <c r="AF90" s="180">
        <f t="shared" si="21"/>
        <v>11.970209209745148</v>
      </c>
      <c r="AG90" s="180">
        <f t="shared" si="22"/>
        <v>12.134651404484037</v>
      </c>
      <c r="AH90" s="180">
        <f t="shared" si="23"/>
        <v>12.170252959018805</v>
      </c>
      <c r="AI90" s="180">
        <f t="shared" si="24"/>
        <v>9.8783127429799595</v>
      </c>
      <c r="AJ90" s="180">
        <f t="shared" si="25"/>
        <v>9.746831492536959</v>
      </c>
      <c r="AK90" s="180">
        <f t="shared" si="26"/>
        <v>9.3144806654076575</v>
      </c>
    </row>
    <row r="91" spans="1:37" x14ac:dyDescent="0.2">
      <c r="A91" s="70" t="s">
        <v>165</v>
      </c>
      <c r="B91" s="70" t="s">
        <v>457</v>
      </c>
      <c r="C91" s="77">
        <v>293.95636218139299</v>
      </c>
      <c r="D91" s="77">
        <v>285.07847742089803</v>
      </c>
      <c r="E91" s="77">
        <v>281.58920921153901</v>
      </c>
      <c r="F91" s="77">
        <v>273.548460720523</v>
      </c>
      <c r="G91" s="77">
        <v>265.78125972062901</v>
      </c>
      <c r="H91" s="77">
        <v>261.173488884699</v>
      </c>
      <c r="I91" s="77">
        <v>250.532943424894</v>
      </c>
      <c r="J91" s="77">
        <v>244.52473187549199</v>
      </c>
      <c r="K91" s="77">
        <v>228.687269588482</v>
      </c>
      <c r="L91" s="77">
        <v>227.724082797297</v>
      </c>
      <c r="N91" s="183" t="s">
        <v>165</v>
      </c>
      <c r="O91" s="184" t="s">
        <v>61</v>
      </c>
      <c r="P91" s="180">
        <v>22366</v>
      </c>
      <c r="Q91" s="180">
        <v>22790</v>
      </c>
      <c r="R91" s="180">
        <v>23669</v>
      </c>
      <c r="S91" s="180">
        <v>25412</v>
      </c>
      <c r="T91" s="180">
        <v>26799</v>
      </c>
      <c r="U91" s="180">
        <v>27693</v>
      </c>
      <c r="V91" s="180">
        <v>28641</v>
      </c>
      <c r="W91" s="180">
        <v>29529</v>
      </c>
      <c r="X91" s="180">
        <v>29926</v>
      </c>
      <c r="Y91" s="180"/>
      <c r="AA91" s="70" t="s">
        <v>165</v>
      </c>
      <c r="AB91" s="70" t="s">
        <v>457</v>
      </c>
      <c r="AC91" s="180">
        <f t="shared" si="18"/>
        <v>13.14300108116753</v>
      </c>
      <c r="AD91" s="180">
        <f t="shared" si="19"/>
        <v>12.508928364234228</v>
      </c>
      <c r="AE91" s="180">
        <f t="shared" si="20"/>
        <v>11.896962660506951</v>
      </c>
      <c r="AF91" s="180">
        <f t="shared" si="21"/>
        <v>10.764538828920312</v>
      </c>
      <c r="AG91" s="180">
        <f t="shared" si="22"/>
        <v>9.9175812426071506</v>
      </c>
      <c r="AH91" s="180">
        <f t="shared" si="23"/>
        <v>9.4310291006643912</v>
      </c>
      <c r="AI91" s="180">
        <f t="shared" si="24"/>
        <v>8.747353214793268</v>
      </c>
      <c r="AJ91" s="180">
        <f t="shared" si="25"/>
        <v>8.2808334815094309</v>
      </c>
      <c r="AK91" s="180">
        <f t="shared" si="26"/>
        <v>7.6417586576382401</v>
      </c>
    </row>
    <row r="92" spans="1:37" x14ac:dyDescent="0.2">
      <c r="A92" s="70" t="s">
        <v>166</v>
      </c>
      <c r="B92" s="70" t="s">
        <v>458</v>
      </c>
      <c r="C92" s="77">
        <v>91.161245080209397</v>
      </c>
      <c r="D92" s="77">
        <v>88.635022141575405</v>
      </c>
      <c r="E92" s="77">
        <v>87.865778068758701</v>
      </c>
      <c r="F92" s="77">
        <v>88.272141620114596</v>
      </c>
      <c r="G92" s="77">
        <v>87.008002223992094</v>
      </c>
      <c r="H92" s="77">
        <v>100.655619238857</v>
      </c>
      <c r="I92" s="77">
        <v>106.168716393856</v>
      </c>
      <c r="J92" s="77">
        <v>115.854625504909</v>
      </c>
      <c r="K92" s="77">
        <v>109.393054118084</v>
      </c>
      <c r="L92" s="77">
        <v>116.862690523897</v>
      </c>
      <c r="N92" s="183" t="s">
        <v>166</v>
      </c>
      <c r="O92" s="184" t="s">
        <v>828</v>
      </c>
      <c r="P92" s="180">
        <v>4787</v>
      </c>
      <c r="Q92" s="180">
        <v>4789</v>
      </c>
      <c r="R92" s="180">
        <v>4956</v>
      </c>
      <c r="S92" s="180">
        <v>5027</v>
      </c>
      <c r="T92" s="180">
        <v>5131</v>
      </c>
      <c r="U92" s="180">
        <v>5435</v>
      </c>
      <c r="V92" s="180">
        <v>5607</v>
      </c>
      <c r="W92" s="180">
        <v>5762</v>
      </c>
      <c r="X92" s="180">
        <v>5989</v>
      </c>
      <c r="Y92" s="180"/>
      <c r="AA92" s="70" t="s">
        <v>166</v>
      </c>
      <c r="AB92" s="70" t="s">
        <v>458</v>
      </c>
      <c r="AC92" s="180">
        <f t="shared" si="18"/>
        <v>19.043502210196237</v>
      </c>
      <c r="AD92" s="180">
        <f t="shared" si="19"/>
        <v>18.508043880053332</v>
      </c>
      <c r="AE92" s="180">
        <f t="shared" si="20"/>
        <v>17.729172330258013</v>
      </c>
      <c r="AF92" s="180">
        <f t="shared" si="21"/>
        <v>17.559606449197254</v>
      </c>
      <c r="AG92" s="180">
        <f t="shared" si="22"/>
        <v>16.957318694989688</v>
      </c>
      <c r="AH92" s="180">
        <f t="shared" si="23"/>
        <v>18.519893144223921</v>
      </c>
      <c r="AI92" s="180">
        <f t="shared" si="24"/>
        <v>18.93503056783592</v>
      </c>
      <c r="AJ92" s="180">
        <f t="shared" si="25"/>
        <v>20.106668779053972</v>
      </c>
      <c r="AK92" s="180">
        <f t="shared" si="26"/>
        <v>18.265662734694271</v>
      </c>
    </row>
    <row r="93" spans="1:37" x14ac:dyDescent="0.2">
      <c r="A93" s="70" t="s">
        <v>167</v>
      </c>
      <c r="B93" s="70" t="s">
        <v>459</v>
      </c>
      <c r="C93" s="77">
        <v>131.01497274402399</v>
      </c>
      <c r="D93" s="77">
        <v>118.343234380014</v>
      </c>
      <c r="E93" s="77">
        <v>115.288598775568</v>
      </c>
      <c r="F93" s="77">
        <v>109.95613500774201</v>
      </c>
      <c r="G93" s="77">
        <v>105.290535485207</v>
      </c>
      <c r="H93" s="77">
        <v>102.04794501058799</v>
      </c>
      <c r="I93" s="77">
        <v>94.703310818146804</v>
      </c>
      <c r="J93" s="77">
        <v>92.990920418496501</v>
      </c>
      <c r="K93" s="77">
        <v>86.947427593187797</v>
      </c>
      <c r="L93" s="77">
        <v>85.003413122865695</v>
      </c>
      <c r="N93" s="183" t="s">
        <v>167</v>
      </c>
      <c r="O93" s="184" t="s">
        <v>829</v>
      </c>
      <c r="P93" s="180">
        <v>12832</v>
      </c>
      <c r="Q93" s="180">
        <v>13230</v>
      </c>
      <c r="R93" s="180">
        <v>13020</v>
      </c>
      <c r="S93" s="180">
        <v>12836</v>
      </c>
      <c r="T93" s="180">
        <v>13764</v>
      </c>
      <c r="U93" s="180">
        <v>13820</v>
      </c>
      <c r="V93" s="180">
        <v>13870</v>
      </c>
      <c r="W93" s="180">
        <v>15146</v>
      </c>
      <c r="X93" s="180">
        <v>14559</v>
      </c>
      <c r="Y93" s="180"/>
      <c r="AA93" s="70" t="s">
        <v>167</v>
      </c>
      <c r="AB93" s="70" t="s">
        <v>459</v>
      </c>
      <c r="AC93" s="180">
        <f t="shared" si="18"/>
        <v>10.21001969638591</v>
      </c>
      <c r="AD93" s="180">
        <f t="shared" si="19"/>
        <v>8.9450668465619039</v>
      </c>
      <c r="AE93" s="180">
        <f t="shared" si="20"/>
        <v>8.8547310887533026</v>
      </c>
      <c r="AF93" s="180">
        <f t="shared" si="21"/>
        <v>8.5662305241307273</v>
      </c>
      <c r="AG93" s="180">
        <f t="shared" si="22"/>
        <v>7.6497046995936504</v>
      </c>
      <c r="AH93" s="180">
        <f t="shared" si="23"/>
        <v>7.3840770629947894</v>
      </c>
      <c r="AI93" s="180">
        <f t="shared" si="24"/>
        <v>6.8279243560307714</v>
      </c>
      <c r="AJ93" s="180">
        <f t="shared" si="25"/>
        <v>6.1396355749700584</v>
      </c>
      <c r="AK93" s="180">
        <f t="shared" si="26"/>
        <v>5.9720741529767016</v>
      </c>
    </row>
    <row r="94" spans="1:37" x14ac:dyDescent="0.2">
      <c r="A94" s="70" t="s">
        <v>168</v>
      </c>
      <c r="B94" s="70" t="s">
        <v>460</v>
      </c>
      <c r="C94" s="77">
        <v>213.89594188696199</v>
      </c>
      <c r="D94" s="77">
        <v>197.23126337988799</v>
      </c>
      <c r="E94" s="77">
        <v>207.0670218891</v>
      </c>
      <c r="F94" s="77">
        <v>201.45519688046099</v>
      </c>
      <c r="G94" s="77">
        <v>204.97237801649501</v>
      </c>
      <c r="H94" s="77">
        <v>200.246726429148</v>
      </c>
      <c r="I94" s="77">
        <v>188.764231792413</v>
      </c>
      <c r="J94" s="77">
        <v>191.57657338345101</v>
      </c>
      <c r="K94" s="77">
        <v>184.505813870927</v>
      </c>
      <c r="L94" s="77">
        <v>187.647554359656</v>
      </c>
      <c r="N94" s="183" t="s">
        <v>168</v>
      </c>
      <c r="O94" s="184" t="s">
        <v>830</v>
      </c>
      <c r="P94" s="180">
        <v>9513</v>
      </c>
      <c r="Q94" s="180">
        <v>9664</v>
      </c>
      <c r="R94" s="180">
        <v>9871</v>
      </c>
      <c r="S94" s="180">
        <v>10534</v>
      </c>
      <c r="T94" s="180">
        <v>10235</v>
      </c>
      <c r="U94" s="180">
        <v>10515</v>
      </c>
      <c r="V94" s="180">
        <v>10726</v>
      </c>
      <c r="W94" s="180">
        <v>10840</v>
      </c>
      <c r="X94" s="180">
        <v>11084</v>
      </c>
      <c r="Y94" s="180"/>
      <c r="AA94" s="70" t="s">
        <v>168</v>
      </c>
      <c r="AB94" s="70" t="s">
        <v>460</v>
      </c>
      <c r="AC94" s="180">
        <f t="shared" si="18"/>
        <v>22.484593912221378</v>
      </c>
      <c r="AD94" s="180">
        <f t="shared" si="19"/>
        <v>20.408864174243377</v>
      </c>
      <c r="AE94" s="180">
        <f t="shared" si="20"/>
        <v>20.977309481217709</v>
      </c>
      <c r="AF94" s="180">
        <f t="shared" si="21"/>
        <v>19.124282977070532</v>
      </c>
      <c r="AG94" s="180">
        <f t="shared" si="22"/>
        <v>20.026612410014167</v>
      </c>
      <c r="AH94" s="180">
        <f t="shared" si="23"/>
        <v>19.043911215325533</v>
      </c>
      <c r="AI94" s="180">
        <f t="shared" si="24"/>
        <v>17.598753663286686</v>
      </c>
      <c r="AJ94" s="180">
        <f t="shared" si="25"/>
        <v>17.673115625779612</v>
      </c>
      <c r="AK94" s="180">
        <f t="shared" si="26"/>
        <v>16.646139829567574</v>
      </c>
    </row>
    <row r="95" spans="1:37" x14ac:dyDescent="0.2">
      <c r="A95" s="70" t="s">
        <v>169</v>
      </c>
      <c r="B95" s="70" t="s">
        <v>461</v>
      </c>
      <c r="C95" s="77">
        <v>118.36671398804199</v>
      </c>
      <c r="D95" s="77">
        <v>115.371554310067</v>
      </c>
      <c r="E95" s="77">
        <v>118.78339890229699</v>
      </c>
      <c r="F95" s="77">
        <v>120.288700420374</v>
      </c>
      <c r="G95" s="77">
        <v>114.92154631612399</v>
      </c>
      <c r="H95" s="77">
        <v>110.25226276355799</v>
      </c>
      <c r="I95" s="77">
        <v>104.328954369474</v>
      </c>
      <c r="J95" s="77">
        <v>104.508016581967</v>
      </c>
      <c r="K95" s="77">
        <v>98.862076952337404</v>
      </c>
      <c r="L95" s="77">
        <v>96.013737003645502</v>
      </c>
      <c r="N95" s="183" t="s">
        <v>169</v>
      </c>
      <c r="O95" s="184" t="s">
        <v>831</v>
      </c>
      <c r="P95" s="180">
        <v>4766</v>
      </c>
      <c r="Q95" s="180">
        <v>5003</v>
      </c>
      <c r="R95" s="180">
        <v>5301</v>
      </c>
      <c r="S95" s="180">
        <v>5690</v>
      </c>
      <c r="T95" s="180">
        <v>5809</v>
      </c>
      <c r="U95" s="180">
        <v>6062</v>
      </c>
      <c r="V95" s="180">
        <v>6333</v>
      </c>
      <c r="W95" s="180">
        <v>6137</v>
      </c>
      <c r="X95" s="180">
        <v>5986</v>
      </c>
      <c r="Y95" s="180"/>
      <c r="AA95" s="70" t="s">
        <v>169</v>
      </c>
      <c r="AB95" s="70" t="s">
        <v>461</v>
      </c>
      <c r="AC95" s="180">
        <f t="shared" si="18"/>
        <v>24.835651277390266</v>
      </c>
      <c r="AD95" s="180">
        <f t="shared" si="19"/>
        <v>23.060474577267041</v>
      </c>
      <c r="AE95" s="180">
        <f t="shared" si="20"/>
        <v>22.407734182663081</v>
      </c>
      <c r="AF95" s="180">
        <f t="shared" si="21"/>
        <v>21.140369142420738</v>
      </c>
      <c r="AG95" s="180">
        <f t="shared" si="22"/>
        <v>19.783361390277843</v>
      </c>
      <c r="AH95" s="180">
        <f t="shared" si="23"/>
        <v>18.18744024473078</v>
      </c>
      <c r="AI95" s="180">
        <f t="shared" si="24"/>
        <v>16.473859840434866</v>
      </c>
      <c r="AJ95" s="180">
        <f t="shared" si="25"/>
        <v>17.029170047574873</v>
      </c>
      <c r="AK95" s="180">
        <f t="shared" si="26"/>
        <v>16.515549106638389</v>
      </c>
    </row>
    <row r="96" spans="1:37" x14ac:dyDescent="0.2">
      <c r="A96" s="70" t="s">
        <v>170</v>
      </c>
      <c r="B96" s="70" t="s">
        <v>462</v>
      </c>
      <c r="C96" s="77">
        <v>158.77958361859999</v>
      </c>
      <c r="D96" s="77">
        <v>166.27353441988501</v>
      </c>
      <c r="E96" s="77">
        <v>166.633777153968</v>
      </c>
      <c r="F96" s="77">
        <v>166.219296398084</v>
      </c>
      <c r="G96" s="77">
        <v>162.895591960757</v>
      </c>
      <c r="H96" s="77">
        <v>161.041534659842</v>
      </c>
      <c r="I96" s="77">
        <v>155.86608485272399</v>
      </c>
      <c r="J96" s="77">
        <v>154.66089243605401</v>
      </c>
      <c r="K96" s="77">
        <v>156.48687440038299</v>
      </c>
      <c r="L96" s="77">
        <v>155.64940309636299</v>
      </c>
      <c r="N96" s="183" t="s">
        <v>170</v>
      </c>
      <c r="O96" s="184" t="s">
        <v>832</v>
      </c>
      <c r="P96" s="180">
        <v>2737</v>
      </c>
      <c r="Q96" s="180">
        <v>2803</v>
      </c>
      <c r="R96" s="180">
        <v>2931</v>
      </c>
      <c r="S96" s="180">
        <v>2998</v>
      </c>
      <c r="T96" s="180">
        <v>3013</v>
      </c>
      <c r="U96" s="180">
        <v>3212</v>
      </c>
      <c r="V96" s="180">
        <v>3140</v>
      </c>
      <c r="W96" s="180">
        <v>3110</v>
      </c>
      <c r="X96" s="180">
        <v>3059</v>
      </c>
      <c r="Y96" s="180"/>
      <c r="AA96" s="70" t="s">
        <v>170</v>
      </c>
      <c r="AB96" s="70" t="s">
        <v>462</v>
      </c>
      <c r="AC96" s="180">
        <f t="shared" si="18"/>
        <v>58.012270229667514</v>
      </c>
      <c r="AD96" s="180">
        <f t="shared" si="19"/>
        <v>59.319848169777032</v>
      </c>
      <c r="AE96" s="180">
        <f t="shared" si="20"/>
        <v>56.852192819504602</v>
      </c>
      <c r="AF96" s="180">
        <f t="shared" si="21"/>
        <v>55.443394395625084</v>
      </c>
      <c r="AG96" s="180">
        <f t="shared" si="22"/>
        <v>54.064252227267509</v>
      </c>
      <c r="AH96" s="180">
        <f t="shared" si="23"/>
        <v>50.137464090859901</v>
      </c>
      <c r="AI96" s="180">
        <f t="shared" si="24"/>
        <v>49.638880526345218</v>
      </c>
      <c r="AJ96" s="180">
        <f t="shared" si="25"/>
        <v>49.73019049390804</v>
      </c>
      <c r="AK96" s="180">
        <f t="shared" si="26"/>
        <v>51.156219156712318</v>
      </c>
    </row>
    <row r="97" spans="1:37" x14ac:dyDescent="0.2">
      <c r="A97" s="70" t="s">
        <v>171</v>
      </c>
      <c r="B97" s="70" t="s">
        <v>463</v>
      </c>
      <c r="C97" s="77">
        <v>2826.14159265645</v>
      </c>
      <c r="D97" s="77">
        <v>2695.2428865209599</v>
      </c>
      <c r="E97" s="77">
        <v>2674.7838338476399</v>
      </c>
      <c r="F97" s="77">
        <v>2965.7878331071302</v>
      </c>
      <c r="G97" s="77">
        <v>2839.1439146473099</v>
      </c>
      <c r="H97" s="77">
        <v>2761.0386794175902</v>
      </c>
      <c r="I97" s="77">
        <v>2925.8169838602498</v>
      </c>
      <c r="J97" s="77">
        <v>2566.3585049448802</v>
      </c>
      <c r="K97" s="77">
        <v>2398.45247316431</v>
      </c>
      <c r="L97" s="77">
        <v>2405.2468886197598</v>
      </c>
      <c r="N97" s="183" t="s">
        <v>171</v>
      </c>
      <c r="O97" s="184" t="s">
        <v>62</v>
      </c>
      <c r="P97" s="180">
        <v>17382</v>
      </c>
      <c r="Q97" s="180">
        <v>17869</v>
      </c>
      <c r="R97" s="180">
        <v>18303</v>
      </c>
      <c r="S97" s="180">
        <v>19059</v>
      </c>
      <c r="T97" s="180">
        <v>19319</v>
      </c>
      <c r="U97" s="180">
        <v>20192</v>
      </c>
      <c r="V97" s="180">
        <v>20444</v>
      </c>
      <c r="W97" s="180">
        <v>21818</v>
      </c>
      <c r="X97" s="180">
        <v>21521</v>
      </c>
      <c r="Y97" s="180"/>
      <c r="AA97" s="70" t="s">
        <v>171</v>
      </c>
      <c r="AB97" s="70" t="s">
        <v>463</v>
      </c>
      <c r="AC97" s="180">
        <f t="shared" si="18"/>
        <v>162.59012729584916</v>
      </c>
      <c r="AD97" s="180">
        <f t="shared" si="19"/>
        <v>150.83344823554535</v>
      </c>
      <c r="AE97" s="180">
        <f t="shared" si="20"/>
        <v>146.13909380143366</v>
      </c>
      <c r="AF97" s="180">
        <f t="shared" si="21"/>
        <v>155.61088373509261</v>
      </c>
      <c r="AG97" s="180">
        <f t="shared" si="22"/>
        <v>146.96122545925306</v>
      </c>
      <c r="AH97" s="180">
        <f t="shared" si="23"/>
        <v>136.73923729286798</v>
      </c>
      <c r="AI97" s="180">
        <f t="shared" si="24"/>
        <v>143.11372450891457</v>
      </c>
      <c r="AJ97" s="180">
        <f t="shared" si="25"/>
        <v>117.62574502451554</v>
      </c>
      <c r="AK97" s="180">
        <f t="shared" si="26"/>
        <v>111.44707370309513</v>
      </c>
    </row>
    <row r="98" spans="1:37" x14ac:dyDescent="0.2">
      <c r="A98" s="70" t="s">
        <v>172</v>
      </c>
      <c r="B98" s="70" t="s">
        <v>464</v>
      </c>
      <c r="C98" s="77">
        <v>56.307934008641503</v>
      </c>
      <c r="D98" s="77">
        <v>52.593340818098497</v>
      </c>
      <c r="E98" s="77">
        <v>49.4362249410445</v>
      </c>
      <c r="F98" s="77">
        <v>49.987733587617498</v>
      </c>
      <c r="G98" s="77">
        <v>47.928106364611502</v>
      </c>
      <c r="H98" s="77">
        <v>46.096975158013201</v>
      </c>
      <c r="I98" s="77">
        <v>44.533825380786297</v>
      </c>
      <c r="J98" s="77">
        <v>42.644046728578999</v>
      </c>
      <c r="K98" s="77">
        <v>40.669202333140099</v>
      </c>
      <c r="L98" s="77">
        <v>39.401306725219101</v>
      </c>
      <c r="N98" s="183" t="s">
        <v>172</v>
      </c>
      <c r="O98" s="184" t="s">
        <v>833</v>
      </c>
      <c r="P98" s="180">
        <v>3844</v>
      </c>
      <c r="Q98" s="180">
        <v>3908</v>
      </c>
      <c r="R98" s="180">
        <v>3917</v>
      </c>
      <c r="S98" s="180">
        <v>4431</v>
      </c>
      <c r="T98" s="180">
        <v>4407</v>
      </c>
      <c r="U98" s="180">
        <v>4748</v>
      </c>
      <c r="V98" s="180">
        <v>5758</v>
      </c>
      <c r="W98" s="180">
        <v>6284</v>
      </c>
      <c r="X98" s="180">
        <v>6407</v>
      </c>
      <c r="Y98" s="180"/>
      <c r="AA98" s="70" t="s">
        <v>172</v>
      </c>
      <c r="AB98" s="70" t="s">
        <v>464</v>
      </c>
      <c r="AC98" s="180">
        <f t="shared" si="18"/>
        <v>14.648265871134626</v>
      </c>
      <c r="AD98" s="180">
        <f t="shared" si="19"/>
        <v>13.457866125409032</v>
      </c>
      <c r="AE98" s="180">
        <f t="shared" si="20"/>
        <v>12.620940755947025</v>
      </c>
      <c r="AF98" s="180">
        <f t="shared" si="21"/>
        <v>11.281366189938501</v>
      </c>
      <c r="AG98" s="180">
        <f t="shared" si="22"/>
        <v>10.875449594874404</v>
      </c>
      <c r="AH98" s="180">
        <f t="shared" si="23"/>
        <v>9.7087142287306651</v>
      </c>
      <c r="AI98" s="180">
        <f t="shared" si="24"/>
        <v>7.7342524106957802</v>
      </c>
      <c r="AJ98" s="180">
        <f t="shared" si="25"/>
        <v>6.7861309243442074</v>
      </c>
      <c r="AK98" s="180">
        <f t="shared" si="26"/>
        <v>6.3476201550085998</v>
      </c>
    </row>
    <row r="99" spans="1:37" x14ac:dyDescent="0.2">
      <c r="A99" s="70" t="s">
        <v>173</v>
      </c>
      <c r="B99" s="70" t="s">
        <v>465</v>
      </c>
      <c r="C99" s="77">
        <v>224.68550657276899</v>
      </c>
      <c r="D99" s="77">
        <v>212.21611368419599</v>
      </c>
      <c r="E99" s="77">
        <v>209.86045970826399</v>
      </c>
      <c r="F99" s="77">
        <v>205.913156927719</v>
      </c>
      <c r="G99" s="77">
        <v>198.491797794843</v>
      </c>
      <c r="H99" s="77">
        <v>198.372544662839</v>
      </c>
      <c r="I99" s="77">
        <v>194.29118331366601</v>
      </c>
      <c r="J99" s="77">
        <v>185.18346088998399</v>
      </c>
      <c r="K99" s="77">
        <v>175.37357824573499</v>
      </c>
      <c r="L99" s="77">
        <v>168.576743501415</v>
      </c>
      <c r="N99" s="183" t="s">
        <v>173</v>
      </c>
      <c r="O99" s="184" t="s">
        <v>834</v>
      </c>
      <c r="P99" s="180">
        <v>21576</v>
      </c>
      <c r="Q99" s="180">
        <v>22536</v>
      </c>
      <c r="R99" s="180">
        <v>23083</v>
      </c>
      <c r="S99" s="180">
        <v>25713</v>
      </c>
      <c r="T99" s="180">
        <v>25593</v>
      </c>
      <c r="U99" s="180">
        <v>24866</v>
      </c>
      <c r="V99" s="180">
        <v>28071</v>
      </c>
      <c r="W99" s="180">
        <v>28238</v>
      </c>
      <c r="X99" s="180">
        <v>30226</v>
      </c>
      <c r="Y99" s="180"/>
      <c r="AA99" s="70" t="s">
        <v>173</v>
      </c>
      <c r="AB99" s="70" t="s">
        <v>465</v>
      </c>
      <c r="AC99" s="180">
        <f t="shared" si="18"/>
        <v>10.413677538597005</v>
      </c>
      <c r="AD99" s="180">
        <f t="shared" si="19"/>
        <v>9.4167604581201623</v>
      </c>
      <c r="AE99" s="180">
        <f t="shared" si="20"/>
        <v>9.0915591434503309</v>
      </c>
      <c r="AF99" s="180">
        <f t="shared" si="21"/>
        <v>8.0081342872367678</v>
      </c>
      <c r="AG99" s="180">
        <f t="shared" si="22"/>
        <v>7.7557065523714686</v>
      </c>
      <c r="AH99" s="180">
        <f t="shared" si="23"/>
        <v>7.977662055129052</v>
      </c>
      <c r="AI99" s="180">
        <f t="shared" si="24"/>
        <v>6.9214200888342416</v>
      </c>
      <c r="AJ99" s="180">
        <f t="shared" si="25"/>
        <v>6.5579524360784749</v>
      </c>
      <c r="AK99" s="180">
        <f t="shared" si="26"/>
        <v>5.8020769617460131</v>
      </c>
    </row>
    <row r="100" spans="1:37" x14ac:dyDescent="0.2">
      <c r="A100" s="70" t="s">
        <v>174</v>
      </c>
      <c r="B100" s="70" t="s">
        <v>466</v>
      </c>
      <c r="C100" s="77">
        <v>123.153029858963</v>
      </c>
      <c r="D100" s="77">
        <v>119.549431045538</v>
      </c>
      <c r="E100" s="77">
        <v>114.010045831341</v>
      </c>
      <c r="F100" s="77">
        <v>112.178978642422</v>
      </c>
      <c r="G100" s="77">
        <v>112.371719668209</v>
      </c>
      <c r="H100" s="77">
        <v>108.83200405272299</v>
      </c>
      <c r="I100" s="77">
        <v>106.16716780814799</v>
      </c>
      <c r="J100" s="77">
        <v>102.746692848132</v>
      </c>
      <c r="K100" s="77">
        <v>91.300746040350802</v>
      </c>
      <c r="L100" s="77">
        <v>90.9003883468217</v>
      </c>
      <c r="N100" s="183" t="s">
        <v>174</v>
      </c>
      <c r="O100" s="184" t="s">
        <v>835</v>
      </c>
      <c r="P100" s="180">
        <v>7648</v>
      </c>
      <c r="Q100" s="180">
        <v>7810</v>
      </c>
      <c r="R100" s="180">
        <v>8037</v>
      </c>
      <c r="S100" s="180">
        <v>7822</v>
      </c>
      <c r="T100" s="180">
        <v>8031</v>
      </c>
      <c r="U100" s="180">
        <v>8221</v>
      </c>
      <c r="V100" s="180">
        <v>8395</v>
      </c>
      <c r="W100" s="180">
        <v>8778</v>
      </c>
      <c r="X100" s="180">
        <v>8427</v>
      </c>
      <c r="Y100" s="180"/>
      <c r="AA100" s="70" t="s">
        <v>174</v>
      </c>
      <c r="AB100" s="70" t="s">
        <v>466</v>
      </c>
      <c r="AC100" s="180">
        <f t="shared" si="18"/>
        <v>16.102645117542234</v>
      </c>
      <c r="AD100" s="180">
        <f t="shared" si="19"/>
        <v>15.307225485984379</v>
      </c>
      <c r="AE100" s="180">
        <f t="shared" si="20"/>
        <v>14.185647111029116</v>
      </c>
      <c r="AF100" s="180">
        <f t="shared" si="21"/>
        <v>14.341470038663001</v>
      </c>
      <c r="AG100" s="180">
        <f t="shared" si="22"/>
        <v>13.992245009115802</v>
      </c>
      <c r="AH100" s="180">
        <f t="shared" si="23"/>
        <v>13.238292671539105</v>
      </c>
      <c r="AI100" s="180">
        <f t="shared" si="24"/>
        <v>12.646476213001547</v>
      </c>
      <c r="AJ100" s="180">
        <f t="shared" si="25"/>
        <v>11.705023108695832</v>
      </c>
      <c r="AK100" s="180">
        <f t="shared" si="26"/>
        <v>10.834311859540858</v>
      </c>
    </row>
    <row r="101" spans="1:37" x14ac:dyDescent="0.2">
      <c r="A101" s="70" t="s">
        <v>175</v>
      </c>
      <c r="B101" s="70" t="s">
        <v>467</v>
      </c>
      <c r="C101" s="77">
        <v>208.07326711605199</v>
      </c>
      <c r="D101" s="77">
        <v>173.47476210468801</v>
      </c>
      <c r="E101" s="77">
        <v>143.75483013527301</v>
      </c>
      <c r="F101" s="77">
        <v>141.301022525338</v>
      </c>
      <c r="G101" s="77">
        <v>139.26897869603599</v>
      </c>
      <c r="H101" s="77">
        <v>128.129530712703</v>
      </c>
      <c r="I101" s="77">
        <v>153.40286897644901</v>
      </c>
      <c r="J101" s="77">
        <v>123.131755902583</v>
      </c>
      <c r="K101" s="77">
        <v>123.103265676402</v>
      </c>
      <c r="L101" s="77">
        <v>195.77942090001699</v>
      </c>
      <c r="N101" s="183" t="s">
        <v>175</v>
      </c>
      <c r="O101" s="184" t="s">
        <v>836</v>
      </c>
      <c r="P101" s="180">
        <v>8695</v>
      </c>
      <c r="Q101" s="180">
        <v>8987</v>
      </c>
      <c r="R101" s="180">
        <v>9455</v>
      </c>
      <c r="S101" s="180">
        <v>10816</v>
      </c>
      <c r="T101" s="180">
        <v>10920</v>
      </c>
      <c r="U101" s="180">
        <v>11629</v>
      </c>
      <c r="V101" s="180">
        <v>13115</v>
      </c>
      <c r="W101" s="180">
        <v>12850</v>
      </c>
      <c r="X101" s="180">
        <v>12541</v>
      </c>
      <c r="Y101" s="180"/>
      <c r="AA101" s="70" t="s">
        <v>175</v>
      </c>
      <c r="AB101" s="70" t="s">
        <v>467</v>
      </c>
      <c r="AC101" s="180">
        <f t="shared" si="18"/>
        <v>23.930220484882344</v>
      </c>
      <c r="AD101" s="180">
        <f t="shared" si="19"/>
        <v>19.302855469532435</v>
      </c>
      <c r="AE101" s="180">
        <f t="shared" si="20"/>
        <v>15.20410683609445</v>
      </c>
      <c r="AF101" s="180">
        <f t="shared" si="21"/>
        <v>13.06407382815625</v>
      </c>
      <c r="AG101" s="180">
        <f t="shared" si="22"/>
        <v>12.753569477658973</v>
      </c>
      <c r="AH101" s="180">
        <f t="shared" si="23"/>
        <v>11.018103939522142</v>
      </c>
      <c r="AI101" s="180">
        <f t="shared" si="24"/>
        <v>11.696749445402135</v>
      </c>
      <c r="AJ101" s="180">
        <f t="shared" si="25"/>
        <v>9.5822378134305843</v>
      </c>
      <c r="AK101" s="180">
        <f t="shared" si="26"/>
        <v>9.8160645623476608</v>
      </c>
    </row>
    <row r="102" spans="1:37" x14ac:dyDescent="0.2">
      <c r="A102" s="70" t="s">
        <v>176</v>
      </c>
      <c r="B102" s="70" t="s">
        <v>468</v>
      </c>
      <c r="C102" s="77">
        <v>82.833155187714198</v>
      </c>
      <c r="D102" s="77">
        <v>87.265783046122493</v>
      </c>
      <c r="E102" s="77">
        <v>89.0862144954813</v>
      </c>
      <c r="F102" s="77">
        <v>89.118103819911795</v>
      </c>
      <c r="G102" s="77">
        <v>87.200735361434894</v>
      </c>
      <c r="H102" s="77">
        <v>71.318210508999201</v>
      </c>
      <c r="I102" s="77">
        <v>68.184348460012203</v>
      </c>
      <c r="J102" s="77">
        <v>68.6591032027154</v>
      </c>
      <c r="K102" s="77">
        <v>68.199996249946807</v>
      </c>
      <c r="L102" s="77">
        <v>70.033549809615195</v>
      </c>
      <c r="N102" s="183" t="s">
        <v>176</v>
      </c>
      <c r="O102" s="184" t="s">
        <v>837</v>
      </c>
      <c r="P102" s="180">
        <v>4072</v>
      </c>
      <c r="Q102" s="180">
        <v>4024</v>
      </c>
      <c r="R102" s="180">
        <v>4072</v>
      </c>
      <c r="S102" s="180">
        <v>4610</v>
      </c>
      <c r="T102" s="180">
        <v>4693</v>
      </c>
      <c r="U102" s="180">
        <v>4799</v>
      </c>
      <c r="V102" s="180">
        <v>5223</v>
      </c>
      <c r="W102" s="180">
        <v>5248</v>
      </c>
      <c r="X102" s="180">
        <v>5278</v>
      </c>
      <c r="Y102" s="180"/>
      <c r="AA102" s="70" t="s">
        <v>176</v>
      </c>
      <c r="AB102" s="70" t="s">
        <v>468</v>
      </c>
      <c r="AC102" s="180">
        <f t="shared" si="18"/>
        <v>20.342130448849264</v>
      </c>
      <c r="AD102" s="180">
        <f t="shared" si="19"/>
        <v>21.68632779476205</v>
      </c>
      <c r="AE102" s="180">
        <f t="shared" si="20"/>
        <v>21.877754050953168</v>
      </c>
      <c r="AF102" s="180">
        <f t="shared" si="21"/>
        <v>19.331475882844206</v>
      </c>
      <c r="AG102" s="180">
        <f t="shared" si="22"/>
        <v>18.581021811513935</v>
      </c>
      <c r="AH102" s="180">
        <f t="shared" si="23"/>
        <v>14.861056576161532</v>
      </c>
      <c r="AI102" s="180">
        <f t="shared" si="24"/>
        <v>13.054633057632051</v>
      </c>
      <c r="AJ102" s="180">
        <f t="shared" si="25"/>
        <v>13.082908384663758</v>
      </c>
      <c r="AK102" s="180">
        <f t="shared" si="26"/>
        <v>12.921560486916789</v>
      </c>
    </row>
    <row r="103" spans="1:37" x14ac:dyDescent="0.2">
      <c r="A103" s="70" t="s">
        <v>177</v>
      </c>
      <c r="B103" s="70" t="s">
        <v>469</v>
      </c>
      <c r="C103" s="77">
        <v>92.184935033545997</v>
      </c>
      <c r="D103" s="77">
        <v>89.3218644000642</v>
      </c>
      <c r="E103" s="77">
        <v>89.360502463258001</v>
      </c>
      <c r="F103" s="77">
        <v>88.042006120112404</v>
      </c>
      <c r="G103" s="77">
        <v>87.395739780637101</v>
      </c>
      <c r="H103" s="77">
        <v>86.406359784760795</v>
      </c>
      <c r="I103" s="77">
        <v>83.201447857018096</v>
      </c>
      <c r="J103" s="77">
        <v>80.945765887922406</v>
      </c>
      <c r="K103" s="77">
        <v>84.360282493671804</v>
      </c>
      <c r="L103" s="77">
        <v>79.665235371568102</v>
      </c>
      <c r="N103" s="183" t="s">
        <v>177</v>
      </c>
      <c r="O103" s="184" t="s">
        <v>838</v>
      </c>
      <c r="P103" s="180">
        <v>2290</v>
      </c>
      <c r="Q103" s="180">
        <v>2268</v>
      </c>
      <c r="R103" s="180">
        <v>2389</v>
      </c>
      <c r="S103" s="180">
        <v>2465</v>
      </c>
      <c r="T103" s="180">
        <v>2657</v>
      </c>
      <c r="U103" s="180">
        <v>2645</v>
      </c>
      <c r="V103" s="180">
        <v>3310</v>
      </c>
      <c r="W103" s="180">
        <v>3401</v>
      </c>
      <c r="X103" s="180">
        <v>3577</v>
      </c>
      <c r="Y103" s="180"/>
      <c r="AA103" s="70" t="s">
        <v>177</v>
      </c>
      <c r="AB103" s="70" t="s">
        <v>469</v>
      </c>
      <c r="AC103" s="180">
        <f t="shared" si="18"/>
        <v>40.255430145653278</v>
      </c>
      <c r="AD103" s="180">
        <f t="shared" si="19"/>
        <v>39.383538095266402</v>
      </c>
      <c r="AE103" s="180">
        <f t="shared" si="20"/>
        <v>37.404982194750104</v>
      </c>
      <c r="AF103" s="180">
        <f t="shared" si="21"/>
        <v>35.716838182601379</v>
      </c>
      <c r="AG103" s="180">
        <f t="shared" si="22"/>
        <v>32.892638231327474</v>
      </c>
      <c r="AH103" s="180">
        <f t="shared" si="23"/>
        <v>32.667810882707293</v>
      </c>
      <c r="AI103" s="180">
        <f t="shared" si="24"/>
        <v>25.136389080670121</v>
      </c>
      <c r="AJ103" s="180">
        <f t="shared" si="25"/>
        <v>23.800578032320612</v>
      </c>
      <c r="AK103" s="180">
        <f t="shared" si="26"/>
        <v>23.584087921071237</v>
      </c>
    </row>
    <row r="104" spans="1:37" x14ac:dyDescent="0.2">
      <c r="A104" s="70" t="s">
        <v>178</v>
      </c>
      <c r="B104" s="70" t="s">
        <v>470</v>
      </c>
      <c r="C104" s="77">
        <v>69.991897261869894</v>
      </c>
      <c r="D104" s="77">
        <v>68.459335364036903</v>
      </c>
      <c r="E104" s="77">
        <v>67.563285860421104</v>
      </c>
      <c r="F104" s="77">
        <v>64.335312825498804</v>
      </c>
      <c r="G104" s="77">
        <v>63.501596710457001</v>
      </c>
      <c r="H104" s="77">
        <v>62.5492529085492</v>
      </c>
      <c r="I104" s="77">
        <v>58.278443003267398</v>
      </c>
      <c r="J104" s="77">
        <v>60.361649964572301</v>
      </c>
      <c r="K104" s="77">
        <v>57.873469604259498</v>
      </c>
      <c r="L104" s="77">
        <v>58.687471876862602</v>
      </c>
      <c r="N104" s="183" t="s">
        <v>178</v>
      </c>
      <c r="O104" s="184" t="s">
        <v>839</v>
      </c>
      <c r="P104" s="180">
        <v>4553</v>
      </c>
      <c r="Q104" s="180">
        <v>4455</v>
      </c>
      <c r="R104" s="180">
        <v>4711</v>
      </c>
      <c r="S104" s="180">
        <v>4865</v>
      </c>
      <c r="T104" s="180">
        <v>5279</v>
      </c>
      <c r="U104" s="180">
        <v>5492</v>
      </c>
      <c r="V104" s="180">
        <v>5711</v>
      </c>
      <c r="W104" s="180">
        <v>6101</v>
      </c>
      <c r="X104" s="180">
        <v>6197</v>
      </c>
      <c r="Y104" s="180"/>
      <c r="AA104" s="70" t="s">
        <v>178</v>
      </c>
      <c r="AB104" s="70" t="s">
        <v>470</v>
      </c>
      <c r="AC104" s="180">
        <f t="shared" si="18"/>
        <v>15.372698717739928</v>
      </c>
      <c r="AD104" s="180">
        <f t="shared" si="19"/>
        <v>15.366854178234995</v>
      </c>
      <c r="AE104" s="180">
        <f t="shared" si="20"/>
        <v>14.341601753432627</v>
      </c>
      <c r="AF104" s="180">
        <f t="shared" si="21"/>
        <v>13.224113633196055</v>
      </c>
      <c r="AG104" s="180">
        <f t="shared" si="22"/>
        <v>12.029095796638947</v>
      </c>
      <c r="AH104" s="180">
        <f t="shared" si="23"/>
        <v>11.389157485169191</v>
      </c>
      <c r="AI104" s="180">
        <f t="shared" si="24"/>
        <v>10.204595167793276</v>
      </c>
      <c r="AJ104" s="180">
        <f t="shared" si="25"/>
        <v>9.8937305301708403</v>
      </c>
      <c r="AK104" s="180">
        <f t="shared" si="26"/>
        <v>9.3389494278295135</v>
      </c>
    </row>
    <row r="105" spans="1:37" x14ac:dyDescent="0.2">
      <c r="A105" s="70" t="s">
        <v>179</v>
      </c>
      <c r="B105" s="70" t="s">
        <v>471</v>
      </c>
      <c r="C105" s="77">
        <v>71.509631470942907</v>
      </c>
      <c r="D105" s="77">
        <v>68.913606310132593</v>
      </c>
      <c r="E105" s="77">
        <v>87.1817518866293</v>
      </c>
      <c r="F105" s="77">
        <v>72.921690344484801</v>
      </c>
      <c r="G105" s="77">
        <v>62.914013345798701</v>
      </c>
      <c r="H105" s="77">
        <v>59.945494455923502</v>
      </c>
      <c r="I105" s="77">
        <v>58.964172694834097</v>
      </c>
      <c r="J105" s="77">
        <v>59.111500824937998</v>
      </c>
      <c r="K105" s="77">
        <v>48.796444650641298</v>
      </c>
      <c r="L105" s="77">
        <v>42.216429249513901</v>
      </c>
      <c r="N105" s="183" t="s">
        <v>179</v>
      </c>
      <c r="O105" s="184" t="s">
        <v>840</v>
      </c>
      <c r="P105" s="180">
        <v>6454</v>
      </c>
      <c r="Q105" s="180">
        <v>6710</v>
      </c>
      <c r="R105" s="180">
        <v>7061</v>
      </c>
      <c r="S105" s="180">
        <v>7101</v>
      </c>
      <c r="T105" s="180">
        <v>7085</v>
      </c>
      <c r="U105" s="180">
        <v>7421</v>
      </c>
      <c r="V105" s="180">
        <v>7905</v>
      </c>
      <c r="W105" s="180">
        <v>7957</v>
      </c>
      <c r="X105" s="180">
        <v>8028</v>
      </c>
      <c r="Y105" s="180"/>
      <c r="AA105" s="70" t="s">
        <v>179</v>
      </c>
      <c r="AB105" s="70" t="s">
        <v>471</v>
      </c>
      <c r="AC105" s="180">
        <f t="shared" si="18"/>
        <v>11.079893317468688</v>
      </c>
      <c r="AD105" s="180">
        <f t="shared" si="19"/>
        <v>10.270284099870731</v>
      </c>
      <c r="AE105" s="180">
        <f t="shared" si="20"/>
        <v>12.346941210399278</v>
      </c>
      <c r="AF105" s="180">
        <f t="shared" si="21"/>
        <v>10.269214243695931</v>
      </c>
      <c r="AG105" s="180">
        <f t="shared" si="22"/>
        <v>8.8798889690612146</v>
      </c>
      <c r="AH105" s="180">
        <f t="shared" si="23"/>
        <v>8.0778189537695049</v>
      </c>
      <c r="AI105" s="180">
        <f t="shared" si="24"/>
        <v>7.4590983801181654</v>
      </c>
      <c r="AJ105" s="180">
        <f t="shared" si="25"/>
        <v>7.4288677673668468</v>
      </c>
      <c r="AK105" s="180">
        <f t="shared" si="26"/>
        <v>6.0782815957450547</v>
      </c>
    </row>
    <row r="106" spans="1:37" x14ac:dyDescent="0.2">
      <c r="A106" s="70" t="s">
        <v>180</v>
      </c>
      <c r="B106" s="70" t="s">
        <v>472</v>
      </c>
      <c r="C106" s="77">
        <v>88.097806280114995</v>
      </c>
      <c r="D106" s="77">
        <v>85.432743970290602</v>
      </c>
      <c r="E106" s="77">
        <v>83.988324764818898</v>
      </c>
      <c r="F106" s="77">
        <v>82.8230969045119</v>
      </c>
      <c r="G106" s="77">
        <v>81.464896976312602</v>
      </c>
      <c r="H106" s="77">
        <v>78.527251204678194</v>
      </c>
      <c r="I106" s="77">
        <v>74.699558800463095</v>
      </c>
      <c r="J106" s="77">
        <v>76.440657943631294</v>
      </c>
      <c r="K106" s="77">
        <v>74.067769864217198</v>
      </c>
      <c r="L106" s="77">
        <v>72.373869900079299</v>
      </c>
      <c r="N106" s="183" t="s">
        <v>180</v>
      </c>
      <c r="O106" s="184" t="s">
        <v>841</v>
      </c>
      <c r="P106" s="180">
        <v>6759</v>
      </c>
      <c r="Q106" s="180">
        <v>6817</v>
      </c>
      <c r="R106" s="180">
        <v>7057</v>
      </c>
      <c r="S106" s="180">
        <v>7098</v>
      </c>
      <c r="T106" s="180">
        <v>7983</v>
      </c>
      <c r="U106" s="180">
        <v>8222</v>
      </c>
      <c r="V106" s="180">
        <v>8293</v>
      </c>
      <c r="W106" s="180">
        <v>8995</v>
      </c>
      <c r="X106" s="180">
        <v>8807</v>
      </c>
      <c r="Y106" s="180"/>
      <c r="AA106" s="70" t="s">
        <v>180</v>
      </c>
      <c r="AB106" s="70" t="s">
        <v>472</v>
      </c>
      <c r="AC106" s="180">
        <f t="shared" si="18"/>
        <v>13.034147992323568</v>
      </c>
      <c r="AD106" s="180">
        <f t="shared" si="19"/>
        <v>12.532308049037788</v>
      </c>
      <c r="AE106" s="180">
        <f t="shared" si="20"/>
        <v>11.901420541989358</v>
      </c>
      <c r="AF106" s="180">
        <f t="shared" si="21"/>
        <v>11.668511820866708</v>
      </c>
      <c r="AG106" s="180">
        <f t="shared" si="22"/>
        <v>10.20479731633629</v>
      </c>
      <c r="AH106" s="180">
        <f t="shared" si="23"/>
        <v>9.550869764616662</v>
      </c>
      <c r="AI106" s="180">
        <f t="shared" si="24"/>
        <v>9.0075435669194626</v>
      </c>
      <c r="AJ106" s="180">
        <f t="shared" si="25"/>
        <v>8.4981276201924718</v>
      </c>
      <c r="AK106" s="180">
        <f t="shared" si="26"/>
        <v>8.4101021760210291</v>
      </c>
    </row>
    <row r="107" spans="1:37" x14ac:dyDescent="0.2">
      <c r="A107" s="70" t="s">
        <v>181</v>
      </c>
      <c r="B107" s="70" t="s">
        <v>473</v>
      </c>
      <c r="C107" s="77">
        <v>82.350664467643597</v>
      </c>
      <c r="D107" s="77">
        <v>76.017530367599505</v>
      </c>
      <c r="E107" s="77">
        <v>72.978331228887001</v>
      </c>
      <c r="F107" s="77">
        <v>71.836752575676897</v>
      </c>
      <c r="G107" s="77">
        <v>75.097356436070001</v>
      </c>
      <c r="H107" s="77">
        <v>68.913826329252601</v>
      </c>
      <c r="I107" s="77">
        <v>63.7743829601241</v>
      </c>
      <c r="J107" s="77">
        <v>63.852312949010702</v>
      </c>
      <c r="K107" s="77">
        <v>63.747259943748098</v>
      </c>
      <c r="L107" s="77">
        <v>63.009944039418997</v>
      </c>
      <c r="N107" s="183" t="s">
        <v>181</v>
      </c>
      <c r="O107" s="184" t="s">
        <v>842</v>
      </c>
      <c r="P107" s="180">
        <v>2905</v>
      </c>
      <c r="Q107" s="180">
        <v>2857</v>
      </c>
      <c r="R107" s="180">
        <v>2980</v>
      </c>
      <c r="S107" s="180">
        <v>3083</v>
      </c>
      <c r="T107" s="180">
        <v>3218</v>
      </c>
      <c r="U107" s="180">
        <v>3271</v>
      </c>
      <c r="V107" s="180">
        <v>3393</v>
      </c>
      <c r="W107" s="180">
        <v>3365</v>
      </c>
      <c r="X107" s="180">
        <v>3277</v>
      </c>
      <c r="Y107" s="180"/>
      <c r="AA107" s="70" t="s">
        <v>181</v>
      </c>
      <c r="AB107" s="70" t="s">
        <v>473</v>
      </c>
      <c r="AC107" s="180">
        <f t="shared" si="18"/>
        <v>28.347905152373013</v>
      </c>
      <c r="AD107" s="180">
        <f t="shared" si="19"/>
        <v>26.607466001959928</v>
      </c>
      <c r="AE107" s="180">
        <f t="shared" si="20"/>
        <v>24.489372895599669</v>
      </c>
      <c r="AF107" s="180">
        <f t="shared" si="21"/>
        <v>23.300925259707071</v>
      </c>
      <c r="AG107" s="180">
        <f t="shared" si="22"/>
        <v>23.336655200767556</v>
      </c>
      <c r="AH107" s="180">
        <f t="shared" si="23"/>
        <v>21.068121775986729</v>
      </c>
      <c r="AI107" s="180">
        <f t="shared" si="24"/>
        <v>18.795868835875066</v>
      </c>
      <c r="AJ107" s="180">
        <f t="shared" si="25"/>
        <v>18.975427325114623</v>
      </c>
      <c r="AK107" s="180">
        <f t="shared" si="26"/>
        <v>19.452932543102868</v>
      </c>
    </row>
    <row r="108" spans="1:37" x14ac:dyDescent="0.2">
      <c r="A108" s="70" t="s">
        <v>182</v>
      </c>
      <c r="B108" s="70" t="s">
        <v>474</v>
      </c>
      <c r="C108" s="77">
        <v>50.972347115480602</v>
      </c>
      <c r="D108" s="77">
        <v>46.483392972417398</v>
      </c>
      <c r="E108" s="77">
        <v>44.944243224740099</v>
      </c>
      <c r="F108" s="77">
        <v>44.565485311981803</v>
      </c>
      <c r="G108" s="77">
        <v>42.887032041887601</v>
      </c>
      <c r="H108" s="77">
        <v>44.151187041945398</v>
      </c>
      <c r="I108" s="77">
        <v>40.6866119339862</v>
      </c>
      <c r="J108" s="77">
        <v>42.2385356575762</v>
      </c>
      <c r="K108" s="77">
        <v>41.0505500602764</v>
      </c>
      <c r="L108" s="77">
        <v>38.002837855807002</v>
      </c>
      <c r="N108" s="183" t="s">
        <v>182</v>
      </c>
      <c r="O108" s="184" t="s">
        <v>843</v>
      </c>
      <c r="P108" s="180">
        <v>2300</v>
      </c>
      <c r="Q108" s="180">
        <v>2341</v>
      </c>
      <c r="R108" s="180">
        <v>2380</v>
      </c>
      <c r="S108" s="180">
        <v>2510</v>
      </c>
      <c r="T108" s="180">
        <v>2665</v>
      </c>
      <c r="U108" s="180">
        <v>2899</v>
      </c>
      <c r="V108" s="180">
        <v>2942</v>
      </c>
      <c r="W108" s="180">
        <v>3061</v>
      </c>
      <c r="X108" s="180">
        <v>3228</v>
      </c>
      <c r="Y108" s="180"/>
      <c r="AA108" s="70" t="s">
        <v>182</v>
      </c>
      <c r="AB108" s="70" t="s">
        <v>474</v>
      </c>
      <c r="AC108" s="180">
        <f t="shared" si="18"/>
        <v>22.161890050208957</v>
      </c>
      <c r="AD108" s="180">
        <f t="shared" si="19"/>
        <v>19.856212290652458</v>
      </c>
      <c r="AE108" s="180">
        <f t="shared" si="20"/>
        <v>18.88413580871433</v>
      </c>
      <c r="AF108" s="180">
        <f t="shared" si="21"/>
        <v>17.755173431068446</v>
      </c>
      <c r="AG108" s="180">
        <f t="shared" si="22"/>
        <v>16.092694950051634</v>
      </c>
      <c r="AH108" s="180">
        <f t="shared" si="23"/>
        <v>15.229798910640014</v>
      </c>
      <c r="AI108" s="180">
        <f t="shared" si="24"/>
        <v>13.829575776337933</v>
      </c>
      <c r="AJ108" s="180">
        <f t="shared" si="25"/>
        <v>13.798933569936686</v>
      </c>
      <c r="AK108" s="180">
        <f t="shared" si="26"/>
        <v>12.717022943084388</v>
      </c>
    </row>
    <row r="109" spans="1:37" x14ac:dyDescent="0.2">
      <c r="A109" s="70" t="s">
        <v>183</v>
      </c>
      <c r="B109" s="70" t="s">
        <v>475</v>
      </c>
      <c r="C109" s="77">
        <v>124.170213603584</v>
      </c>
      <c r="D109" s="77">
        <v>104.64780497134601</v>
      </c>
      <c r="E109" s="77">
        <v>96.495389734529994</v>
      </c>
      <c r="F109" s="77">
        <v>89.210819186251399</v>
      </c>
      <c r="G109" s="77">
        <v>93.787079906318795</v>
      </c>
      <c r="H109" s="77">
        <v>80.319547795294199</v>
      </c>
      <c r="I109" s="77">
        <v>79.1896370795818</v>
      </c>
      <c r="J109" s="77">
        <v>79.553244908539597</v>
      </c>
      <c r="K109" s="77">
        <v>71.690281931773399</v>
      </c>
      <c r="L109" s="77">
        <v>71.689119663585899</v>
      </c>
      <c r="N109" s="183" t="s">
        <v>183</v>
      </c>
      <c r="O109" s="184" t="s">
        <v>844</v>
      </c>
      <c r="P109" s="180">
        <v>4073</v>
      </c>
      <c r="Q109" s="180">
        <v>4010</v>
      </c>
      <c r="R109" s="180">
        <v>3692</v>
      </c>
      <c r="S109" s="180">
        <v>3895</v>
      </c>
      <c r="T109" s="180">
        <v>3686</v>
      </c>
      <c r="U109" s="180">
        <v>3602</v>
      </c>
      <c r="V109" s="180">
        <v>3368</v>
      </c>
      <c r="W109" s="180">
        <v>3578</v>
      </c>
      <c r="X109" s="180">
        <v>3993</v>
      </c>
      <c r="Y109" s="180"/>
      <c r="AA109" s="70" t="s">
        <v>183</v>
      </c>
      <c r="AB109" s="70" t="s">
        <v>475</v>
      </c>
      <c r="AC109" s="180">
        <f t="shared" si="18"/>
        <v>30.486180604857356</v>
      </c>
      <c r="AD109" s="180">
        <f t="shared" si="19"/>
        <v>26.096709469163592</v>
      </c>
      <c r="AE109" s="180">
        <f t="shared" si="20"/>
        <v>26.136346081942033</v>
      </c>
      <c r="AF109" s="180">
        <f t="shared" si="21"/>
        <v>22.903933038832193</v>
      </c>
      <c r="AG109" s="180">
        <f t="shared" si="22"/>
        <v>25.444134537796742</v>
      </c>
      <c r="AH109" s="180">
        <f t="shared" si="23"/>
        <v>22.29859738903226</v>
      </c>
      <c r="AI109" s="180">
        <f t="shared" si="24"/>
        <v>23.51236255332001</v>
      </c>
      <c r="AJ109" s="180">
        <f t="shared" si="25"/>
        <v>22.233998018037898</v>
      </c>
      <c r="AK109" s="180">
        <f t="shared" si="26"/>
        <v>17.953989965382767</v>
      </c>
    </row>
    <row r="110" spans="1:37" x14ac:dyDescent="0.2">
      <c r="A110" s="70" t="s">
        <v>184</v>
      </c>
      <c r="B110" s="70" t="s">
        <v>476</v>
      </c>
      <c r="C110" s="77">
        <v>83.7670436443846</v>
      </c>
      <c r="D110" s="77">
        <v>81.006078489411806</v>
      </c>
      <c r="E110" s="77">
        <v>80.421256843066601</v>
      </c>
      <c r="F110" s="77">
        <v>80.382860361000894</v>
      </c>
      <c r="G110" s="77">
        <v>76.909573633503499</v>
      </c>
      <c r="H110" s="77">
        <v>73.751460167446595</v>
      </c>
      <c r="I110" s="77">
        <v>69.830778617263107</v>
      </c>
      <c r="J110" s="77">
        <v>72.177865346796807</v>
      </c>
      <c r="K110" s="77">
        <v>69.876750543512003</v>
      </c>
      <c r="L110" s="77">
        <v>68.727629869096702</v>
      </c>
      <c r="N110" s="183" t="s">
        <v>184</v>
      </c>
      <c r="O110" s="184" t="s">
        <v>845</v>
      </c>
      <c r="P110" s="180">
        <v>4589</v>
      </c>
      <c r="Q110" s="180">
        <v>4897</v>
      </c>
      <c r="R110" s="180">
        <v>5191</v>
      </c>
      <c r="S110" s="180">
        <v>5237</v>
      </c>
      <c r="T110" s="180">
        <v>5640</v>
      </c>
      <c r="U110" s="180">
        <v>5890</v>
      </c>
      <c r="V110" s="180">
        <v>6291</v>
      </c>
      <c r="W110" s="180">
        <v>6896</v>
      </c>
      <c r="X110" s="180">
        <v>6964</v>
      </c>
      <c r="Y110" s="180"/>
      <c r="AA110" s="70" t="s">
        <v>184</v>
      </c>
      <c r="AB110" s="70" t="s">
        <v>476</v>
      </c>
      <c r="AC110" s="180">
        <f t="shared" si="18"/>
        <v>18.253877455738635</v>
      </c>
      <c r="AD110" s="180">
        <f t="shared" si="19"/>
        <v>16.541980496102063</v>
      </c>
      <c r="AE110" s="180">
        <f t="shared" si="20"/>
        <v>15.49244015470364</v>
      </c>
      <c r="AF110" s="180">
        <f t="shared" si="21"/>
        <v>15.349028138438209</v>
      </c>
      <c r="AG110" s="180">
        <f t="shared" si="22"/>
        <v>13.636449225798494</v>
      </c>
      <c r="AH110" s="180">
        <f t="shared" si="23"/>
        <v>12.521470317053751</v>
      </c>
      <c r="AI110" s="180">
        <f t="shared" si="24"/>
        <v>11.1001078711275</v>
      </c>
      <c r="AJ110" s="180">
        <f t="shared" si="25"/>
        <v>10.466627805509978</v>
      </c>
      <c r="AK110" s="180">
        <f t="shared" si="26"/>
        <v>10.033996344559448</v>
      </c>
    </row>
    <row r="111" spans="1:37" x14ac:dyDescent="0.2">
      <c r="A111" s="70" t="s">
        <v>185</v>
      </c>
      <c r="B111" s="70" t="s">
        <v>477</v>
      </c>
      <c r="C111" s="77">
        <v>55.840667463078802</v>
      </c>
      <c r="D111" s="77">
        <v>53.019750026573703</v>
      </c>
      <c r="E111" s="77">
        <v>52.440533431142903</v>
      </c>
      <c r="F111" s="77">
        <v>55.482651870176703</v>
      </c>
      <c r="G111" s="77">
        <v>53.382893249809001</v>
      </c>
      <c r="H111" s="77">
        <v>52.124918940432003</v>
      </c>
      <c r="I111" s="77">
        <v>49.870889828409901</v>
      </c>
      <c r="J111" s="77">
        <v>47.532674742731899</v>
      </c>
      <c r="K111" s="77">
        <v>46.5486539785229</v>
      </c>
      <c r="L111" s="77">
        <v>53.383166802458902</v>
      </c>
      <c r="N111" s="183" t="s">
        <v>185</v>
      </c>
      <c r="O111" s="184" t="s">
        <v>846</v>
      </c>
      <c r="P111" s="180">
        <v>4241</v>
      </c>
      <c r="Q111" s="180">
        <v>4432</v>
      </c>
      <c r="R111" s="180">
        <v>4650</v>
      </c>
      <c r="S111" s="180">
        <v>4840</v>
      </c>
      <c r="T111" s="180">
        <v>5359</v>
      </c>
      <c r="U111" s="180">
        <v>5492</v>
      </c>
      <c r="V111" s="180">
        <v>5793</v>
      </c>
      <c r="W111" s="180">
        <v>5813</v>
      </c>
      <c r="X111" s="180">
        <v>5889</v>
      </c>
      <c r="Y111" s="180"/>
      <c r="AA111" s="70" t="s">
        <v>185</v>
      </c>
      <c r="AB111" s="70" t="s">
        <v>477</v>
      </c>
      <c r="AC111" s="180">
        <f t="shared" si="18"/>
        <v>13.16686334899288</v>
      </c>
      <c r="AD111" s="180">
        <f t="shared" si="19"/>
        <v>11.96293998794533</v>
      </c>
      <c r="AE111" s="180">
        <f t="shared" si="20"/>
        <v>11.277534071213527</v>
      </c>
      <c r="AF111" s="180">
        <f t="shared" si="21"/>
        <v>11.463357824416674</v>
      </c>
      <c r="AG111" s="180">
        <f t="shared" si="22"/>
        <v>9.96135347076115</v>
      </c>
      <c r="AH111" s="180">
        <f t="shared" si="23"/>
        <v>9.4910631719650418</v>
      </c>
      <c r="AI111" s="180">
        <f t="shared" si="24"/>
        <v>8.6088192350094772</v>
      </c>
      <c r="AJ111" s="180">
        <f t="shared" si="25"/>
        <v>8.176961077366574</v>
      </c>
      <c r="AK111" s="180">
        <f t="shared" si="26"/>
        <v>7.9043392729704367</v>
      </c>
    </row>
    <row r="112" spans="1:37" x14ac:dyDescent="0.2">
      <c r="A112" s="70" t="s">
        <v>186</v>
      </c>
      <c r="B112" s="70" t="s">
        <v>478</v>
      </c>
      <c r="C112" s="77">
        <v>83.326779311287297</v>
      </c>
      <c r="D112" s="77">
        <v>114.080157610949</v>
      </c>
      <c r="E112" s="77">
        <v>109.01033542128999</v>
      </c>
      <c r="F112" s="77">
        <v>111.86793776549</v>
      </c>
      <c r="G112" s="77">
        <v>113.16035747860801</v>
      </c>
      <c r="H112" s="77">
        <v>79.454262673910506</v>
      </c>
      <c r="I112" s="77">
        <v>77.145547593500694</v>
      </c>
      <c r="J112" s="77">
        <v>79.765758063252207</v>
      </c>
      <c r="K112" s="77">
        <v>75.468065881767799</v>
      </c>
      <c r="L112" s="77">
        <v>78.061378355212497</v>
      </c>
      <c r="N112" s="183" t="s">
        <v>186</v>
      </c>
      <c r="O112" s="184" t="s">
        <v>847</v>
      </c>
      <c r="P112" s="180">
        <v>5822</v>
      </c>
      <c r="Q112" s="180">
        <v>5581</v>
      </c>
      <c r="R112" s="180">
        <v>5355</v>
      </c>
      <c r="S112" s="180">
        <v>6099</v>
      </c>
      <c r="T112" s="180">
        <v>5824</v>
      </c>
      <c r="U112" s="180">
        <v>6343</v>
      </c>
      <c r="V112" s="180">
        <v>6647</v>
      </c>
      <c r="W112" s="180">
        <v>6864</v>
      </c>
      <c r="X112" s="180">
        <v>6337</v>
      </c>
      <c r="Y112" s="180"/>
      <c r="AA112" s="70" t="s">
        <v>186</v>
      </c>
      <c r="AB112" s="70" t="s">
        <v>478</v>
      </c>
      <c r="AC112" s="180">
        <f t="shared" si="18"/>
        <v>14.312397683147937</v>
      </c>
      <c r="AD112" s="180">
        <f t="shared" si="19"/>
        <v>20.440809462631965</v>
      </c>
      <c r="AE112" s="180">
        <f t="shared" si="20"/>
        <v>20.356738640763773</v>
      </c>
      <c r="AF112" s="180">
        <f t="shared" si="21"/>
        <v>18.342013078453846</v>
      </c>
      <c r="AG112" s="180">
        <f t="shared" si="22"/>
        <v>19.43000643520055</v>
      </c>
      <c r="AH112" s="180">
        <f t="shared" si="23"/>
        <v>12.526290820417863</v>
      </c>
      <c r="AI112" s="180">
        <f t="shared" si="24"/>
        <v>11.6060700456598</v>
      </c>
      <c r="AJ112" s="180">
        <f t="shared" si="25"/>
        <v>11.620885498725555</v>
      </c>
      <c r="AK112" s="180">
        <f t="shared" si="26"/>
        <v>11.909115651217896</v>
      </c>
    </row>
    <row r="113" spans="1:37" x14ac:dyDescent="0.2">
      <c r="A113" s="70" t="s">
        <v>187</v>
      </c>
      <c r="B113" s="70" t="s">
        <v>479</v>
      </c>
      <c r="C113" s="77">
        <v>91.6635354302569</v>
      </c>
      <c r="D113" s="77">
        <v>91.431068771282995</v>
      </c>
      <c r="E113" s="77">
        <v>90.528777336706796</v>
      </c>
      <c r="F113" s="77">
        <v>74.895547009051398</v>
      </c>
      <c r="G113" s="77">
        <v>72.431292327915003</v>
      </c>
      <c r="H113" s="77">
        <v>73.019283805076199</v>
      </c>
      <c r="I113" s="77">
        <v>68.5159384645318</v>
      </c>
      <c r="J113" s="77">
        <v>70.488827700883903</v>
      </c>
      <c r="K113" s="77">
        <v>68.464240118078905</v>
      </c>
      <c r="L113" s="77">
        <v>66.579561644390694</v>
      </c>
      <c r="N113" s="183" t="s">
        <v>187</v>
      </c>
      <c r="O113" s="184" t="s">
        <v>848</v>
      </c>
      <c r="P113" s="180">
        <v>2683</v>
      </c>
      <c r="Q113" s="180">
        <v>2742</v>
      </c>
      <c r="R113" s="180">
        <v>2789</v>
      </c>
      <c r="S113" s="180">
        <v>2874</v>
      </c>
      <c r="T113" s="180">
        <v>2942</v>
      </c>
      <c r="U113" s="180">
        <v>3110</v>
      </c>
      <c r="V113" s="180">
        <v>3246</v>
      </c>
      <c r="W113" s="180">
        <v>3469</v>
      </c>
      <c r="X113" s="180">
        <v>3569</v>
      </c>
      <c r="Y113" s="180"/>
      <c r="AA113" s="70" t="s">
        <v>187</v>
      </c>
      <c r="AB113" s="70" t="s">
        <v>479</v>
      </c>
      <c r="AC113" s="180">
        <f t="shared" si="18"/>
        <v>34.164567808519159</v>
      </c>
      <c r="AD113" s="180">
        <f t="shared" si="19"/>
        <v>33.344664030373082</v>
      </c>
      <c r="AE113" s="180">
        <f t="shared" si="20"/>
        <v>32.459224573935749</v>
      </c>
      <c r="AF113" s="180">
        <f t="shared" si="21"/>
        <v>26.059689286378358</v>
      </c>
      <c r="AG113" s="180">
        <f t="shared" si="22"/>
        <v>24.619745862649559</v>
      </c>
      <c r="AH113" s="180">
        <f t="shared" si="23"/>
        <v>23.478869390699739</v>
      </c>
      <c r="AI113" s="180">
        <f t="shared" si="24"/>
        <v>21.10780605808127</v>
      </c>
      <c r="AJ113" s="180">
        <f t="shared" si="25"/>
        <v>20.319639002849208</v>
      </c>
      <c r="AK113" s="180">
        <f t="shared" si="26"/>
        <v>19.183031694614431</v>
      </c>
    </row>
    <row r="114" spans="1:37" x14ac:dyDescent="0.2">
      <c r="A114" s="70" t="s">
        <v>188</v>
      </c>
      <c r="B114" s="70" t="s">
        <v>480</v>
      </c>
      <c r="C114" s="77">
        <v>151.41897075205</v>
      </c>
      <c r="D114" s="77">
        <v>155.40900478472801</v>
      </c>
      <c r="E114" s="77">
        <v>154.566767867967</v>
      </c>
      <c r="F114" s="77">
        <v>154.277620079515</v>
      </c>
      <c r="G114" s="77">
        <v>154.06408241167301</v>
      </c>
      <c r="H114" s="77">
        <v>152.49730337728801</v>
      </c>
      <c r="I114" s="77">
        <v>147.76451760625201</v>
      </c>
      <c r="J114" s="77">
        <v>150.109303428364</v>
      </c>
      <c r="K114" s="77">
        <v>141.16362463756101</v>
      </c>
      <c r="L114" s="77">
        <v>140.439183201487</v>
      </c>
      <c r="N114" s="183" t="s">
        <v>188</v>
      </c>
      <c r="O114" s="184" t="s">
        <v>849</v>
      </c>
      <c r="P114" s="180">
        <v>3470</v>
      </c>
      <c r="Q114" s="180">
        <v>3466</v>
      </c>
      <c r="R114" s="180">
        <v>3602</v>
      </c>
      <c r="S114" s="180">
        <v>3741</v>
      </c>
      <c r="T114" s="180">
        <v>4068</v>
      </c>
      <c r="U114" s="180">
        <v>4372</v>
      </c>
      <c r="V114" s="180">
        <v>4967</v>
      </c>
      <c r="W114" s="180">
        <v>5200</v>
      </c>
      <c r="X114" s="180">
        <v>5434</v>
      </c>
      <c r="Y114" s="180"/>
      <c r="AA114" s="70" t="s">
        <v>188</v>
      </c>
      <c r="AB114" s="70" t="s">
        <v>480</v>
      </c>
      <c r="AC114" s="180">
        <f t="shared" si="18"/>
        <v>43.636590994827088</v>
      </c>
      <c r="AD114" s="180">
        <f t="shared" si="19"/>
        <v>44.838143330850556</v>
      </c>
      <c r="AE114" s="180">
        <f t="shared" si="20"/>
        <v>42.911373644632704</v>
      </c>
      <c r="AF114" s="180">
        <f t="shared" si="21"/>
        <v>41.239673905243251</v>
      </c>
      <c r="AG114" s="180">
        <f t="shared" si="22"/>
        <v>37.872193316537121</v>
      </c>
      <c r="AH114" s="180">
        <f t="shared" si="23"/>
        <v>34.880444505326629</v>
      </c>
      <c r="AI114" s="180">
        <f t="shared" si="24"/>
        <v>29.749248561758005</v>
      </c>
      <c r="AJ114" s="180">
        <f t="shared" si="25"/>
        <v>28.867173736223844</v>
      </c>
      <c r="AK114" s="180">
        <f t="shared" si="26"/>
        <v>25.977847743386274</v>
      </c>
    </row>
    <row r="115" spans="1:37" x14ac:dyDescent="0.2">
      <c r="A115" s="70" t="s">
        <v>189</v>
      </c>
      <c r="B115" s="70" t="s">
        <v>481</v>
      </c>
      <c r="C115" s="77">
        <v>119.542533750868</v>
      </c>
      <c r="D115" s="77">
        <v>114.81252538186401</v>
      </c>
      <c r="E115" s="77">
        <v>113.518044715063</v>
      </c>
      <c r="F115" s="77">
        <v>112.42800913590401</v>
      </c>
      <c r="G115" s="77">
        <v>111.59915777043101</v>
      </c>
      <c r="H115" s="77">
        <v>110.94188293037899</v>
      </c>
      <c r="I115" s="77">
        <v>105.398429763283</v>
      </c>
      <c r="J115" s="77">
        <v>105.95715256675901</v>
      </c>
      <c r="K115" s="77">
        <v>100.92978804389401</v>
      </c>
      <c r="L115" s="77">
        <v>100.065054630986</v>
      </c>
      <c r="N115" s="183" t="s">
        <v>189</v>
      </c>
      <c r="O115" s="184" t="s">
        <v>850</v>
      </c>
      <c r="P115" s="180">
        <v>3232</v>
      </c>
      <c r="Q115" s="180">
        <v>3466</v>
      </c>
      <c r="R115" s="180">
        <v>3673</v>
      </c>
      <c r="S115" s="180">
        <v>3641</v>
      </c>
      <c r="T115" s="180">
        <v>3816</v>
      </c>
      <c r="U115" s="180">
        <v>3911</v>
      </c>
      <c r="V115" s="180">
        <v>4165</v>
      </c>
      <c r="W115" s="180">
        <v>4313</v>
      </c>
      <c r="X115" s="180">
        <v>4364</v>
      </c>
      <c r="Y115" s="180"/>
      <c r="AA115" s="70" t="s">
        <v>189</v>
      </c>
      <c r="AB115" s="70" t="s">
        <v>481</v>
      </c>
      <c r="AC115" s="180">
        <f t="shared" si="18"/>
        <v>36.987170096184407</v>
      </c>
      <c r="AD115" s="180">
        <f t="shared" si="19"/>
        <v>33.125367969377962</v>
      </c>
      <c r="AE115" s="180">
        <f t="shared" si="20"/>
        <v>30.906083505326162</v>
      </c>
      <c r="AF115" s="180">
        <f t="shared" si="21"/>
        <v>30.87833263825982</v>
      </c>
      <c r="AG115" s="180">
        <f t="shared" si="22"/>
        <v>29.245062308813157</v>
      </c>
      <c r="AH115" s="180">
        <f t="shared" si="23"/>
        <v>28.36662821027333</v>
      </c>
      <c r="AI115" s="180">
        <f t="shared" si="24"/>
        <v>25.305745441364465</v>
      </c>
      <c r="AJ115" s="180">
        <f t="shared" si="25"/>
        <v>24.566926168968003</v>
      </c>
      <c r="AK115" s="180">
        <f t="shared" si="26"/>
        <v>23.127815775411094</v>
      </c>
    </row>
    <row r="116" spans="1:37" x14ac:dyDescent="0.2">
      <c r="A116" s="70" t="s">
        <v>190</v>
      </c>
      <c r="B116" s="70" t="s">
        <v>482</v>
      </c>
      <c r="C116" s="77">
        <v>68.340212884473701</v>
      </c>
      <c r="D116" s="77">
        <v>68.238937591185206</v>
      </c>
      <c r="E116" s="77">
        <v>67.585109587400495</v>
      </c>
      <c r="F116" s="77">
        <v>67.148363961085806</v>
      </c>
      <c r="G116" s="77">
        <v>65.633753694697205</v>
      </c>
      <c r="H116" s="77">
        <v>64.382432878784996</v>
      </c>
      <c r="I116" s="77">
        <v>62.626945415549599</v>
      </c>
      <c r="J116" s="77">
        <v>63.260564147021</v>
      </c>
      <c r="K116" s="77">
        <v>62.539027391315201</v>
      </c>
      <c r="L116" s="77">
        <v>61.9043726997566</v>
      </c>
      <c r="N116" s="183" t="s">
        <v>190</v>
      </c>
      <c r="O116" s="184" t="s">
        <v>851</v>
      </c>
      <c r="P116" s="180">
        <v>2681</v>
      </c>
      <c r="Q116" s="180">
        <v>2780</v>
      </c>
      <c r="R116" s="180">
        <v>2848</v>
      </c>
      <c r="S116" s="180">
        <v>2926</v>
      </c>
      <c r="T116" s="180">
        <v>3208</v>
      </c>
      <c r="U116" s="180">
        <v>3375</v>
      </c>
      <c r="V116" s="180">
        <v>3337</v>
      </c>
      <c r="W116" s="180">
        <v>3380</v>
      </c>
      <c r="X116" s="180">
        <v>3391</v>
      </c>
      <c r="Y116" s="180"/>
      <c r="AA116" s="70" t="s">
        <v>190</v>
      </c>
      <c r="AB116" s="70" t="s">
        <v>482</v>
      </c>
      <c r="AC116" s="180">
        <f t="shared" si="18"/>
        <v>25.490568028524319</v>
      </c>
      <c r="AD116" s="180">
        <f t="shared" si="19"/>
        <v>24.546380428483889</v>
      </c>
      <c r="AE116" s="180">
        <f t="shared" si="20"/>
        <v>23.730726680969276</v>
      </c>
      <c r="AF116" s="180">
        <f t="shared" si="21"/>
        <v>22.948859863665689</v>
      </c>
      <c r="AG116" s="180">
        <f t="shared" si="22"/>
        <v>20.459399530765964</v>
      </c>
      <c r="AH116" s="180">
        <f t="shared" si="23"/>
        <v>19.076276408528887</v>
      </c>
      <c r="AI116" s="180">
        <f t="shared" si="24"/>
        <v>18.767439441279471</v>
      </c>
      <c r="AJ116" s="180">
        <f t="shared" si="25"/>
        <v>18.71614323876361</v>
      </c>
      <c r="AK116" s="180">
        <f t="shared" si="26"/>
        <v>18.442650366061695</v>
      </c>
    </row>
    <row r="117" spans="1:37" x14ac:dyDescent="0.2">
      <c r="A117" s="70" t="s">
        <v>191</v>
      </c>
      <c r="B117" s="70" t="s">
        <v>483</v>
      </c>
      <c r="C117" s="77">
        <v>119.49141106506001</v>
      </c>
      <c r="D117" s="77">
        <v>126.117231567313</v>
      </c>
      <c r="E117" s="77">
        <v>131.25606359455199</v>
      </c>
      <c r="F117" s="77">
        <v>130.79732533834101</v>
      </c>
      <c r="G117" s="77">
        <v>128.558883809073</v>
      </c>
      <c r="H117" s="77">
        <v>132.445389700097</v>
      </c>
      <c r="I117" s="77">
        <v>127.67805370998801</v>
      </c>
      <c r="J117" s="77">
        <v>130.33644903630099</v>
      </c>
      <c r="K117" s="77">
        <v>137.129437921934</v>
      </c>
      <c r="L117" s="77">
        <v>132.67382089047399</v>
      </c>
      <c r="N117" s="183" t="s">
        <v>191</v>
      </c>
      <c r="O117" s="184" t="s">
        <v>852</v>
      </c>
      <c r="P117" s="180">
        <v>3039</v>
      </c>
      <c r="Q117" s="180">
        <v>3110</v>
      </c>
      <c r="R117" s="180">
        <v>3215</v>
      </c>
      <c r="S117" s="180">
        <v>3206</v>
      </c>
      <c r="T117" s="180">
        <v>3281</v>
      </c>
      <c r="U117" s="180">
        <v>3394</v>
      </c>
      <c r="V117" s="180">
        <v>3555</v>
      </c>
      <c r="W117" s="180">
        <v>3747</v>
      </c>
      <c r="X117" s="180">
        <v>3917</v>
      </c>
      <c r="Y117" s="180"/>
      <c r="AA117" s="70" t="s">
        <v>191</v>
      </c>
      <c r="AB117" s="70" t="s">
        <v>483</v>
      </c>
      <c r="AC117" s="180">
        <f t="shared" si="18"/>
        <v>39.319319205350446</v>
      </c>
      <c r="AD117" s="180">
        <f t="shared" si="19"/>
        <v>40.552164491097422</v>
      </c>
      <c r="AE117" s="180">
        <f t="shared" si="20"/>
        <v>40.826147307792219</v>
      </c>
      <c r="AF117" s="180">
        <f t="shared" si="21"/>
        <v>40.797668539719588</v>
      </c>
      <c r="AG117" s="180">
        <f t="shared" si="22"/>
        <v>39.182835662625116</v>
      </c>
      <c r="AH117" s="180">
        <f t="shared" si="23"/>
        <v>39.023391190364471</v>
      </c>
      <c r="AI117" s="180">
        <f t="shared" si="24"/>
        <v>35.915064334736428</v>
      </c>
      <c r="AJ117" s="180">
        <f t="shared" si="25"/>
        <v>34.784213780704832</v>
      </c>
      <c r="AK117" s="180">
        <f t="shared" si="26"/>
        <v>35.008791912671434</v>
      </c>
    </row>
    <row r="118" spans="1:37" x14ac:dyDescent="0.2">
      <c r="A118" s="70" t="s">
        <v>192</v>
      </c>
      <c r="B118" s="70" t="s">
        <v>484</v>
      </c>
      <c r="C118" s="77">
        <v>96.574255748455499</v>
      </c>
      <c r="D118" s="77">
        <v>96.841387026222307</v>
      </c>
      <c r="E118" s="77">
        <v>84.039598318225202</v>
      </c>
      <c r="F118" s="77">
        <v>97.381790811684397</v>
      </c>
      <c r="G118" s="77">
        <v>95.3577202632123</v>
      </c>
      <c r="H118" s="77">
        <v>95.506579360514394</v>
      </c>
      <c r="I118" s="77">
        <v>78.558838378859903</v>
      </c>
      <c r="J118" s="77">
        <v>101.605120755794</v>
      </c>
      <c r="K118" s="77">
        <v>80.814009554573005</v>
      </c>
      <c r="L118" s="77">
        <v>86.897418655868407</v>
      </c>
      <c r="N118" s="183" t="s">
        <v>192</v>
      </c>
      <c r="O118" s="184" t="s">
        <v>853</v>
      </c>
      <c r="P118" s="180">
        <v>3360</v>
      </c>
      <c r="Q118" s="180">
        <v>3169</v>
      </c>
      <c r="R118" s="180">
        <v>3489</v>
      </c>
      <c r="S118" s="180">
        <v>3641</v>
      </c>
      <c r="T118" s="180">
        <v>4126</v>
      </c>
      <c r="U118" s="180">
        <v>4188</v>
      </c>
      <c r="V118" s="180">
        <v>4648</v>
      </c>
      <c r="W118" s="180">
        <v>4743</v>
      </c>
      <c r="X118" s="180">
        <v>4427</v>
      </c>
      <c r="Y118" s="180"/>
      <c r="AA118" s="70" t="s">
        <v>192</v>
      </c>
      <c r="AB118" s="70" t="s">
        <v>484</v>
      </c>
      <c r="AC118" s="180">
        <f t="shared" si="18"/>
        <v>28.742338020373662</v>
      </c>
      <c r="AD118" s="180">
        <f t="shared" si="19"/>
        <v>30.558973501490158</v>
      </c>
      <c r="AE118" s="180">
        <f t="shared" si="20"/>
        <v>24.087015855037318</v>
      </c>
      <c r="AF118" s="180">
        <f t="shared" si="21"/>
        <v>26.745891461599669</v>
      </c>
      <c r="AG118" s="180">
        <f t="shared" si="22"/>
        <v>23.111420325548302</v>
      </c>
      <c r="AH118" s="180">
        <f t="shared" si="23"/>
        <v>22.804818376436103</v>
      </c>
      <c r="AI118" s="180">
        <f t="shared" si="24"/>
        <v>16.901643368945763</v>
      </c>
      <c r="AJ118" s="180">
        <f t="shared" si="25"/>
        <v>21.422121179800548</v>
      </c>
      <c r="AK118" s="180">
        <f t="shared" si="26"/>
        <v>18.254802248604697</v>
      </c>
    </row>
    <row r="119" spans="1:37" x14ac:dyDescent="0.2">
      <c r="A119" s="70" t="s">
        <v>193</v>
      </c>
      <c r="B119" s="70" t="s">
        <v>485</v>
      </c>
      <c r="C119" s="77">
        <v>52.165793206157701</v>
      </c>
      <c r="D119" s="77">
        <v>49.918519106814102</v>
      </c>
      <c r="E119" s="77">
        <v>48.847929829182497</v>
      </c>
      <c r="F119" s="77">
        <v>48.338510633299201</v>
      </c>
      <c r="G119" s="77">
        <v>47.577508027521702</v>
      </c>
      <c r="H119" s="77">
        <v>45.854237854477702</v>
      </c>
      <c r="I119" s="77">
        <v>44.4867302512042</v>
      </c>
      <c r="J119" s="77">
        <v>45.151746210310698</v>
      </c>
      <c r="K119" s="77">
        <v>42.050340799732602</v>
      </c>
      <c r="L119" s="77">
        <v>42.069858387224798</v>
      </c>
      <c r="N119" s="183" t="s">
        <v>193</v>
      </c>
      <c r="O119" s="184" t="s">
        <v>854</v>
      </c>
      <c r="P119" s="180">
        <v>2828</v>
      </c>
      <c r="Q119" s="180">
        <v>2909</v>
      </c>
      <c r="R119" s="180">
        <v>2949</v>
      </c>
      <c r="S119" s="180">
        <v>3011</v>
      </c>
      <c r="T119" s="180">
        <v>3133</v>
      </c>
      <c r="U119" s="180">
        <v>3403</v>
      </c>
      <c r="V119" s="180">
        <v>3488</v>
      </c>
      <c r="W119" s="180">
        <v>3314</v>
      </c>
      <c r="X119" s="180">
        <v>3460</v>
      </c>
      <c r="Y119" s="180"/>
      <c r="AA119" s="70" t="s">
        <v>193</v>
      </c>
      <c r="AB119" s="70" t="s">
        <v>485</v>
      </c>
      <c r="AC119" s="180">
        <f t="shared" si="18"/>
        <v>18.446178644327333</v>
      </c>
      <c r="AD119" s="180">
        <f t="shared" si="19"/>
        <v>17.160027193817154</v>
      </c>
      <c r="AE119" s="180">
        <f t="shared" si="20"/>
        <v>16.564235276087654</v>
      </c>
      <c r="AF119" s="180">
        <f t="shared" si="21"/>
        <v>16.053972312620125</v>
      </c>
      <c r="AG119" s="180">
        <f t="shared" si="22"/>
        <v>15.185926596719344</v>
      </c>
      <c r="AH119" s="180">
        <f t="shared" si="23"/>
        <v>13.474651147363415</v>
      </c>
      <c r="AI119" s="180">
        <f t="shared" si="24"/>
        <v>12.754223122478269</v>
      </c>
      <c r="AJ119" s="180">
        <f t="shared" si="25"/>
        <v>13.624546231234367</v>
      </c>
      <c r="AK119" s="180">
        <f t="shared" si="26"/>
        <v>12.153277687783989</v>
      </c>
    </row>
    <row r="120" spans="1:37" x14ac:dyDescent="0.2">
      <c r="A120" s="70" t="s">
        <v>194</v>
      </c>
      <c r="B120" s="70" t="s">
        <v>486</v>
      </c>
      <c r="C120" s="77">
        <v>91.541505185588406</v>
      </c>
      <c r="D120" s="77">
        <v>77.578331255114193</v>
      </c>
      <c r="E120" s="77">
        <v>71.552250135563696</v>
      </c>
      <c r="F120" s="77">
        <v>70.556923460149207</v>
      </c>
      <c r="G120" s="77">
        <v>68.080692054678394</v>
      </c>
      <c r="H120" s="77">
        <v>67.381964564061704</v>
      </c>
      <c r="I120" s="77">
        <v>72.166674027672897</v>
      </c>
      <c r="J120" s="77">
        <v>65.812602917486501</v>
      </c>
      <c r="K120" s="77">
        <v>69.984119346639901</v>
      </c>
      <c r="L120" s="77">
        <v>73.5194633999524</v>
      </c>
      <c r="N120" s="183" t="s">
        <v>194</v>
      </c>
      <c r="O120" s="184" t="s">
        <v>855</v>
      </c>
      <c r="P120" s="180">
        <v>2914</v>
      </c>
      <c r="Q120" s="180">
        <v>2915</v>
      </c>
      <c r="R120" s="180">
        <v>3138</v>
      </c>
      <c r="S120" s="180">
        <v>3379</v>
      </c>
      <c r="T120" s="180">
        <v>3667</v>
      </c>
      <c r="U120" s="180">
        <v>3633</v>
      </c>
      <c r="V120" s="180">
        <v>4035</v>
      </c>
      <c r="W120" s="180">
        <v>4523</v>
      </c>
      <c r="X120" s="180">
        <v>3755</v>
      </c>
      <c r="Y120" s="180"/>
      <c r="AA120" s="70" t="s">
        <v>194</v>
      </c>
      <c r="AB120" s="70" t="s">
        <v>486</v>
      </c>
      <c r="AC120" s="180">
        <f t="shared" si="18"/>
        <v>31.414380640215651</v>
      </c>
      <c r="AD120" s="180">
        <f t="shared" si="19"/>
        <v>26.613492711874507</v>
      </c>
      <c r="AE120" s="180">
        <f t="shared" si="20"/>
        <v>22.801864287942539</v>
      </c>
      <c r="AF120" s="180">
        <f t="shared" si="21"/>
        <v>20.881007238872211</v>
      </c>
      <c r="AG120" s="180">
        <f t="shared" si="22"/>
        <v>18.565773671851211</v>
      </c>
      <c r="AH120" s="180">
        <f t="shared" si="23"/>
        <v>18.547196411797884</v>
      </c>
      <c r="AI120" s="180">
        <f t="shared" si="24"/>
        <v>17.885173241058958</v>
      </c>
      <c r="AJ120" s="180">
        <f t="shared" si="25"/>
        <v>14.55065286701006</v>
      </c>
      <c r="AK120" s="180">
        <f t="shared" si="26"/>
        <v>18.637581716814886</v>
      </c>
    </row>
    <row r="121" spans="1:37" x14ac:dyDescent="0.2">
      <c r="A121" s="70" t="s">
        <v>195</v>
      </c>
      <c r="B121" s="70" t="s">
        <v>487</v>
      </c>
      <c r="C121" s="77">
        <v>136.377526244568</v>
      </c>
      <c r="D121" s="77">
        <v>131.03765359934201</v>
      </c>
      <c r="E121" s="77">
        <v>130.74584392820199</v>
      </c>
      <c r="F121" s="77">
        <v>129.582631556303</v>
      </c>
      <c r="G121" s="77">
        <v>128.20720456722</v>
      </c>
      <c r="H121" s="77">
        <v>124.35147798552001</v>
      </c>
      <c r="I121" s="77">
        <v>123.877541861795</v>
      </c>
      <c r="J121" s="77">
        <v>124.082085390233</v>
      </c>
      <c r="K121" s="77">
        <v>123.86559714837701</v>
      </c>
      <c r="L121" s="77">
        <v>122.09710446318</v>
      </c>
      <c r="N121" s="183" t="s">
        <v>195</v>
      </c>
      <c r="O121" s="184" t="s">
        <v>856</v>
      </c>
      <c r="P121" s="180">
        <v>3734</v>
      </c>
      <c r="Q121" s="180">
        <v>3834</v>
      </c>
      <c r="R121" s="180">
        <v>3998</v>
      </c>
      <c r="S121" s="180">
        <v>4172</v>
      </c>
      <c r="T121" s="180">
        <v>4632</v>
      </c>
      <c r="U121" s="180">
        <v>4874</v>
      </c>
      <c r="V121" s="180">
        <v>5172</v>
      </c>
      <c r="W121" s="180">
        <v>5142</v>
      </c>
      <c r="X121" s="180">
        <v>5325</v>
      </c>
      <c r="Y121" s="180"/>
      <c r="AA121" s="70" t="s">
        <v>195</v>
      </c>
      <c r="AB121" s="70" t="s">
        <v>487</v>
      </c>
      <c r="AC121" s="180">
        <f t="shared" si="18"/>
        <v>36.523172534699519</v>
      </c>
      <c r="AD121" s="180">
        <f t="shared" si="19"/>
        <v>34.177791757783517</v>
      </c>
      <c r="AE121" s="180">
        <f t="shared" si="20"/>
        <v>32.702812388244624</v>
      </c>
      <c r="AF121" s="180">
        <f t="shared" si="21"/>
        <v>31.060074677924973</v>
      </c>
      <c r="AG121" s="180">
        <f t="shared" si="22"/>
        <v>27.678584751126944</v>
      </c>
      <c r="AH121" s="180">
        <f t="shared" si="23"/>
        <v>25.513228967074273</v>
      </c>
      <c r="AI121" s="180">
        <f t="shared" si="24"/>
        <v>23.951574219217903</v>
      </c>
      <c r="AJ121" s="180">
        <f t="shared" si="25"/>
        <v>24.131094008213342</v>
      </c>
      <c r="AK121" s="180">
        <f t="shared" si="26"/>
        <v>23.261145004390048</v>
      </c>
    </row>
    <row r="122" spans="1:37" x14ac:dyDescent="0.2">
      <c r="A122" s="70" t="s">
        <v>196</v>
      </c>
      <c r="B122" s="70" t="s">
        <v>488</v>
      </c>
      <c r="C122" s="77">
        <v>59.835429063167098</v>
      </c>
      <c r="D122" s="77">
        <v>61.0312063419846</v>
      </c>
      <c r="E122" s="77">
        <v>58.498379462956201</v>
      </c>
      <c r="F122" s="77">
        <v>57.209893554936002</v>
      </c>
      <c r="G122" s="77">
        <v>57.085586932641803</v>
      </c>
      <c r="H122" s="77">
        <v>56.7095979855428</v>
      </c>
      <c r="I122" s="77">
        <v>55.1690230158597</v>
      </c>
      <c r="J122" s="77">
        <v>51.272724461560998</v>
      </c>
      <c r="K122" s="77">
        <v>47.898050832729297</v>
      </c>
      <c r="L122" s="77">
        <v>48.652856606148497</v>
      </c>
      <c r="N122" s="183" t="s">
        <v>196</v>
      </c>
      <c r="O122" s="184" t="s">
        <v>857</v>
      </c>
      <c r="P122" s="180">
        <v>4008</v>
      </c>
      <c r="Q122" s="180">
        <v>3876</v>
      </c>
      <c r="R122" s="180">
        <v>4229</v>
      </c>
      <c r="S122" s="180">
        <v>4256</v>
      </c>
      <c r="T122" s="180">
        <v>4571</v>
      </c>
      <c r="U122" s="180">
        <v>4728</v>
      </c>
      <c r="V122" s="180">
        <v>4991</v>
      </c>
      <c r="W122" s="180">
        <v>5237</v>
      </c>
      <c r="X122" s="180">
        <v>5168</v>
      </c>
      <c r="Y122" s="180"/>
      <c r="AA122" s="70" t="s">
        <v>196</v>
      </c>
      <c r="AB122" s="70" t="s">
        <v>488</v>
      </c>
      <c r="AC122" s="180">
        <f t="shared" si="18"/>
        <v>14.928999267257259</v>
      </c>
      <c r="AD122" s="180">
        <f t="shared" si="19"/>
        <v>15.745925268829877</v>
      </c>
      <c r="AE122" s="180">
        <f t="shared" si="20"/>
        <v>13.83267426411828</v>
      </c>
      <c r="AF122" s="180">
        <f t="shared" si="21"/>
        <v>13.442174237531956</v>
      </c>
      <c r="AG122" s="180">
        <f t="shared" si="22"/>
        <v>12.488642951792125</v>
      </c>
      <c r="AH122" s="180">
        <f t="shared" si="23"/>
        <v>11.994415817585194</v>
      </c>
      <c r="AI122" s="180">
        <f t="shared" si="24"/>
        <v>11.05370126544975</v>
      </c>
      <c r="AJ122" s="180">
        <f t="shared" si="25"/>
        <v>9.7904763149820493</v>
      </c>
      <c r="AK122" s="180">
        <f t="shared" si="26"/>
        <v>9.2681986905435956</v>
      </c>
    </row>
    <row r="123" spans="1:37" x14ac:dyDescent="0.2">
      <c r="A123" s="70" t="s">
        <v>197</v>
      </c>
      <c r="B123" s="70" t="s">
        <v>489</v>
      </c>
      <c r="C123" s="77">
        <v>89.387065632924404</v>
      </c>
      <c r="D123" s="77">
        <v>85.869560066004098</v>
      </c>
      <c r="E123" s="77">
        <v>84.251779211561299</v>
      </c>
      <c r="F123" s="77">
        <v>84.6371995395683</v>
      </c>
      <c r="G123" s="77">
        <v>83.573217849889502</v>
      </c>
      <c r="H123" s="77">
        <v>80.800625147947798</v>
      </c>
      <c r="I123" s="77">
        <v>77.153046118403594</v>
      </c>
      <c r="J123" s="77">
        <v>75.498480852306699</v>
      </c>
      <c r="K123" s="77">
        <v>72.826955224547504</v>
      </c>
      <c r="L123" s="77">
        <v>72.398717021084806</v>
      </c>
      <c r="N123" s="183" t="s">
        <v>197</v>
      </c>
      <c r="O123" s="184" t="s">
        <v>858</v>
      </c>
      <c r="P123" s="180">
        <v>8966</v>
      </c>
      <c r="Q123" s="180">
        <v>8864</v>
      </c>
      <c r="R123" s="180">
        <v>9231</v>
      </c>
      <c r="S123" s="180">
        <v>9758</v>
      </c>
      <c r="T123" s="180">
        <v>10602</v>
      </c>
      <c r="U123" s="180">
        <v>11709</v>
      </c>
      <c r="V123" s="180">
        <v>11237</v>
      </c>
      <c r="W123" s="180">
        <v>11041</v>
      </c>
      <c r="X123" s="180">
        <v>11561</v>
      </c>
      <c r="Y123" s="180"/>
      <c r="AA123" s="70" t="s">
        <v>197</v>
      </c>
      <c r="AB123" s="70" t="s">
        <v>489</v>
      </c>
      <c r="AC123" s="180">
        <f t="shared" si="18"/>
        <v>9.9695589597283529</v>
      </c>
      <c r="AD123" s="180">
        <f t="shared" si="19"/>
        <v>9.6874503684571405</v>
      </c>
      <c r="AE123" s="180">
        <f t="shared" si="20"/>
        <v>9.1270479050548481</v>
      </c>
      <c r="AF123" s="180">
        <f t="shared" si="21"/>
        <v>8.6736215965944155</v>
      </c>
      <c r="AG123" s="180">
        <f t="shared" si="22"/>
        <v>7.8827785181936907</v>
      </c>
      <c r="AH123" s="180">
        <f t="shared" si="23"/>
        <v>6.9007280850583133</v>
      </c>
      <c r="AI123" s="180">
        <f t="shared" si="24"/>
        <v>6.8659825681590814</v>
      </c>
      <c r="AJ123" s="180">
        <f t="shared" si="25"/>
        <v>6.8380111269184587</v>
      </c>
      <c r="AK123" s="180">
        <f t="shared" si="26"/>
        <v>6.2993646937589745</v>
      </c>
    </row>
    <row r="124" spans="1:37" x14ac:dyDescent="0.2">
      <c r="A124" s="70" t="s">
        <v>198</v>
      </c>
      <c r="B124" s="70" t="s">
        <v>490</v>
      </c>
      <c r="C124" s="77">
        <v>1517.06018235839</v>
      </c>
      <c r="D124" s="77">
        <v>1514.6450466605299</v>
      </c>
      <c r="E124" s="77">
        <v>1265.0178239931199</v>
      </c>
      <c r="F124" s="77">
        <v>1433.1842385540101</v>
      </c>
      <c r="G124" s="77">
        <v>1215.25267553611</v>
      </c>
      <c r="H124" s="77">
        <v>1012.53704055891</v>
      </c>
      <c r="I124" s="77">
        <v>964.66989380550899</v>
      </c>
      <c r="J124" s="77">
        <v>1055.6617185195801</v>
      </c>
      <c r="K124" s="77">
        <v>982.32503260739497</v>
      </c>
      <c r="L124" s="77">
        <v>1120.4697419275601</v>
      </c>
      <c r="N124" s="183" t="s">
        <v>198</v>
      </c>
      <c r="O124" s="184" t="s">
        <v>859</v>
      </c>
      <c r="P124" s="180">
        <v>133153</v>
      </c>
      <c r="Q124" s="180">
        <v>135987</v>
      </c>
      <c r="R124" s="180">
        <v>146970</v>
      </c>
      <c r="S124" s="180">
        <v>158259</v>
      </c>
      <c r="T124" s="180">
        <v>164226</v>
      </c>
      <c r="U124" s="180">
        <v>177847</v>
      </c>
      <c r="V124" s="180">
        <v>184975</v>
      </c>
      <c r="W124" s="180">
        <v>197765</v>
      </c>
      <c r="X124" s="180">
        <v>200667</v>
      </c>
      <c r="Y124" s="180"/>
      <c r="AA124" s="70" t="s">
        <v>198</v>
      </c>
      <c r="AB124" s="70" t="s">
        <v>490</v>
      </c>
      <c r="AC124" s="180">
        <f t="shared" si="18"/>
        <v>11.393360888289337</v>
      </c>
      <c r="AD124" s="180">
        <f t="shared" si="19"/>
        <v>11.138160608444409</v>
      </c>
      <c r="AE124" s="180">
        <f t="shared" si="20"/>
        <v>8.6073200244479811</v>
      </c>
      <c r="AF124" s="180">
        <f t="shared" si="21"/>
        <v>9.0559414539078986</v>
      </c>
      <c r="AG124" s="180">
        <f t="shared" si="22"/>
        <v>7.399879894390109</v>
      </c>
      <c r="AH124" s="180">
        <f t="shared" si="23"/>
        <v>5.6933040228899561</v>
      </c>
      <c r="AI124" s="180">
        <f t="shared" si="24"/>
        <v>5.2151366065982376</v>
      </c>
      <c r="AJ124" s="180">
        <f t="shared" si="25"/>
        <v>5.3379602989385386</v>
      </c>
      <c r="AK124" s="180">
        <f t="shared" si="26"/>
        <v>4.895299339738945</v>
      </c>
    </row>
    <row r="125" spans="1:37" x14ac:dyDescent="0.2">
      <c r="A125" s="70" t="s">
        <v>199</v>
      </c>
      <c r="B125" s="70" t="s">
        <v>491</v>
      </c>
      <c r="C125" s="77">
        <v>369.37374078207199</v>
      </c>
      <c r="D125" s="77">
        <v>352.26914976987501</v>
      </c>
      <c r="E125" s="77">
        <v>323.53842332637402</v>
      </c>
      <c r="F125" s="77">
        <v>331.018719276154</v>
      </c>
      <c r="G125" s="77">
        <v>319.29708714568102</v>
      </c>
      <c r="H125" s="77">
        <v>319.507058731158</v>
      </c>
      <c r="I125" s="77">
        <v>268.95051139988499</v>
      </c>
      <c r="J125" s="77">
        <v>277.51916824352901</v>
      </c>
      <c r="K125" s="77">
        <v>276.231300159613</v>
      </c>
      <c r="L125" s="77">
        <v>260.06993489874498</v>
      </c>
      <c r="N125" s="183" t="s">
        <v>199</v>
      </c>
      <c r="O125" s="184" t="s">
        <v>860</v>
      </c>
      <c r="P125" s="180">
        <v>57205</v>
      </c>
      <c r="Q125" s="180">
        <v>61139</v>
      </c>
      <c r="R125" s="180">
        <v>64355</v>
      </c>
      <c r="S125" s="180">
        <v>68998</v>
      </c>
      <c r="T125" s="180">
        <v>65179</v>
      </c>
      <c r="U125" s="180">
        <v>70728</v>
      </c>
      <c r="V125" s="180">
        <v>68482</v>
      </c>
      <c r="W125" s="180">
        <v>73964</v>
      </c>
      <c r="X125" s="180">
        <v>76013</v>
      </c>
      <c r="Y125" s="180"/>
      <c r="AA125" s="70" t="s">
        <v>199</v>
      </c>
      <c r="AB125" s="70" t="s">
        <v>491</v>
      </c>
      <c r="AC125" s="180">
        <f t="shared" si="18"/>
        <v>6.4570184561152351</v>
      </c>
      <c r="AD125" s="180">
        <f t="shared" si="19"/>
        <v>5.7617748044599191</v>
      </c>
      <c r="AE125" s="180">
        <f t="shared" si="20"/>
        <v>5.0274014967970482</v>
      </c>
      <c r="AF125" s="180">
        <f t="shared" si="21"/>
        <v>4.7975118014457525</v>
      </c>
      <c r="AG125" s="180">
        <f t="shared" si="22"/>
        <v>4.8987724135945783</v>
      </c>
      <c r="AH125" s="180">
        <f t="shared" si="23"/>
        <v>4.5174055357306582</v>
      </c>
      <c r="AI125" s="180">
        <f t="shared" si="24"/>
        <v>3.9273168336188342</v>
      </c>
      <c r="AJ125" s="180">
        <f t="shared" si="25"/>
        <v>3.7520843686594691</v>
      </c>
      <c r="AK125" s="180">
        <f t="shared" si="26"/>
        <v>3.6340007651271891</v>
      </c>
    </row>
    <row r="126" spans="1:37" x14ac:dyDescent="0.2">
      <c r="A126" s="70" t="s">
        <v>200</v>
      </c>
      <c r="B126" s="70" t="s">
        <v>492</v>
      </c>
      <c r="C126" s="77">
        <v>228.91948061585299</v>
      </c>
      <c r="D126" s="77">
        <v>236.86572519524299</v>
      </c>
      <c r="E126" s="77">
        <v>249.04549483826599</v>
      </c>
      <c r="F126" s="77">
        <v>246.98040491772599</v>
      </c>
      <c r="G126" s="77">
        <v>246.781186515407</v>
      </c>
      <c r="H126" s="77">
        <v>223.50177562989401</v>
      </c>
      <c r="I126" s="77">
        <v>230.48372356774601</v>
      </c>
      <c r="J126" s="77">
        <v>236.549008634345</v>
      </c>
      <c r="K126" s="77">
        <v>220.50473725986001</v>
      </c>
      <c r="L126" s="77">
        <v>231.96368850695799</v>
      </c>
      <c r="N126" s="183" t="s">
        <v>200</v>
      </c>
      <c r="O126" s="184" t="s">
        <v>861</v>
      </c>
      <c r="P126" s="180">
        <v>11171</v>
      </c>
      <c r="Q126" s="180">
        <v>11882</v>
      </c>
      <c r="R126" s="180">
        <v>12386</v>
      </c>
      <c r="S126" s="180">
        <v>13096</v>
      </c>
      <c r="T126" s="180">
        <v>14010</v>
      </c>
      <c r="U126" s="180">
        <v>14334</v>
      </c>
      <c r="V126" s="180">
        <v>14905</v>
      </c>
      <c r="W126" s="180">
        <v>14995</v>
      </c>
      <c r="X126" s="180">
        <v>14280</v>
      </c>
      <c r="Y126" s="180"/>
      <c r="AA126" s="70" t="s">
        <v>200</v>
      </c>
      <c r="AB126" s="70" t="s">
        <v>492</v>
      </c>
      <c r="AC126" s="180">
        <f t="shared" si="18"/>
        <v>20.492299759721867</v>
      </c>
      <c r="AD126" s="180">
        <f t="shared" si="19"/>
        <v>19.934836323450849</v>
      </c>
      <c r="AE126" s="180">
        <f t="shared" si="20"/>
        <v>20.107015569051025</v>
      </c>
      <c r="AF126" s="180">
        <f t="shared" si="21"/>
        <v>18.859224566106139</v>
      </c>
      <c r="AG126" s="180">
        <f t="shared" si="22"/>
        <v>17.614645718444468</v>
      </c>
      <c r="AH126" s="180">
        <f t="shared" si="23"/>
        <v>15.592421908043395</v>
      </c>
      <c r="AI126" s="180">
        <f t="shared" si="24"/>
        <v>15.463517179989667</v>
      </c>
      <c r="AJ126" s="180">
        <f t="shared" si="25"/>
        <v>15.775192306391796</v>
      </c>
      <c r="AK126" s="180">
        <f t="shared" si="26"/>
        <v>15.44150821147479</v>
      </c>
    </row>
    <row r="127" spans="1:37" x14ac:dyDescent="0.2">
      <c r="A127" s="70" t="s">
        <v>201</v>
      </c>
      <c r="B127" s="70" t="s">
        <v>493</v>
      </c>
      <c r="C127" s="77">
        <v>692.20802951287703</v>
      </c>
      <c r="D127" s="77">
        <v>758.76244599950098</v>
      </c>
      <c r="E127" s="77">
        <v>657.07978224014801</v>
      </c>
      <c r="F127" s="77">
        <v>734.51419750636705</v>
      </c>
      <c r="G127" s="77">
        <v>746.284701821564</v>
      </c>
      <c r="H127" s="77">
        <v>711.46987345480204</v>
      </c>
      <c r="I127" s="77">
        <v>674.84028712214501</v>
      </c>
      <c r="J127" s="77">
        <v>678.83953641258404</v>
      </c>
      <c r="K127" s="77">
        <v>620.16931047830303</v>
      </c>
      <c r="L127" s="77">
        <v>608.19798938088104</v>
      </c>
      <c r="N127" s="183" t="s">
        <v>201</v>
      </c>
      <c r="O127" s="184" t="s">
        <v>862</v>
      </c>
      <c r="P127" s="180">
        <v>52364</v>
      </c>
      <c r="Q127" s="180">
        <v>53667</v>
      </c>
      <c r="R127" s="180">
        <v>55583</v>
      </c>
      <c r="S127" s="180">
        <v>58009</v>
      </c>
      <c r="T127" s="180">
        <v>61625</v>
      </c>
      <c r="U127" s="180">
        <v>65343</v>
      </c>
      <c r="V127" s="180">
        <v>67493</v>
      </c>
      <c r="W127" s="180">
        <v>69981</v>
      </c>
      <c r="X127" s="180">
        <v>71404</v>
      </c>
      <c r="Y127" s="180"/>
      <c r="AA127" s="70" t="s">
        <v>201</v>
      </c>
      <c r="AB127" s="70" t="s">
        <v>493</v>
      </c>
      <c r="AC127" s="180">
        <f t="shared" si="18"/>
        <v>13.219158763900332</v>
      </c>
      <c r="AD127" s="180">
        <f t="shared" si="19"/>
        <v>14.138342855004026</v>
      </c>
      <c r="AE127" s="180">
        <f t="shared" si="20"/>
        <v>11.821596211794038</v>
      </c>
      <c r="AF127" s="180">
        <f t="shared" si="21"/>
        <v>12.662073083596804</v>
      </c>
      <c r="AG127" s="180">
        <f t="shared" si="22"/>
        <v>12.110096581282987</v>
      </c>
      <c r="AH127" s="180">
        <f t="shared" si="23"/>
        <v>10.888233987646757</v>
      </c>
      <c r="AI127" s="180">
        <f t="shared" si="24"/>
        <v>9.9986707824832948</v>
      </c>
      <c r="AJ127" s="180">
        <f t="shared" si="25"/>
        <v>9.7003406126317717</v>
      </c>
      <c r="AK127" s="180">
        <f t="shared" si="26"/>
        <v>8.6853581098860424</v>
      </c>
    </row>
    <row r="128" spans="1:37" x14ac:dyDescent="0.2">
      <c r="A128" s="70" t="s">
        <v>202</v>
      </c>
      <c r="B128" s="70" t="s">
        <v>494</v>
      </c>
      <c r="C128" s="77">
        <v>330.066969464137</v>
      </c>
      <c r="D128" s="77">
        <v>342.19633007915002</v>
      </c>
      <c r="E128" s="77">
        <v>338.14464255166303</v>
      </c>
      <c r="F128" s="77">
        <v>329.91439936149402</v>
      </c>
      <c r="G128" s="77">
        <v>310.504599726138</v>
      </c>
      <c r="H128" s="77">
        <v>325.78150151568298</v>
      </c>
      <c r="I128" s="77">
        <v>326.10902845972799</v>
      </c>
      <c r="J128" s="77">
        <v>286.17992851717003</v>
      </c>
      <c r="K128" s="77">
        <v>271.33473484686601</v>
      </c>
      <c r="L128" s="77">
        <v>285.46216780398601</v>
      </c>
      <c r="N128" s="183" t="s">
        <v>202</v>
      </c>
      <c r="O128" s="184" t="s">
        <v>863</v>
      </c>
      <c r="P128" s="180">
        <v>7008</v>
      </c>
      <c r="Q128" s="180">
        <v>7246</v>
      </c>
      <c r="R128" s="180">
        <v>7606</v>
      </c>
      <c r="S128" s="180">
        <v>7874</v>
      </c>
      <c r="T128" s="180">
        <v>8590</v>
      </c>
      <c r="U128" s="180">
        <v>8739</v>
      </c>
      <c r="V128" s="180">
        <v>8857</v>
      </c>
      <c r="W128" s="180">
        <v>9552</v>
      </c>
      <c r="X128" s="180">
        <v>10003</v>
      </c>
      <c r="Y128" s="180"/>
      <c r="AA128" s="70" t="s">
        <v>202</v>
      </c>
      <c r="AB128" s="70" t="s">
        <v>494</v>
      </c>
      <c r="AC128" s="180">
        <f t="shared" si="18"/>
        <v>47.098597240887131</v>
      </c>
      <c r="AD128" s="180">
        <f t="shared" si="19"/>
        <v>47.225549279485236</v>
      </c>
      <c r="AE128" s="180">
        <f t="shared" si="20"/>
        <v>44.457618005740606</v>
      </c>
      <c r="AF128" s="180">
        <f t="shared" si="21"/>
        <v>41.899212517334774</v>
      </c>
      <c r="AG128" s="180">
        <f t="shared" si="22"/>
        <v>36.147217663112691</v>
      </c>
      <c r="AH128" s="180">
        <f t="shared" si="23"/>
        <v>37.279036676471328</v>
      </c>
      <c r="AI128" s="180">
        <f t="shared" si="24"/>
        <v>36.81935513827797</v>
      </c>
      <c r="AJ128" s="180">
        <f t="shared" si="25"/>
        <v>29.960210271898035</v>
      </c>
      <c r="AK128" s="180">
        <f t="shared" si="26"/>
        <v>27.125335883921423</v>
      </c>
    </row>
    <row r="129" spans="1:37" x14ac:dyDescent="0.2">
      <c r="A129" s="70" t="s">
        <v>203</v>
      </c>
      <c r="B129" s="70" t="s">
        <v>495</v>
      </c>
      <c r="C129" s="77">
        <v>291.760710201226</v>
      </c>
      <c r="D129" s="77">
        <v>287.88096118457202</v>
      </c>
      <c r="E129" s="77">
        <v>276.70490267531397</v>
      </c>
      <c r="F129" s="77">
        <v>222.786462224491</v>
      </c>
      <c r="G129" s="77">
        <v>248.90784290024899</v>
      </c>
      <c r="H129" s="77">
        <v>245.94209969495299</v>
      </c>
      <c r="I129" s="77">
        <v>241.39139816958101</v>
      </c>
      <c r="J129" s="77">
        <v>232.48682023715199</v>
      </c>
      <c r="K129" s="77">
        <v>270.50435019844599</v>
      </c>
      <c r="L129" s="77">
        <v>256.48272723509302</v>
      </c>
      <c r="N129" s="183" t="s">
        <v>203</v>
      </c>
      <c r="O129" s="184" t="s">
        <v>864</v>
      </c>
      <c r="P129" s="180">
        <v>7634</v>
      </c>
      <c r="Q129" s="180">
        <v>7219</v>
      </c>
      <c r="R129" s="180">
        <v>7040</v>
      </c>
      <c r="S129" s="180">
        <v>6991</v>
      </c>
      <c r="T129" s="180">
        <v>7855</v>
      </c>
      <c r="U129" s="180">
        <v>8124</v>
      </c>
      <c r="V129" s="180">
        <v>8382</v>
      </c>
      <c r="W129" s="180">
        <v>8892</v>
      </c>
      <c r="X129" s="180">
        <v>9417</v>
      </c>
      <c r="Y129" s="180"/>
      <c r="AA129" s="70" t="s">
        <v>203</v>
      </c>
      <c r="AB129" s="70" t="s">
        <v>495</v>
      </c>
      <c r="AC129" s="180">
        <f t="shared" si="18"/>
        <v>38.218589232542051</v>
      </c>
      <c r="AD129" s="180">
        <f t="shared" si="19"/>
        <v>39.878232606257377</v>
      </c>
      <c r="AE129" s="180">
        <f t="shared" si="20"/>
        <v>39.304673675470738</v>
      </c>
      <c r="AF129" s="180">
        <f t="shared" si="21"/>
        <v>31.867610102201546</v>
      </c>
      <c r="AG129" s="180">
        <f t="shared" si="22"/>
        <v>31.687822138796818</v>
      </c>
      <c r="AH129" s="180">
        <f t="shared" si="23"/>
        <v>30.273522857576683</v>
      </c>
      <c r="AI129" s="180">
        <f t="shared" si="24"/>
        <v>28.798782888282155</v>
      </c>
      <c r="AJ129" s="180">
        <f t="shared" si="25"/>
        <v>26.145616310970759</v>
      </c>
      <c r="AK129" s="180">
        <f t="shared" si="26"/>
        <v>28.725108866777745</v>
      </c>
    </row>
    <row r="130" spans="1:37" x14ac:dyDescent="0.2">
      <c r="A130" s="70" t="s">
        <v>204</v>
      </c>
      <c r="B130" s="70" t="s">
        <v>496</v>
      </c>
      <c r="C130" s="77">
        <v>143.479294231626</v>
      </c>
      <c r="D130" s="77">
        <v>141.726319729099</v>
      </c>
      <c r="E130" s="77">
        <v>136.826485117385</v>
      </c>
      <c r="F130" s="77">
        <v>135.10706433360801</v>
      </c>
      <c r="G130" s="77">
        <v>132.33750076637699</v>
      </c>
      <c r="H130" s="77">
        <v>138.085018957388</v>
      </c>
      <c r="I130" s="77">
        <v>138.76916689638901</v>
      </c>
      <c r="J130" s="77">
        <v>135.34690753691299</v>
      </c>
      <c r="K130" s="77">
        <v>128.167998364673</v>
      </c>
      <c r="L130" s="77">
        <v>124.82057060627901</v>
      </c>
      <c r="N130" s="183" t="s">
        <v>204</v>
      </c>
      <c r="O130" s="184" t="s">
        <v>865</v>
      </c>
      <c r="P130" s="180">
        <v>7751</v>
      </c>
      <c r="Q130" s="180">
        <v>8329</v>
      </c>
      <c r="R130" s="180">
        <v>8722</v>
      </c>
      <c r="S130" s="180">
        <v>9075</v>
      </c>
      <c r="T130" s="180">
        <v>9477</v>
      </c>
      <c r="U130" s="180">
        <v>9924</v>
      </c>
      <c r="V130" s="180">
        <v>10564</v>
      </c>
      <c r="W130" s="180">
        <v>10662</v>
      </c>
      <c r="X130" s="180">
        <v>11309</v>
      </c>
      <c r="Y130" s="180"/>
      <c r="AA130" s="70" t="s">
        <v>204</v>
      </c>
      <c r="AB130" s="70" t="s">
        <v>496</v>
      </c>
      <c r="AC130" s="180">
        <f t="shared" si="18"/>
        <v>18.511068795203975</v>
      </c>
      <c r="AD130" s="180">
        <f t="shared" si="19"/>
        <v>17.016006690971185</v>
      </c>
      <c r="AE130" s="180">
        <f t="shared" si="20"/>
        <v>15.687512625244786</v>
      </c>
      <c r="AF130" s="180">
        <f t="shared" si="21"/>
        <v>14.887830780562865</v>
      </c>
      <c r="AG130" s="180">
        <f t="shared" si="22"/>
        <v>13.9640709893824</v>
      </c>
      <c r="AH130" s="180">
        <f t="shared" si="23"/>
        <v>13.914250197237807</v>
      </c>
      <c r="AI130" s="180">
        <f t="shared" si="24"/>
        <v>13.136043818287487</v>
      </c>
      <c r="AJ130" s="180">
        <f t="shared" si="25"/>
        <v>12.69432634936344</v>
      </c>
      <c r="AK130" s="180">
        <f t="shared" si="26"/>
        <v>11.33327423863056</v>
      </c>
    </row>
    <row r="131" spans="1:37" x14ac:dyDescent="0.2">
      <c r="A131" s="70" t="s">
        <v>205</v>
      </c>
      <c r="B131" s="70" t="s">
        <v>497</v>
      </c>
      <c r="C131" s="77">
        <v>221.889895700707</v>
      </c>
      <c r="D131" s="77">
        <v>222.15659062198901</v>
      </c>
      <c r="E131" s="77">
        <v>218.33283017785399</v>
      </c>
      <c r="F131" s="77">
        <v>227.58821926375299</v>
      </c>
      <c r="G131" s="77">
        <v>218.15696568427001</v>
      </c>
      <c r="H131" s="77">
        <v>172.25682666633301</v>
      </c>
      <c r="I131" s="77">
        <v>163.12163978550399</v>
      </c>
      <c r="J131" s="77">
        <v>163.01647738735701</v>
      </c>
      <c r="K131" s="77">
        <v>157.28987852568</v>
      </c>
      <c r="L131" s="77">
        <v>158.650909176846</v>
      </c>
      <c r="N131" s="183" t="s">
        <v>205</v>
      </c>
      <c r="O131" s="184" t="s">
        <v>866</v>
      </c>
      <c r="P131" s="180">
        <v>9028</v>
      </c>
      <c r="Q131" s="180">
        <v>9237</v>
      </c>
      <c r="R131" s="180">
        <v>9144</v>
      </c>
      <c r="S131" s="180">
        <v>9697</v>
      </c>
      <c r="T131" s="180">
        <v>9757</v>
      </c>
      <c r="U131" s="180">
        <v>10190</v>
      </c>
      <c r="V131" s="180">
        <v>10818</v>
      </c>
      <c r="W131" s="180">
        <v>11113</v>
      </c>
      <c r="X131" s="180">
        <v>10810</v>
      </c>
      <c r="Y131" s="180"/>
      <c r="AA131" s="70" t="s">
        <v>205</v>
      </c>
      <c r="AB131" s="70" t="s">
        <v>497</v>
      </c>
      <c r="AC131" s="180">
        <f t="shared" si="18"/>
        <v>24.577968066095149</v>
      </c>
      <c r="AD131" s="180">
        <f t="shared" si="19"/>
        <v>24.050729741473315</v>
      </c>
      <c r="AE131" s="180">
        <f t="shared" si="20"/>
        <v>23.877168654620952</v>
      </c>
      <c r="AF131" s="180">
        <f t="shared" si="21"/>
        <v>23.469961767944</v>
      </c>
      <c r="AG131" s="180">
        <f t="shared" si="22"/>
        <v>22.359020773216152</v>
      </c>
      <c r="AH131" s="180">
        <f t="shared" si="23"/>
        <v>16.904497219463494</v>
      </c>
      <c r="AI131" s="180">
        <f t="shared" si="24"/>
        <v>15.07872432848068</v>
      </c>
      <c r="AJ131" s="180">
        <f t="shared" si="25"/>
        <v>14.668989236691893</v>
      </c>
      <c r="AK131" s="180">
        <f t="shared" si="26"/>
        <v>14.5504050440037</v>
      </c>
    </row>
    <row r="132" spans="1:37" x14ac:dyDescent="0.2">
      <c r="A132" s="70" t="s">
        <v>206</v>
      </c>
      <c r="B132" s="70" t="s">
        <v>498</v>
      </c>
      <c r="C132" s="77">
        <v>432.57432565929599</v>
      </c>
      <c r="D132" s="77">
        <v>419.10962285417298</v>
      </c>
      <c r="E132" s="77">
        <v>414.92971853866101</v>
      </c>
      <c r="F132" s="77">
        <v>408.14635787718203</v>
      </c>
      <c r="G132" s="77">
        <v>402.16788954990602</v>
      </c>
      <c r="H132" s="77">
        <v>401.86533215483303</v>
      </c>
      <c r="I132" s="77">
        <v>387.54718498584703</v>
      </c>
      <c r="J132" s="77">
        <v>382.28032802765699</v>
      </c>
      <c r="K132" s="77">
        <v>362.22183372374298</v>
      </c>
      <c r="L132" s="77">
        <v>362.58361487370502</v>
      </c>
      <c r="N132" s="183" t="s">
        <v>206</v>
      </c>
      <c r="O132" s="184" t="s">
        <v>867</v>
      </c>
      <c r="P132" s="180">
        <v>25800</v>
      </c>
      <c r="Q132" s="180">
        <v>26350</v>
      </c>
      <c r="R132" s="180">
        <v>27754</v>
      </c>
      <c r="S132" s="180">
        <v>29013</v>
      </c>
      <c r="T132" s="180">
        <v>29954</v>
      </c>
      <c r="U132" s="180">
        <v>31795</v>
      </c>
      <c r="V132" s="180">
        <v>33204</v>
      </c>
      <c r="W132" s="180">
        <v>34748</v>
      </c>
      <c r="X132" s="180">
        <v>35332</v>
      </c>
      <c r="Y132" s="180"/>
      <c r="AA132" s="70" t="s">
        <v>206</v>
      </c>
      <c r="AB132" s="70" t="s">
        <v>498</v>
      </c>
      <c r="AC132" s="180">
        <f t="shared" si="18"/>
        <v>16.766446730980466</v>
      </c>
      <c r="AD132" s="180">
        <f t="shared" si="19"/>
        <v>15.905488533365199</v>
      </c>
      <c r="AE132" s="180">
        <f t="shared" si="20"/>
        <v>14.950267296197342</v>
      </c>
      <c r="AF132" s="180">
        <f t="shared" si="21"/>
        <v>14.067706127500845</v>
      </c>
      <c r="AG132" s="180">
        <f t="shared" si="22"/>
        <v>13.426183132466649</v>
      </c>
      <c r="AH132" s="180">
        <f t="shared" si="23"/>
        <v>12.63926190139434</v>
      </c>
      <c r="AI132" s="180">
        <f t="shared" si="24"/>
        <v>11.671701752374625</v>
      </c>
      <c r="AJ132" s="180">
        <f t="shared" si="25"/>
        <v>11.001505929194687</v>
      </c>
      <c r="AK132" s="180">
        <f t="shared" si="26"/>
        <v>10.251948197773775</v>
      </c>
    </row>
    <row r="133" spans="1:37" x14ac:dyDescent="0.2">
      <c r="A133" s="70" t="s">
        <v>207</v>
      </c>
      <c r="B133" s="70" t="s">
        <v>499</v>
      </c>
      <c r="C133" s="77">
        <v>134.573489377615</v>
      </c>
      <c r="D133" s="77">
        <v>134.76420317965</v>
      </c>
      <c r="E133" s="77">
        <v>136.03728143043401</v>
      </c>
      <c r="F133" s="77">
        <v>132.606352717894</v>
      </c>
      <c r="G133" s="77">
        <v>126.422236985634</v>
      </c>
      <c r="H133" s="77">
        <v>123.306087734222</v>
      </c>
      <c r="I133" s="77">
        <v>115.044864163895</v>
      </c>
      <c r="J133" s="77">
        <v>120.404369105651</v>
      </c>
      <c r="K133" s="77">
        <v>116.893928683487</v>
      </c>
      <c r="L133" s="77">
        <v>115.846236564592</v>
      </c>
      <c r="N133" s="183" t="s">
        <v>207</v>
      </c>
      <c r="O133" s="184" t="s">
        <v>868</v>
      </c>
      <c r="P133" s="180">
        <v>4687</v>
      </c>
      <c r="Q133" s="180">
        <v>4777</v>
      </c>
      <c r="R133" s="180">
        <v>4848</v>
      </c>
      <c r="S133" s="180">
        <v>5038</v>
      </c>
      <c r="T133" s="180">
        <v>5314</v>
      </c>
      <c r="U133" s="180">
        <v>5816</v>
      </c>
      <c r="V133" s="180">
        <v>5877</v>
      </c>
      <c r="W133" s="180">
        <v>6247</v>
      </c>
      <c r="X133" s="180">
        <v>6066</v>
      </c>
      <c r="Y133" s="180"/>
      <c r="AA133" s="70" t="s">
        <v>207</v>
      </c>
      <c r="AB133" s="70" t="s">
        <v>499</v>
      </c>
      <c r="AC133" s="180">
        <f t="shared" si="18"/>
        <v>28.712073688417966</v>
      </c>
      <c r="AD133" s="180">
        <f t="shared" si="19"/>
        <v>28.21105362772661</v>
      </c>
      <c r="AE133" s="180">
        <f t="shared" si="20"/>
        <v>28.060495344561467</v>
      </c>
      <c r="AF133" s="180">
        <f t="shared" si="21"/>
        <v>26.321229201646286</v>
      </c>
      <c r="AG133" s="180">
        <f t="shared" si="22"/>
        <v>23.790409669859613</v>
      </c>
      <c r="AH133" s="180">
        <f t="shared" si="23"/>
        <v>21.201184273421941</v>
      </c>
      <c r="AI133" s="180">
        <f t="shared" si="24"/>
        <v>19.57544055877063</v>
      </c>
      <c r="AJ133" s="180">
        <f t="shared" si="25"/>
        <v>19.27395055316968</v>
      </c>
      <c r="AK133" s="180">
        <f t="shared" si="26"/>
        <v>19.270347623390538</v>
      </c>
    </row>
    <row r="134" spans="1:37" x14ac:dyDescent="0.2">
      <c r="A134" s="70" t="s">
        <v>208</v>
      </c>
      <c r="B134" s="70" t="s">
        <v>500</v>
      </c>
      <c r="C134" s="77">
        <v>193.67886313590901</v>
      </c>
      <c r="D134" s="77">
        <v>192.984496371554</v>
      </c>
      <c r="E134" s="77">
        <v>193.67240122766799</v>
      </c>
      <c r="F134" s="77">
        <v>172.879818409367</v>
      </c>
      <c r="G134" s="77">
        <v>169.06785646162399</v>
      </c>
      <c r="H134" s="77">
        <v>166.84708615306999</v>
      </c>
      <c r="I134" s="77">
        <v>159.06723261560001</v>
      </c>
      <c r="J134" s="77">
        <v>166.90320645871299</v>
      </c>
      <c r="K134" s="77">
        <v>188.47147137769699</v>
      </c>
      <c r="L134" s="77">
        <v>191.966619072063</v>
      </c>
      <c r="N134" s="183" t="s">
        <v>208</v>
      </c>
      <c r="O134" s="184" t="s">
        <v>869</v>
      </c>
      <c r="P134" s="180">
        <v>12302</v>
      </c>
      <c r="Q134" s="180">
        <v>12709</v>
      </c>
      <c r="R134" s="180">
        <v>13128</v>
      </c>
      <c r="S134" s="180">
        <v>13896</v>
      </c>
      <c r="T134" s="180">
        <v>14605</v>
      </c>
      <c r="U134" s="180">
        <v>16554</v>
      </c>
      <c r="V134" s="180">
        <v>16474</v>
      </c>
      <c r="W134" s="180">
        <v>17406</v>
      </c>
      <c r="X134" s="180">
        <v>17605</v>
      </c>
      <c r="Y134" s="180"/>
      <c r="AA134" s="70" t="s">
        <v>208</v>
      </c>
      <c r="AB134" s="70" t="s">
        <v>500</v>
      </c>
      <c r="AC134" s="180">
        <f t="shared" si="18"/>
        <v>15.74368908599488</v>
      </c>
      <c r="AD134" s="180">
        <f t="shared" si="19"/>
        <v>15.184868704977104</v>
      </c>
      <c r="AE134" s="180">
        <f t="shared" si="20"/>
        <v>14.752620446958256</v>
      </c>
      <c r="AF134" s="180">
        <f t="shared" si="21"/>
        <v>12.440977145176094</v>
      </c>
      <c r="AG134" s="180">
        <f t="shared" si="22"/>
        <v>11.576025776215269</v>
      </c>
      <c r="AH134" s="180">
        <f t="shared" si="23"/>
        <v>10.078958931561557</v>
      </c>
      <c r="AI134" s="180">
        <f t="shared" si="24"/>
        <v>9.6556533091902388</v>
      </c>
      <c r="AJ134" s="180">
        <f t="shared" si="25"/>
        <v>9.5888318084978152</v>
      </c>
      <c r="AK134" s="180">
        <f t="shared" si="26"/>
        <v>10.705564974592274</v>
      </c>
    </row>
    <row r="135" spans="1:37" x14ac:dyDescent="0.2">
      <c r="A135" s="70" t="s">
        <v>209</v>
      </c>
      <c r="B135" s="70" t="s">
        <v>501</v>
      </c>
      <c r="C135" s="77">
        <v>321.59218757384002</v>
      </c>
      <c r="D135" s="77">
        <v>307.50173406938399</v>
      </c>
      <c r="E135" s="77">
        <v>291.937007827961</v>
      </c>
      <c r="F135" s="77">
        <v>292.10421656008202</v>
      </c>
      <c r="G135" s="77">
        <v>289.98749005780701</v>
      </c>
      <c r="H135" s="77">
        <v>287.83140083676801</v>
      </c>
      <c r="I135" s="77">
        <v>283.162686039785</v>
      </c>
      <c r="J135" s="77">
        <v>280.09868638745098</v>
      </c>
      <c r="K135" s="77">
        <v>244.645897242199</v>
      </c>
      <c r="L135" s="77">
        <v>276.48200130543597</v>
      </c>
      <c r="N135" s="183" t="s">
        <v>209</v>
      </c>
      <c r="O135" s="184" t="s">
        <v>870</v>
      </c>
      <c r="P135" s="180">
        <v>13264</v>
      </c>
      <c r="Q135" s="180">
        <v>13282</v>
      </c>
      <c r="R135" s="180">
        <v>13899</v>
      </c>
      <c r="S135" s="180">
        <v>14383</v>
      </c>
      <c r="T135" s="180">
        <v>15199</v>
      </c>
      <c r="U135" s="180">
        <v>16488</v>
      </c>
      <c r="V135" s="180">
        <v>16780</v>
      </c>
      <c r="W135" s="180">
        <v>17147</v>
      </c>
      <c r="X135" s="180">
        <v>17378</v>
      </c>
      <c r="Y135" s="180"/>
      <c r="AA135" s="70" t="s">
        <v>209</v>
      </c>
      <c r="AB135" s="70" t="s">
        <v>501</v>
      </c>
      <c r="AC135" s="180">
        <f t="shared" si="18"/>
        <v>24.245490619258145</v>
      </c>
      <c r="AD135" s="180">
        <f t="shared" si="19"/>
        <v>23.151764347943381</v>
      </c>
      <c r="AE135" s="180">
        <f t="shared" si="20"/>
        <v>21.004173525286784</v>
      </c>
      <c r="AF135" s="180">
        <f t="shared" si="21"/>
        <v>20.308990930965866</v>
      </c>
      <c r="AG135" s="180">
        <f t="shared" si="22"/>
        <v>19.07937956824837</v>
      </c>
      <c r="AH135" s="180">
        <f t="shared" si="23"/>
        <v>17.457023340415336</v>
      </c>
      <c r="AI135" s="180">
        <f t="shared" si="24"/>
        <v>16.875011086995528</v>
      </c>
      <c r="AJ135" s="180">
        <f t="shared" si="25"/>
        <v>16.335142379859505</v>
      </c>
      <c r="AK135" s="180">
        <f t="shared" si="26"/>
        <v>14.077908691575496</v>
      </c>
    </row>
    <row r="136" spans="1:37" x14ac:dyDescent="0.2">
      <c r="A136" s="70" t="s">
        <v>210</v>
      </c>
      <c r="B136" s="70" t="s">
        <v>502</v>
      </c>
      <c r="C136" s="77">
        <v>78.999671349957794</v>
      </c>
      <c r="D136" s="77">
        <v>65.136422317910402</v>
      </c>
      <c r="E136" s="77">
        <v>63.387815076614103</v>
      </c>
      <c r="F136" s="77">
        <v>63.165641501666698</v>
      </c>
      <c r="G136" s="77">
        <v>62.875802374851197</v>
      </c>
      <c r="H136" s="77">
        <v>56.833070590863699</v>
      </c>
      <c r="I136" s="77">
        <v>57.327364549353902</v>
      </c>
      <c r="J136" s="77">
        <v>58.627328738281903</v>
      </c>
      <c r="K136" s="77">
        <v>54.493599256026599</v>
      </c>
      <c r="L136" s="77">
        <v>58.881636826022302</v>
      </c>
      <c r="N136" s="183" t="s">
        <v>210</v>
      </c>
      <c r="O136" s="184" t="s">
        <v>871</v>
      </c>
      <c r="P136" s="180">
        <v>3436</v>
      </c>
      <c r="Q136" s="180">
        <v>3242</v>
      </c>
      <c r="R136" s="180">
        <v>3426</v>
      </c>
      <c r="S136" s="180">
        <v>3389</v>
      </c>
      <c r="T136" s="180">
        <v>3609</v>
      </c>
      <c r="U136" s="180">
        <v>3466</v>
      </c>
      <c r="V136" s="180">
        <v>4036</v>
      </c>
      <c r="W136" s="180">
        <v>3729</v>
      </c>
      <c r="X136" s="180">
        <v>3545</v>
      </c>
      <c r="Y136" s="180"/>
      <c r="AA136" s="70" t="s">
        <v>210</v>
      </c>
      <c r="AB136" s="70" t="s">
        <v>502</v>
      </c>
      <c r="AC136" s="180">
        <f t="shared" si="18"/>
        <v>22.991755340499939</v>
      </c>
      <c r="AD136" s="180">
        <f t="shared" si="19"/>
        <v>20.091431930262306</v>
      </c>
      <c r="AE136" s="180">
        <f t="shared" si="20"/>
        <v>18.501989222596062</v>
      </c>
      <c r="AF136" s="180">
        <f t="shared" si="21"/>
        <v>18.638430658503012</v>
      </c>
      <c r="AG136" s="180">
        <f t="shared" si="22"/>
        <v>17.421945795192908</v>
      </c>
      <c r="AH136" s="180">
        <f t="shared" si="23"/>
        <v>16.397308306654267</v>
      </c>
      <c r="AI136" s="180">
        <f t="shared" si="24"/>
        <v>14.204005091514842</v>
      </c>
      <c r="AJ136" s="180">
        <f t="shared" si="25"/>
        <v>15.721997516299787</v>
      </c>
      <c r="AK136" s="180">
        <f t="shared" si="26"/>
        <v>15.371960297891848</v>
      </c>
    </row>
    <row r="137" spans="1:37" x14ac:dyDescent="0.2">
      <c r="A137" s="70" t="s">
        <v>211</v>
      </c>
      <c r="B137" s="70" t="s">
        <v>503</v>
      </c>
      <c r="C137" s="77">
        <v>566.66455476692602</v>
      </c>
      <c r="D137" s="77">
        <v>405.65811378405601</v>
      </c>
      <c r="E137" s="77">
        <v>413.347708991209</v>
      </c>
      <c r="F137" s="77">
        <v>411.50219488001898</v>
      </c>
      <c r="G137" s="77">
        <v>407.468822424221</v>
      </c>
      <c r="H137" s="77">
        <v>409.11971108677602</v>
      </c>
      <c r="I137" s="77">
        <v>387.81250542719403</v>
      </c>
      <c r="J137" s="77">
        <v>388.94029423642598</v>
      </c>
      <c r="K137" s="77">
        <v>364.22759354669603</v>
      </c>
      <c r="L137" s="77">
        <v>369.34668430803998</v>
      </c>
      <c r="N137" s="183" t="s">
        <v>211</v>
      </c>
      <c r="O137" s="184" t="s">
        <v>872</v>
      </c>
      <c r="P137" s="180">
        <v>31656</v>
      </c>
      <c r="Q137" s="180">
        <v>31824</v>
      </c>
      <c r="R137" s="180">
        <v>33061</v>
      </c>
      <c r="S137" s="180">
        <v>34983</v>
      </c>
      <c r="T137" s="180">
        <v>36862</v>
      </c>
      <c r="U137" s="180">
        <v>38728</v>
      </c>
      <c r="V137" s="180">
        <v>39912</v>
      </c>
      <c r="W137" s="180">
        <v>41389</v>
      </c>
      <c r="X137" s="180">
        <v>42287</v>
      </c>
      <c r="Y137" s="180"/>
      <c r="AA137" s="70" t="s">
        <v>211</v>
      </c>
      <c r="AB137" s="70" t="s">
        <v>503</v>
      </c>
      <c r="AC137" s="180">
        <f t="shared" ref="AC137:AC200" si="27">(C137*1000)/P137</f>
        <v>17.900699859961019</v>
      </c>
      <c r="AD137" s="180">
        <f t="shared" ref="AD137:AD200" si="28">(D137*1000)/Q137</f>
        <v>12.746924138513576</v>
      </c>
      <c r="AE137" s="180">
        <f t="shared" ref="AE137:AE200" si="29">(E137*1000)/R137</f>
        <v>12.502577326493723</v>
      </c>
      <c r="AF137" s="180">
        <f t="shared" ref="AF137:AF200" si="30">(F137*1000)/S137</f>
        <v>11.762918985793643</v>
      </c>
      <c r="AG137" s="180">
        <f t="shared" ref="AG137:AG200" si="31">(G137*1000)/T137</f>
        <v>11.053898931805682</v>
      </c>
      <c r="AH137" s="180">
        <f t="shared" ref="AH137:AH200" si="32">(H137*1000)/U137</f>
        <v>10.563925611618881</v>
      </c>
      <c r="AI137" s="180">
        <f t="shared" ref="AI137:AI200" si="33">(I137*1000)/V137</f>
        <v>9.7166893522548108</v>
      </c>
      <c r="AJ137" s="180">
        <f t="shared" ref="AJ137:AJ200" si="34">(J137*1000)/W137</f>
        <v>9.3971899354037554</v>
      </c>
      <c r="AK137" s="180">
        <f t="shared" ref="AK137:AK200" si="35">(K137*1000)/X137</f>
        <v>8.6132284992242543</v>
      </c>
    </row>
    <row r="138" spans="1:37" x14ac:dyDescent="0.2">
      <c r="A138" s="70" t="s">
        <v>212</v>
      </c>
      <c r="B138" s="70" t="s">
        <v>504</v>
      </c>
      <c r="C138" s="77">
        <v>191.13982625689101</v>
      </c>
      <c r="D138" s="77">
        <v>182.68203900483499</v>
      </c>
      <c r="E138" s="77">
        <v>180.838818852022</v>
      </c>
      <c r="F138" s="77">
        <v>181.07610882351199</v>
      </c>
      <c r="G138" s="77">
        <v>177.82299052156301</v>
      </c>
      <c r="H138" s="77">
        <v>174.093741387817</v>
      </c>
      <c r="I138" s="77">
        <v>167.39302427144901</v>
      </c>
      <c r="J138" s="77">
        <v>167.510971057593</v>
      </c>
      <c r="K138" s="77">
        <v>165.63145831923899</v>
      </c>
      <c r="L138" s="77">
        <v>159.00265314784099</v>
      </c>
      <c r="N138" s="183" t="s">
        <v>212</v>
      </c>
      <c r="O138" s="184" t="s">
        <v>873</v>
      </c>
      <c r="P138" s="180">
        <v>5665</v>
      </c>
      <c r="Q138" s="180">
        <v>5647</v>
      </c>
      <c r="R138" s="180">
        <v>5665</v>
      </c>
      <c r="S138" s="180">
        <v>6119</v>
      </c>
      <c r="T138" s="180">
        <v>6562</v>
      </c>
      <c r="U138" s="180">
        <v>6647</v>
      </c>
      <c r="V138" s="180">
        <v>6742</v>
      </c>
      <c r="W138" s="180">
        <v>7124</v>
      </c>
      <c r="X138" s="180">
        <v>7143</v>
      </c>
      <c r="Y138" s="180"/>
      <c r="AA138" s="70" t="s">
        <v>212</v>
      </c>
      <c r="AB138" s="70" t="s">
        <v>504</v>
      </c>
      <c r="AC138" s="180">
        <f t="shared" si="27"/>
        <v>33.740481245700089</v>
      </c>
      <c r="AD138" s="180">
        <f t="shared" si="28"/>
        <v>32.350281389204</v>
      </c>
      <c r="AE138" s="180">
        <f t="shared" si="29"/>
        <v>31.922121597885614</v>
      </c>
      <c r="AF138" s="180">
        <f t="shared" si="30"/>
        <v>29.592434846136946</v>
      </c>
      <c r="AG138" s="180">
        <f t="shared" si="31"/>
        <v>27.098901329101341</v>
      </c>
      <c r="AH138" s="180">
        <f t="shared" si="32"/>
        <v>26.191325618747857</v>
      </c>
      <c r="AI138" s="180">
        <f t="shared" si="33"/>
        <v>24.82839280205414</v>
      </c>
      <c r="AJ138" s="180">
        <f t="shared" si="34"/>
        <v>23.513611883435289</v>
      </c>
      <c r="AK138" s="180">
        <f t="shared" si="35"/>
        <v>23.187940405885342</v>
      </c>
    </row>
    <row r="139" spans="1:37" x14ac:dyDescent="0.2">
      <c r="A139" s="70" t="s">
        <v>213</v>
      </c>
      <c r="B139" s="70" t="s">
        <v>505</v>
      </c>
      <c r="C139" s="77">
        <v>254.347695224201</v>
      </c>
      <c r="D139" s="77">
        <v>247.09563907736799</v>
      </c>
      <c r="E139" s="77">
        <v>246.45369469425401</v>
      </c>
      <c r="F139" s="77">
        <v>243.75839933869599</v>
      </c>
      <c r="G139" s="77">
        <v>236.12553523793699</v>
      </c>
      <c r="H139" s="77">
        <v>231.15220568111801</v>
      </c>
      <c r="I139" s="77">
        <v>214.75611630641501</v>
      </c>
      <c r="J139" s="77">
        <v>225.60550312481399</v>
      </c>
      <c r="K139" s="77">
        <v>219.783407089684</v>
      </c>
      <c r="L139" s="77">
        <v>218.59594784791</v>
      </c>
      <c r="N139" s="183" t="s">
        <v>213</v>
      </c>
      <c r="O139" s="184" t="s">
        <v>874</v>
      </c>
      <c r="P139" s="180">
        <v>13733</v>
      </c>
      <c r="Q139" s="180">
        <v>13782</v>
      </c>
      <c r="R139" s="180">
        <v>14191</v>
      </c>
      <c r="S139" s="180">
        <v>14940</v>
      </c>
      <c r="T139" s="180">
        <v>15360</v>
      </c>
      <c r="U139" s="180">
        <v>16047</v>
      </c>
      <c r="V139" s="180">
        <v>17557</v>
      </c>
      <c r="W139" s="180">
        <v>18303</v>
      </c>
      <c r="X139" s="180">
        <v>18490</v>
      </c>
      <c r="Y139" s="180"/>
      <c r="AA139" s="70" t="s">
        <v>213</v>
      </c>
      <c r="AB139" s="70" t="s">
        <v>505</v>
      </c>
      <c r="AC139" s="180">
        <f t="shared" si="27"/>
        <v>18.520912781198646</v>
      </c>
      <c r="AD139" s="180">
        <f t="shared" si="28"/>
        <v>17.928866570698592</v>
      </c>
      <c r="AE139" s="180">
        <f t="shared" si="29"/>
        <v>17.366901183444014</v>
      </c>
      <c r="AF139" s="180">
        <f t="shared" si="30"/>
        <v>16.315823248908703</v>
      </c>
      <c r="AG139" s="180">
        <f t="shared" si="31"/>
        <v>15.372756200386522</v>
      </c>
      <c r="AH139" s="180">
        <f t="shared" si="32"/>
        <v>14.404699051605784</v>
      </c>
      <c r="AI139" s="180">
        <f t="shared" si="33"/>
        <v>12.231936908721023</v>
      </c>
      <c r="AJ139" s="180">
        <f t="shared" si="34"/>
        <v>12.326148889516144</v>
      </c>
      <c r="AK139" s="180">
        <f t="shared" si="35"/>
        <v>11.886609361259277</v>
      </c>
    </row>
    <row r="140" spans="1:37" x14ac:dyDescent="0.2">
      <c r="A140" s="70" t="s">
        <v>214</v>
      </c>
      <c r="B140" s="70" t="s">
        <v>506</v>
      </c>
      <c r="C140" s="77">
        <v>310.67200981097199</v>
      </c>
      <c r="D140" s="77">
        <v>312.31213912813098</v>
      </c>
      <c r="E140" s="77">
        <v>324.40321942100201</v>
      </c>
      <c r="F140" s="77">
        <v>300.11913504447301</v>
      </c>
      <c r="G140" s="77">
        <v>301.16627894811103</v>
      </c>
      <c r="H140" s="77">
        <v>293.100956489986</v>
      </c>
      <c r="I140" s="77">
        <v>275.30285221986998</v>
      </c>
      <c r="J140" s="77">
        <v>270.12898167232902</v>
      </c>
      <c r="K140" s="77">
        <v>270.01820693711301</v>
      </c>
      <c r="L140" s="77">
        <v>270.63000681578501</v>
      </c>
      <c r="N140" s="183" t="s">
        <v>214</v>
      </c>
      <c r="O140" s="184" t="s">
        <v>875</v>
      </c>
      <c r="P140" s="180">
        <v>23617</v>
      </c>
      <c r="Q140" s="180">
        <v>26479</v>
      </c>
      <c r="R140" s="180">
        <v>25214</v>
      </c>
      <c r="S140" s="180">
        <v>24040</v>
      </c>
      <c r="T140" s="180">
        <v>26552</v>
      </c>
      <c r="U140" s="180">
        <v>27593</v>
      </c>
      <c r="V140" s="180">
        <v>29844</v>
      </c>
      <c r="W140" s="180">
        <v>31114</v>
      </c>
      <c r="X140" s="180">
        <v>30406</v>
      </c>
      <c r="Y140" s="180"/>
      <c r="AA140" s="70" t="s">
        <v>214</v>
      </c>
      <c r="AB140" s="70" t="s">
        <v>506</v>
      </c>
      <c r="AC140" s="180">
        <f t="shared" si="27"/>
        <v>13.1545924465839</v>
      </c>
      <c r="AD140" s="180">
        <f t="shared" si="28"/>
        <v>11.794710492395142</v>
      </c>
      <c r="AE140" s="180">
        <f t="shared" si="29"/>
        <v>12.865995852344016</v>
      </c>
      <c r="AF140" s="180">
        <f t="shared" si="30"/>
        <v>12.484157031800041</v>
      </c>
      <c r="AG140" s="180">
        <f t="shared" si="31"/>
        <v>11.342508246012017</v>
      </c>
      <c r="AH140" s="180">
        <f t="shared" si="32"/>
        <v>10.62229393288102</v>
      </c>
      <c r="AI140" s="180">
        <f t="shared" si="33"/>
        <v>9.2247303384221269</v>
      </c>
      <c r="AJ140" s="180">
        <f t="shared" si="34"/>
        <v>8.6819110905807353</v>
      </c>
      <c r="AK140" s="180">
        <f t="shared" si="35"/>
        <v>8.8804251442844517</v>
      </c>
    </row>
    <row r="141" spans="1:37" x14ac:dyDescent="0.2">
      <c r="A141" s="70" t="s">
        <v>215</v>
      </c>
      <c r="B141" s="70" t="s">
        <v>507</v>
      </c>
      <c r="C141" s="77">
        <v>221.795113975226</v>
      </c>
      <c r="D141" s="77">
        <v>215.977023719957</v>
      </c>
      <c r="E141" s="77">
        <v>212.20105324961699</v>
      </c>
      <c r="F141" s="77">
        <v>212.30079210924501</v>
      </c>
      <c r="G141" s="77">
        <v>204.37058905805901</v>
      </c>
      <c r="H141" s="77">
        <v>195.906145430028</v>
      </c>
      <c r="I141" s="77">
        <v>187.391160697065</v>
      </c>
      <c r="J141" s="77">
        <v>188.11884559793</v>
      </c>
      <c r="K141" s="77">
        <v>177.52006965135601</v>
      </c>
      <c r="L141" s="77">
        <v>174.609258830697</v>
      </c>
      <c r="N141" s="183" t="s">
        <v>215</v>
      </c>
      <c r="O141" s="184" t="s">
        <v>876</v>
      </c>
      <c r="P141" s="180">
        <v>18012</v>
      </c>
      <c r="Q141" s="180">
        <v>18342</v>
      </c>
      <c r="R141" s="180">
        <v>19013</v>
      </c>
      <c r="S141" s="180">
        <v>19852</v>
      </c>
      <c r="T141" s="180">
        <v>21715</v>
      </c>
      <c r="U141" s="180">
        <v>22576</v>
      </c>
      <c r="V141" s="180">
        <v>23244</v>
      </c>
      <c r="W141" s="180">
        <v>23822</v>
      </c>
      <c r="X141" s="180">
        <v>24453</v>
      </c>
      <c r="Y141" s="180"/>
      <c r="AA141" s="70" t="s">
        <v>215</v>
      </c>
      <c r="AB141" s="70" t="s">
        <v>507</v>
      </c>
      <c r="AC141" s="180">
        <f t="shared" si="27"/>
        <v>12.313741615324561</v>
      </c>
      <c r="AD141" s="180">
        <f t="shared" si="28"/>
        <v>11.774998567220424</v>
      </c>
      <c r="AE141" s="180">
        <f t="shared" si="29"/>
        <v>11.160840122527587</v>
      </c>
      <c r="AF141" s="180">
        <f t="shared" si="30"/>
        <v>10.694176511648449</v>
      </c>
      <c r="AG141" s="180">
        <f t="shared" si="31"/>
        <v>9.4114938548495974</v>
      </c>
      <c r="AH141" s="180">
        <f t="shared" si="32"/>
        <v>8.6776286955186031</v>
      </c>
      <c r="AI141" s="180">
        <f t="shared" si="33"/>
        <v>8.0619153629781888</v>
      </c>
      <c r="AJ141" s="180">
        <f t="shared" si="34"/>
        <v>7.8968535638456041</v>
      </c>
      <c r="AK141" s="180">
        <f t="shared" si="35"/>
        <v>7.2596437922281929</v>
      </c>
    </row>
    <row r="142" spans="1:37" x14ac:dyDescent="0.2">
      <c r="A142" s="70" t="s">
        <v>216</v>
      </c>
      <c r="B142" s="70" t="s">
        <v>508</v>
      </c>
      <c r="C142" s="77">
        <v>102.26580416579201</v>
      </c>
      <c r="D142" s="77">
        <v>100.904279381414</v>
      </c>
      <c r="E142" s="77">
        <v>98.066893702688006</v>
      </c>
      <c r="F142" s="77">
        <v>98.6130185060521</v>
      </c>
      <c r="G142" s="77">
        <v>95.161036279903598</v>
      </c>
      <c r="H142" s="77">
        <v>92.8055831407558</v>
      </c>
      <c r="I142" s="77">
        <v>88.975020456691894</v>
      </c>
      <c r="J142" s="77">
        <v>90.292854644992403</v>
      </c>
      <c r="K142" s="77">
        <v>85.474046263980298</v>
      </c>
      <c r="L142" s="77">
        <v>85.730774740092997</v>
      </c>
      <c r="N142" s="183" t="s">
        <v>216</v>
      </c>
      <c r="O142" s="184" t="s">
        <v>877</v>
      </c>
      <c r="P142" s="180">
        <v>10950</v>
      </c>
      <c r="Q142" s="180">
        <v>11402</v>
      </c>
      <c r="R142" s="180">
        <v>11976</v>
      </c>
      <c r="S142" s="180">
        <v>12829</v>
      </c>
      <c r="T142" s="180">
        <v>14407</v>
      </c>
      <c r="U142" s="180">
        <v>15087</v>
      </c>
      <c r="V142" s="180">
        <v>15401</v>
      </c>
      <c r="W142" s="180">
        <v>15834</v>
      </c>
      <c r="X142" s="180">
        <v>14668</v>
      </c>
      <c r="Y142" s="180"/>
      <c r="AA142" s="70" t="s">
        <v>216</v>
      </c>
      <c r="AB142" s="70" t="s">
        <v>508</v>
      </c>
      <c r="AC142" s="180">
        <f t="shared" si="27"/>
        <v>9.3393428461910517</v>
      </c>
      <c r="AD142" s="180">
        <f t="shared" si="28"/>
        <v>8.8496999983699354</v>
      </c>
      <c r="AE142" s="180">
        <f t="shared" si="29"/>
        <v>8.1886183786479627</v>
      </c>
      <c r="AF142" s="180">
        <f t="shared" si="30"/>
        <v>7.6867268303103984</v>
      </c>
      <c r="AG142" s="180">
        <f t="shared" si="31"/>
        <v>6.6051944388077732</v>
      </c>
      <c r="AH142" s="180">
        <f t="shared" si="32"/>
        <v>6.1513609823527409</v>
      </c>
      <c r="AI142" s="180">
        <f t="shared" si="33"/>
        <v>5.777223586565281</v>
      </c>
      <c r="AJ142" s="180">
        <f t="shared" si="34"/>
        <v>5.7024665053045602</v>
      </c>
      <c r="AK142" s="180">
        <f t="shared" si="35"/>
        <v>5.8272461319866578</v>
      </c>
    </row>
    <row r="143" spans="1:37" x14ac:dyDescent="0.2">
      <c r="A143" s="70" t="s">
        <v>217</v>
      </c>
      <c r="B143" s="70" t="s">
        <v>509</v>
      </c>
      <c r="C143" s="77">
        <v>64.577742221866799</v>
      </c>
      <c r="D143" s="77">
        <v>61.926357653767298</v>
      </c>
      <c r="E143" s="77">
        <v>59.597343164653601</v>
      </c>
      <c r="F143" s="77">
        <v>61.732247310758702</v>
      </c>
      <c r="G143" s="77">
        <v>60.1302968736629</v>
      </c>
      <c r="H143" s="77">
        <v>60.0577015985481</v>
      </c>
      <c r="I143" s="77">
        <v>56.7447052760497</v>
      </c>
      <c r="J143" s="77">
        <v>55.084612584387799</v>
      </c>
      <c r="K143" s="77">
        <v>49.764346555554901</v>
      </c>
      <c r="L143" s="77">
        <v>51.355479340906797</v>
      </c>
      <c r="N143" s="183" t="s">
        <v>217</v>
      </c>
      <c r="O143" s="184" t="s">
        <v>878</v>
      </c>
      <c r="P143" s="180">
        <v>8542</v>
      </c>
      <c r="Q143" s="180">
        <v>9150</v>
      </c>
      <c r="R143" s="180">
        <v>9190</v>
      </c>
      <c r="S143" s="180">
        <v>9540</v>
      </c>
      <c r="T143" s="180">
        <v>10818</v>
      </c>
      <c r="U143" s="180">
        <v>11659</v>
      </c>
      <c r="V143" s="180">
        <v>11319</v>
      </c>
      <c r="W143" s="180">
        <v>11858</v>
      </c>
      <c r="X143" s="180">
        <v>11529</v>
      </c>
      <c r="Y143" s="180"/>
      <c r="AA143" s="70" t="s">
        <v>217</v>
      </c>
      <c r="AB143" s="70" t="s">
        <v>509</v>
      </c>
      <c r="AC143" s="180">
        <f t="shared" si="27"/>
        <v>7.5600260152033245</v>
      </c>
      <c r="AD143" s="180">
        <f t="shared" si="28"/>
        <v>6.7679079403024369</v>
      </c>
      <c r="AE143" s="180">
        <f t="shared" si="29"/>
        <v>6.485021019004745</v>
      </c>
      <c r="AF143" s="180">
        <f t="shared" si="30"/>
        <v>6.4708854623436789</v>
      </c>
      <c r="AG143" s="180">
        <f t="shared" si="31"/>
        <v>5.5583561539714266</v>
      </c>
      <c r="AH143" s="180">
        <f t="shared" si="32"/>
        <v>5.1511880606010889</v>
      </c>
      <c r="AI143" s="180">
        <f t="shared" si="33"/>
        <v>5.01322601608355</v>
      </c>
      <c r="AJ143" s="180">
        <f t="shared" si="34"/>
        <v>4.6453544092079433</v>
      </c>
      <c r="AK143" s="180">
        <f t="shared" si="35"/>
        <v>4.3164495234239659</v>
      </c>
    </row>
    <row r="144" spans="1:37" x14ac:dyDescent="0.2">
      <c r="A144" s="70" t="s">
        <v>218</v>
      </c>
      <c r="B144" s="70" t="s">
        <v>510</v>
      </c>
      <c r="C144" s="77">
        <v>50.190916446960898</v>
      </c>
      <c r="D144" s="77">
        <v>44.792054806022001</v>
      </c>
      <c r="E144" s="77">
        <v>43.485807102173098</v>
      </c>
      <c r="F144" s="77">
        <v>42.769004311213401</v>
      </c>
      <c r="G144" s="77">
        <v>41.602940899084899</v>
      </c>
      <c r="H144" s="77">
        <v>40.783527979945603</v>
      </c>
      <c r="I144" s="77">
        <v>36.534446278704998</v>
      </c>
      <c r="J144" s="77">
        <v>35.374201696950998</v>
      </c>
      <c r="K144" s="77">
        <v>33.631992053803799</v>
      </c>
      <c r="L144" s="77">
        <v>29.1701249864735</v>
      </c>
      <c r="N144" s="183" t="s">
        <v>218</v>
      </c>
      <c r="O144" s="184" t="s">
        <v>879</v>
      </c>
      <c r="P144" s="180">
        <v>2653</v>
      </c>
      <c r="Q144" s="180">
        <v>2668</v>
      </c>
      <c r="R144" s="180">
        <v>2808</v>
      </c>
      <c r="S144" s="180">
        <v>2937</v>
      </c>
      <c r="T144" s="180">
        <v>3069</v>
      </c>
      <c r="U144" s="180">
        <v>3181</v>
      </c>
      <c r="V144" s="180">
        <v>3226</v>
      </c>
      <c r="W144" s="180">
        <v>3394</v>
      </c>
      <c r="X144" s="180">
        <v>3385</v>
      </c>
      <c r="Y144" s="180"/>
      <c r="AA144" s="70" t="s">
        <v>218</v>
      </c>
      <c r="AB144" s="70" t="s">
        <v>510</v>
      </c>
      <c r="AC144" s="180">
        <f t="shared" si="27"/>
        <v>18.918551242729322</v>
      </c>
      <c r="AD144" s="180">
        <f t="shared" si="28"/>
        <v>16.788626239138683</v>
      </c>
      <c r="AE144" s="180">
        <f t="shared" si="29"/>
        <v>15.486398540659936</v>
      </c>
      <c r="AF144" s="180">
        <f t="shared" si="30"/>
        <v>14.562139704192509</v>
      </c>
      <c r="AG144" s="180">
        <f t="shared" si="31"/>
        <v>13.555862137205896</v>
      </c>
      <c r="AH144" s="180">
        <f t="shared" si="32"/>
        <v>12.820977044937317</v>
      </c>
      <c r="AI144" s="180">
        <f t="shared" si="33"/>
        <v>11.324998846467762</v>
      </c>
      <c r="AJ144" s="180">
        <f t="shared" si="34"/>
        <v>10.422569739820565</v>
      </c>
      <c r="AK144" s="180">
        <f t="shared" si="35"/>
        <v>9.9355958800011219</v>
      </c>
    </row>
    <row r="145" spans="1:37" x14ac:dyDescent="0.2">
      <c r="A145" s="70" t="s">
        <v>219</v>
      </c>
      <c r="B145" s="70" t="s">
        <v>511</v>
      </c>
      <c r="C145" s="77">
        <v>1334.7246764531301</v>
      </c>
      <c r="D145" s="77">
        <v>1289.9359571192399</v>
      </c>
      <c r="E145" s="77">
        <v>1238.983135148</v>
      </c>
      <c r="F145" s="77">
        <v>1210.1191307778699</v>
      </c>
      <c r="G145" s="77">
        <v>1196.0808690623301</v>
      </c>
      <c r="H145" s="77">
        <v>1199.8426979474</v>
      </c>
      <c r="I145" s="77">
        <v>1227.9110758893401</v>
      </c>
      <c r="J145" s="77">
        <v>1140.9856096174201</v>
      </c>
      <c r="K145" s="77">
        <v>878.981143283233</v>
      </c>
      <c r="L145" s="77">
        <v>848.90142984745705</v>
      </c>
      <c r="N145" s="183" t="s">
        <v>219</v>
      </c>
      <c r="O145" s="184" t="s">
        <v>880</v>
      </c>
      <c r="P145" s="180">
        <v>11952</v>
      </c>
      <c r="Q145" s="180">
        <v>11872</v>
      </c>
      <c r="R145" s="180">
        <v>11834</v>
      </c>
      <c r="S145" s="180">
        <v>13327</v>
      </c>
      <c r="T145" s="180">
        <v>14400</v>
      </c>
      <c r="U145" s="180">
        <v>14623</v>
      </c>
      <c r="V145" s="180">
        <v>14725</v>
      </c>
      <c r="W145" s="180">
        <v>15958</v>
      </c>
      <c r="X145" s="180">
        <v>15249</v>
      </c>
      <c r="Y145" s="180"/>
      <c r="AA145" s="70" t="s">
        <v>219</v>
      </c>
      <c r="AB145" s="70" t="s">
        <v>511</v>
      </c>
      <c r="AC145" s="180">
        <f t="shared" si="27"/>
        <v>111.67375137660058</v>
      </c>
      <c r="AD145" s="180">
        <f t="shared" si="28"/>
        <v>108.65363520209232</v>
      </c>
      <c r="AE145" s="180">
        <f t="shared" si="29"/>
        <v>104.69690173635288</v>
      </c>
      <c r="AF145" s="180">
        <f t="shared" si="30"/>
        <v>90.802065789590287</v>
      </c>
      <c r="AG145" s="180">
        <f t="shared" si="31"/>
        <v>83.061171462661818</v>
      </c>
      <c r="AH145" s="180">
        <f t="shared" si="32"/>
        <v>82.051747107118914</v>
      </c>
      <c r="AI145" s="180">
        <f t="shared" si="33"/>
        <v>83.389546749700514</v>
      </c>
      <c r="AJ145" s="180">
        <f t="shared" si="34"/>
        <v>71.499286227435775</v>
      </c>
      <c r="AK145" s="180">
        <f t="shared" si="35"/>
        <v>57.641887552182638</v>
      </c>
    </row>
    <row r="146" spans="1:37" x14ac:dyDescent="0.2">
      <c r="A146" s="70" t="s">
        <v>220</v>
      </c>
      <c r="B146" s="70" t="s">
        <v>512</v>
      </c>
      <c r="C146" s="77">
        <v>104.907360196121</v>
      </c>
      <c r="D146" s="77">
        <v>78.762543298053004</v>
      </c>
      <c r="E146" s="77">
        <v>78.745358286214895</v>
      </c>
      <c r="F146" s="77">
        <v>80.539360460836093</v>
      </c>
      <c r="G146" s="77">
        <v>82.8378840304824</v>
      </c>
      <c r="H146" s="77">
        <v>78.226339070587798</v>
      </c>
      <c r="I146" s="77">
        <v>75.027338399034207</v>
      </c>
      <c r="J146" s="77">
        <v>72.703438126403299</v>
      </c>
      <c r="K146" s="77">
        <v>64.554338211841696</v>
      </c>
      <c r="L146" s="77">
        <v>70.333860735527296</v>
      </c>
      <c r="N146" s="183" t="s">
        <v>220</v>
      </c>
      <c r="O146" s="184" t="s">
        <v>881</v>
      </c>
      <c r="P146" s="180">
        <v>3644</v>
      </c>
      <c r="Q146" s="180">
        <v>3705</v>
      </c>
      <c r="R146" s="180">
        <v>3825</v>
      </c>
      <c r="S146" s="180">
        <v>4053</v>
      </c>
      <c r="T146" s="180">
        <v>4306</v>
      </c>
      <c r="U146" s="180">
        <v>4599</v>
      </c>
      <c r="V146" s="180">
        <v>4412</v>
      </c>
      <c r="W146" s="180">
        <v>4512</v>
      </c>
      <c r="X146" s="180">
        <v>4733</v>
      </c>
      <c r="Y146" s="180"/>
      <c r="AA146" s="70" t="s">
        <v>220</v>
      </c>
      <c r="AB146" s="70" t="s">
        <v>512</v>
      </c>
      <c r="AC146" s="180">
        <f t="shared" si="27"/>
        <v>28.789067013205546</v>
      </c>
      <c r="AD146" s="180">
        <f t="shared" si="28"/>
        <v>21.258446234292308</v>
      </c>
      <c r="AE146" s="180">
        <f t="shared" si="29"/>
        <v>20.587021774173827</v>
      </c>
      <c r="AF146" s="180">
        <f t="shared" si="30"/>
        <v>19.871542181306708</v>
      </c>
      <c r="AG146" s="180">
        <f t="shared" si="31"/>
        <v>19.237780778096237</v>
      </c>
      <c r="AH146" s="180">
        <f t="shared" si="32"/>
        <v>17.009423585689888</v>
      </c>
      <c r="AI146" s="180">
        <f t="shared" si="33"/>
        <v>17.005289754994156</v>
      </c>
      <c r="AJ146" s="180">
        <f t="shared" si="34"/>
        <v>16.113350648582291</v>
      </c>
      <c r="AK146" s="180">
        <f t="shared" si="35"/>
        <v>13.639200974401371</v>
      </c>
    </row>
    <row r="147" spans="1:37" x14ac:dyDescent="0.2">
      <c r="A147" s="70" t="s">
        <v>221</v>
      </c>
      <c r="B147" s="70" t="s">
        <v>513</v>
      </c>
      <c r="C147" s="77">
        <v>82.696073312495301</v>
      </c>
      <c r="D147" s="77">
        <v>77.622416644800296</v>
      </c>
      <c r="E147" s="77">
        <v>76.148519218157602</v>
      </c>
      <c r="F147" s="77">
        <v>76.936534280436902</v>
      </c>
      <c r="G147" s="77">
        <v>73.393683256955896</v>
      </c>
      <c r="H147" s="77">
        <v>70.2231305464325</v>
      </c>
      <c r="I147" s="77">
        <v>67.326531758335904</v>
      </c>
      <c r="J147" s="77">
        <v>65.686387109106704</v>
      </c>
      <c r="K147" s="77">
        <v>62.049111927938</v>
      </c>
      <c r="L147" s="77">
        <v>65.113677132170906</v>
      </c>
      <c r="N147" s="183" t="s">
        <v>221</v>
      </c>
      <c r="O147" s="184" t="s">
        <v>882</v>
      </c>
      <c r="P147" s="180">
        <v>3766</v>
      </c>
      <c r="Q147" s="180">
        <v>3731</v>
      </c>
      <c r="R147" s="180">
        <v>3834</v>
      </c>
      <c r="S147" s="180">
        <v>4075</v>
      </c>
      <c r="T147" s="180">
        <v>4200</v>
      </c>
      <c r="U147" s="180">
        <v>4409</v>
      </c>
      <c r="V147" s="180">
        <v>4317</v>
      </c>
      <c r="W147" s="180">
        <v>4457</v>
      </c>
      <c r="X147" s="180">
        <v>4371</v>
      </c>
      <c r="Y147" s="180"/>
      <c r="AA147" s="70" t="s">
        <v>221</v>
      </c>
      <c r="AB147" s="70" t="s">
        <v>513</v>
      </c>
      <c r="AC147" s="180">
        <f t="shared" si="27"/>
        <v>21.958596206185685</v>
      </c>
      <c r="AD147" s="180">
        <f t="shared" si="28"/>
        <v>20.804721695202439</v>
      </c>
      <c r="AE147" s="180">
        <f t="shared" si="29"/>
        <v>19.861376947876266</v>
      </c>
      <c r="AF147" s="180">
        <f t="shared" si="30"/>
        <v>18.880131111763657</v>
      </c>
      <c r="AG147" s="180">
        <f t="shared" si="31"/>
        <v>17.474686489751402</v>
      </c>
      <c r="AH147" s="180">
        <f t="shared" si="32"/>
        <v>15.927223984221479</v>
      </c>
      <c r="AI147" s="180">
        <f t="shared" si="33"/>
        <v>15.595675644738453</v>
      </c>
      <c r="AJ147" s="180">
        <f t="shared" si="34"/>
        <v>14.737802806620305</v>
      </c>
      <c r="AK147" s="180">
        <f t="shared" si="35"/>
        <v>14.195633019432167</v>
      </c>
    </row>
    <row r="148" spans="1:37" x14ac:dyDescent="0.2">
      <c r="A148" s="70" t="s">
        <v>222</v>
      </c>
      <c r="B148" s="70" t="s">
        <v>514</v>
      </c>
      <c r="C148" s="77">
        <v>43.1813365699672</v>
      </c>
      <c r="D148" s="77">
        <v>44.052486813761298</v>
      </c>
      <c r="E148" s="77">
        <v>46.175432038808601</v>
      </c>
      <c r="F148" s="77">
        <v>46.306587301731199</v>
      </c>
      <c r="G148" s="77">
        <v>44.124100082758801</v>
      </c>
      <c r="H148" s="77">
        <v>38.324641463517402</v>
      </c>
      <c r="I148" s="77">
        <v>38.515462512117203</v>
      </c>
      <c r="J148" s="77">
        <v>37.930930518586798</v>
      </c>
      <c r="K148" s="77">
        <v>34.333818050014898</v>
      </c>
      <c r="L148" s="77">
        <v>38.110604449757297</v>
      </c>
      <c r="N148" s="183" t="s">
        <v>222</v>
      </c>
      <c r="O148" s="184" t="s">
        <v>883</v>
      </c>
      <c r="P148" s="180">
        <v>3025</v>
      </c>
      <c r="Q148" s="180">
        <v>3202</v>
      </c>
      <c r="R148" s="180">
        <v>3435</v>
      </c>
      <c r="S148" s="180">
        <v>3744</v>
      </c>
      <c r="T148" s="180">
        <v>3915</v>
      </c>
      <c r="U148" s="180">
        <v>3923</v>
      </c>
      <c r="V148" s="180">
        <v>3882</v>
      </c>
      <c r="W148" s="180">
        <v>3984</v>
      </c>
      <c r="X148" s="180">
        <v>4161</v>
      </c>
      <c r="Y148" s="180"/>
      <c r="AA148" s="70" t="s">
        <v>222</v>
      </c>
      <c r="AB148" s="70" t="s">
        <v>514</v>
      </c>
      <c r="AC148" s="180">
        <f t="shared" si="27"/>
        <v>14.274822006600727</v>
      </c>
      <c r="AD148" s="180">
        <f t="shared" si="28"/>
        <v>13.757803502111587</v>
      </c>
      <c r="AE148" s="180">
        <f t="shared" si="29"/>
        <v>13.44262941450032</v>
      </c>
      <c r="AF148" s="180">
        <f t="shared" si="30"/>
        <v>12.368212420334187</v>
      </c>
      <c r="AG148" s="180">
        <f t="shared" si="31"/>
        <v>11.270523648214253</v>
      </c>
      <c r="AH148" s="180">
        <f t="shared" si="32"/>
        <v>9.7692178086967623</v>
      </c>
      <c r="AI148" s="180">
        <f t="shared" si="33"/>
        <v>9.921551394156932</v>
      </c>
      <c r="AJ148" s="180">
        <f t="shared" si="34"/>
        <v>9.520815893219579</v>
      </c>
      <c r="AK148" s="180">
        <f t="shared" si="35"/>
        <v>8.2513381518901454</v>
      </c>
    </row>
    <row r="149" spans="1:37" x14ac:dyDescent="0.2">
      <c r="A149" s="70" t="s">
        <v>223</v>
      </c>
      <c r="B149" s="70" t="s">
        <v>515</v>
      </c>
      <c r="C149" s="77">
        <v>69.852100354235205</v>
      </c>
      <c r="D149" s="77">
        <v>64.677963700256797</v>
      </c>
      <c r="E149" s="77">
        <v>68.284780902587499</v>
      </c>
      <c r="F149" s="77">
        <v>76.636915623157094</v>
      </c>
      <c r="G149" s="77">
        <v>93.717857285324598</v>
      </c>
      <c r="H149" s="77">
        <v>112.357563801252</v>
      </c>
      <c r="I149" s="77">
        <v>119.588086314292</v>
      </c>
      <c r="J149" s="77">
        <v>116.584063674722</v>
      </c>
      <c r="K149" s="77">
        <v>81.989016946505998</v>
      </c>
      <c r="L149" s="77">
        <v>79.651592004521206</v>
      </c>
      <c r="N149" s="183" t="s">
        <v>223</v>
      </c>
      <c r="O149" s="184" t="s">
        <v>884</v>
      </c>
      <c r="P149" s="180">
        <v>2406</v>
      </c>
      <c r="Q149" s="180">
        <v>2333</v>
      </c>
      <c r="R149" s="180">
        <v>2516</v>
      </c>
      <c r="S149" s="180">
        <v>2681</v>
      </c>
      <c r="T149" s="180">
        <v>2888</v>
      </c>
      <c r="U149" s="180">
        <v>3070</v>
      </c>
      <c r="V149" s="180">
        <v>2883</v>
      </c>
      <c r="W149" s="180">
        <v>3033</v>
      </c>
      <c r="X149" s="180">
        <v>3099</v>
      </c>
      <c r="Y149" s="180"/>
      <c r="AA149" s="70" t="s">
        <v>223</v>
      </c>
      <c r="AB149" s="70" t="s">
        <v>515</v>
      </c>
      <c r="AC149" s="180">
        <f t="shared" si="27"/>
        <v>29.032460662608152</v>
      </c>
      <c r="AD149" s="180">
        <f t="shared" si="28"/>
        <v>27.723087741215945</v>
      </c>
      <c r="AE149" s="180">
        <f t="shared" si="29"/>
        <v>27.140214985130168</v>
      </c>
      <c r="AF149" s="180">
        <f t="shared" si="30"/>
        <v>28.585197919864637</v>
      </c>
      <c r="AG149" s="180">
        <f t="shared" si="31"/>
        <v>32.450781608491894</v>
      </c>
      <c r="AH149" s="180">
        <f t="shared" si="32"/>
        <v>36.598554984121172</v>
      </c>
      <c r="AI149" s="180">
        <f t="shared" si="33"/>
        <v>41.480432297707942</v>
      </c>
      <c r="AJ149" s="180">
        <f t="shared" si="34"/>
        <v>38.438530720317175</v>
      </c>
      <c r="AK149" s="180">
        <f t="shared" si="35"/>
        <v>26.456604371250727</v>
      </c>
    </row>
    <row r="150" spans="1:37" x14ac:dyDescent="0.2">
      <c r="A150" s="70" t="s">
        <v>224</v>
      </c>
      <c r="B150" s="70" t="s">
        <v>516</v>
      </c>
      <c r="C150" s="77">
        <v>85.092268495394705</v>
      </c>
      <c r="D150" s="77">
        <v>85.335454952794706</v>
      </c>
      <c r="E150" s="77">
        <v>83.732564749653903</v>
      </c>
      <c r="F150" s="77">
        <v>82.292791192032297</v>
      </c>
      <c r="G150" s="77">
        <v>79.779976602762005</v>
      </c>
      <c r="H150" s="77">
        <v>76.496777420288097</v>
      </c>
      <c r="I150" s="77">
        <v>73.324404059116702</v>
      </c>
      <c r="J150" s="77">
        <v>73.919546967879597</v>
      </c>
      <c r="K150" s="77">
        <v>71.862228434749795</v>
      </c>
      <c r="L150" s="77">
        <v>73.243960846501196</v>
      </c>
      <c r="N150" s="183" t="s">
        <v>224</v>
      </c>
      <c r="O150" s="184" t="s">
        <v>885</v>
      </c>
      <c r="P150" s="180">
        <v>3555</v>
      </c>
      <c r="Q150" s="180">
        <v>3616</v>
      </c>
      <c r="R150" s="180">
        <v>3902</v>
      </c>
      <c r="S150" s="180">
        <v>4075</v>
      </c>
      <c r="T150" s="180">
        <v>4279</v>
      </c>
      <c r="U150" s="180">
        <v>4554</v>
      </c>
      <c r="V150" s="180">
        <v>4382</v>
      </c>
      <c r="W150" s="180">
        <v>4495</v>
      </c>
      <c r="X150" s="180">
        <v>4274</v>
      </c>
      <c r="Y150" s="180"/>
      <c r="AA150" s="70" t="s">
        <v>224</v>
      </c>
      <c r="AB150" s="70" t="s">
        <v>516</v>
      </c>
      <c r="AC150" s="180">
        <f t="shared" si="27"/>
        <v>23.93594050503367</v>
      </c>
      <c r="AD150" s="180">
        <f t="shared" si="28"/>
        <v>23.599406790042785</v>
      </c>
      <c r="AE150" s="180">
        <f t="shared" si="29"/>
        <v>21.458883841530984</v>
      </c>
      <c r="AF150" s="180">
        <f t="shared" si="30"/>
        <v>20.194549985774795</v>
      </c>
      <c r="AG150" s="180">
        <f t="shared" si="31"/>
        <v>18.644537649628887</v>
      </c>
      <c r="AH150" s="180">
        <f t="shared" si="32"/>
        <v>16.797711335153295</v>
      </c>
      <c r="AI150" s="180">
        <f t="shared" si="33"/>
        <v>16.733090839597605</v>
      </c>
      <c r="AJ150" s="180">
        <f t="shared" si="34"/>
        <v>16.444838035123379</v>
      </c>
      <c r="AK150" s="180">
        <f t="shared" si="35"/>
        <v>16.813811051649459</v>
      </c>
    </row>
    <row r="151" spans="1:37" x14ac:dyDescent="0.2">
      <c r="A151" s="70" t="s">
        <v>225</v>
      </c>
      <c r="B151" s="70" t="s">
        <v>517</v>
      </c>
      <c r="C151" s="77">
        <v>26.597824145939899</v>
      </c>
      <c r="D151" s="77">
        <v>23.941682203964501</v>
      </c>
      <c r="E151" s="77">
        <v>22.814688083989399</v>
      </c>
      <c r="F151" s="77">
        <v>22.636939083612301</v>
      </c>
      <c r="G151" s="77">
        <v>21.390451248381599</v>
      </c>
      <c r="H151" s="77">
        <v>21.6384505938045</v>
      </c>
      <c r="I151" s="77">
        <v>20.420948302342801</v>
      </c>
      <c r="J151" s="77">
        <v>20.234681302407498</v>
      </c>
      <c r="K151" s="77">
        <v>19.446481555489498</v>
      </c>
      <c r="L151" s="77">
        <v>19.9267553672369</v>
      </c>
      <c r="N151" s="183" t="s">
        <v>225</v>
      </c>
      <c r="O151" s="184" t="s">
        <v>886</v>
      </c>
      <c r="P151" s="180">
        <v>1350</v>
      </c>
      <c r="Q151" s="180">
        <v>1293</v>
      </c>
      <c r="R151" s="180">
        <v>1430</v>
      </c>
      <c r="S151" s="180">
        <v>1445</v>
      </c>
      <c r="T151" s="180">
        <v>1463</v>
      </c>
      <c r="U151" s="180">
        <v>1634</v>
      </c>
      <c r="V151" s="180">
        <v>1695</v>
      </c>
      <c r="W151" s="180">
        <v>1772</v>
      </c>
      <c r="X151" s="180">
        <v>1794</v>
      </c>
      <c r="Y151" s="180"/>
      <c r="AA151" s="70" t="s">
        <v>225</v>
      </c>
      <c r="AB151" s="70" t="s">
        <v>517</v>
      </c>
      <c r="AC151" s="180">
        <f t="shared" si="27"/>
        <v>19.702091959955482</v>
      </c>
      <c r="AD151" s="180">
        <f t="shared" si="28"/>
        <v>18.516382214976414</v>
      </c>
      <c r="AE151" s="180">
        <f t="shared" si="29"/>
        <v>15.954327331461119</v>
      </c>
      <c r="AF151" s="180">
        <f t="shared" si="30"/>
        <v>15.665701787966992</v>
      </c>
      <c r="AG151" s="180">
        <f t="shared" si="31"/>
        <v>14.620950955831578</v>
      </c>
      <c r="AH151" s="180">
        <f t="shared" si="32"/>
        <v>13.242625822401775</v>
      </c>
      <c r="AI151" s="180">
        <f t="shared" si="33"/>
        <v>12.047757110526726</v>
      </c>
      <c r="AJ151" s="180">
        <f t="shared" si="34"/>
        <v>11.41912037381913</v>
      </c>
      <c r="AK151" s="180">
        <f t="shared" si="35"/>
        <v>10.839733308522575</v>
      </c>
    </row>
    <row r="152" spans="1:37" x14ac:dyDescent="0.2">
      <c r="A152" s="70" t="s">
        <v>226</v>
      </c>
      <c r="B152" s="70" t="s">
        <v>518</v>
      </c>
      <c r="C152" s="77">
        <v>46.372677759831703</v>
      </c>
      <c r="D152" s="77">
        <v>44.277285565747299</v>
      </c>
      <c r="E152" s="77">
        <v>44.056138670612803</v>
      </c>
      <c r="F152" s="77">
        <v>42.903162821882702</v>
      </c>
      <c r="G152" s="77">
        <v>42.107134761914701</v>
      </c>
      <c r="H152" s="77">
        <v>42.289995859368702</v>
      </c>
      <c r="I152" s="77">
        <v>39.201340946243</v>
      </c>
      <c r="J152" s="77">
        <v>38.633403101112599</v>
      </c>
      <c r="K152" s="77">
        <v>38.323151488901203</v>
      </c>
      <c r="L152" s="77">
        <v>37.594956646035499</v>
      </c>
      <c r="N152" s="183" t="s">
        <v>226</v>
      </c>
      <c r="O152" s="184" t="s">
        <v>887</v>
      </c>
      <c r="P152" s="180">
        <v>1101</v>
      </c>
      <c r="Q152" s="180">
        <v>1176</v>
      </c>
      <c r="R152" s="180">
        <v>1290</v>
      </c>
      <c r="S152" s="180">
        <v>1353</v>
      </c>
      <c r="T152" s="180">
        <v>1428</v>
      </c>
      <c r="U152" s="180">
        <v>1751</v>
      </c>
      <c r="V152" s="180">
        <v>1609</v>
      </c>
      <c r="W152" s="180">
        <v>1533</v>
      </c>
      <c r="X152" s="180">
        <v>1660</v>
      </c>
      <c r="Y152" s="180"/>
      <c r="AA152" s="70" t="s">
        <v>226</v>
      </c>
      <c r="AB152" s="70" t="s">
        <v>518</v>
      </c>
      <c r="AC152" s="180">
        <f t="shared" si="27"/>
        <v>42.11869006342571</v>
      </c>
      <c r="AD152" s="180">
        <f t="shared" si="28"/>
        <v>37.650753032098045</v>
      </c>
      <c r="AE152" s="180">
        <f t="shared" si="29"/>
        <v>34.152045481095193</v>
      </c>
      <c r="AF152" s="180">
        <f t="shared" si="30"/>
        <v>31.709654709447673</v>
      </c>
      <c r="AG152" s="180">
        <f t="shared" si="31"/>
        <v>29.486789048959874</v>
      </c>
      <c r="AH152" s="180">
        <f t="shared" si="32"/>
        <v>24.151910827737694</v>
      </c>
      <c r="AI152" s="180">
        <f t="shared" si="33"/>
        <v>24.363791762736483</v>
      </c>
      <c r="AJ152" s="180">
        <f t="shared" si="34"/>
        <v>25.201176191201956</v>
      </c>
      <c r="AK152" s="180">
        <f t="shared" si="35"/>
        <v>23.086235836687472</v>
      </c>
    </row>
    <row r="153" spans="1:37" x14ac:dyDescent="0.2">
      <c r="A153" s="70" t="s">
        <v>227</v>
      </c>
      <c r="B153" s="70" t="s">
        <v>519</v>
      </c>
      <c r="C153" s="77">
        <v>101.41469152771</v>
      </c>
      <c r="D153" s="77">
        <v>94.757108693007496</v>
      </c>
      <c r="E153" s="77">
        <v>93.7403022925957</v>
      </c>
      <c r="F153" s="77">
        <v>97.741142578980202</v>
      </c>
      <c r="G153" s="77">
        <v>99.904620638880701</v>
      </c>
      <c r="H153" s="77">
        <v>101.88059026568</v>
      </c>
      <c r="I153" s="77">
        <v>100.88156130249899</v>
      </c>
      <c r="J153" s="77">
        <v>95.457287310123604</v>
      </c>
      <c r="K153" s="77">
        <v>87.735694237762203</v>
      </c>
      <c r="L153" s="77">
        <v>87.044505907602002</v>
      </c>
      <c r="N153" s="183" t="s">
        <v>227</v>
      </c>
      <c r="O153" s="184" t="s">
        <v>888</v>
      </c>
      <c r="P153" s="180">
        <v>4916</v>
      </c>
      <c r="Q153" s="180">
        <v>5130</v>
      </c>
      <c r="R153" s="180">
        <v>5595</v>
      </c>
      <c r="S153" s="180">
        <v>5673</v>
      </c>
      <c r="T153" s="180">
        <v>6138</v>
      </c>
      <c r="U153" s="180">
        <v>6606</v>
      </c>
      <c r="V153" s="180">
        <v>6804</v>
      </c>
      <c r="W153" s="180">
        <v>6902</v>
      </c>
      <c r="X153" s="180">
        <v>7327</v>
      </c>
      <c r="Y153" s="180"/>
      <c r="AA153" s="70" t="s">
        <v>227</v>
      </c>
      <c r="AB153" s="70" t="s">
        <v>519</v>
      </c>
      <c r="AC153" s="180">
        <f t="shared" si="27"/>
        <v>20.629514143146867</v>
      </c>
      <c r="AD153" s="180">
        <f t="shared" si="28"/>
        <v>18.471171285186646</v>
      </c>
      <c r="AE153" s="180">
        <f t="shared" si="29"/>
        <v>16.754298890544362</v>
      </c>
      <c r="AF153" s="180">
        <f t="shared" si="30"/>
        <v>17.229180782474916</v>
      </c>
      <c r="AG153" s="180">
        <f t="shared" si="31"/>
        <v>16.276412616305102</v>
      </c>
      <c r="AH153" s="180">
        <f t="shared" si="32"/>
        <v>15.422432677214653</v>
      </c>
      <c r="AI153" s="180">
        <f t="shared" si="33"/>
        <v>14.82680207267769</v>
      </c>
      <c r="AJ153" s="180">
        <f t="shared" si="34"/>
        <v>13.830380659247117</v>
      </c>
      <c r="AK153" s="180">
        <f t="shared" si="35"/>
        <v>11.97429974583898</v>
      </c>
    </row>
    <row r="154" spans="1:37" x14ac:dyDescent="0.2">
      <c r="A154" s="70" t="s">
        <v>228</v>
      </c>
      <c r="B154" s="70" t="s">
        <v>520</v>
      </c>
      <c r="C154" s="77">
        <v>93.211632721441802</v>
      </c>
      <c r="D154" s="77">
        <v>88.234608267313305</v>
      </c>
      <c r="E154" s="77">
        <v>85.010499984256398</v>
      </c>
      <c r="F154" s="77">
        <v>88.790969479305303</v>
      </c>
      <c r="G154" s="77">
        <v>84.893246451726597</v>
      </c>
      <c r="H154" s="77">
        <v>81.931044547695095</v>
      </c>
      <c r="I154" s="77">
        <v>79.224843003617295</v>
      </c>
      <c r="J154" s="77">
        <v>77.956261473219499</v>
      </c>
      <c r="K154" s="77">
        <v>71.832827687378696</v>
      </c>
      <c r="L154" s="77">
        <v>72.075999608777295</v>
      </c>
      <c r="N154" s="183" t="s">
        <v>228</v>
      </c>
      <c r="O154" s="184" t="s">
        <v>889</v>
      </c>
      <c r="P154" s="180">
        <v>6242</v>
      </c>
      <c r="Q154" s="180">
        <v>6279</v>
      </c>
      <c r="R154" s="180">
        <v>6671</v>
      </c>
      <c r="S154" s="180">
        <v>7242</v>
      </c>
      <c r="T154" s="180">
        <v>7689</v>
      </c>
      <c r="U154" s="180">
        <v>7997</v>
      </c>
      <c r="V154" s="180">
        <v>8013</v>
      </c>
      <c r="W154" s="180">
        <v>8236</v>
      </c>
      <c r="X154" s="180">
        <v>8432</v>
      </c>
      <c r="Y154" s="180"/>
      <c r="AA154" s="70" t="s">
        <v>228</v>
      </c>
      <c r="AB154" s="70" t="s">
        <v>520</v>
      </c>
      <c r="AC154" s="180">
        <f t="shared" si="27"/>
        <v>14.932975443999007</v>
      </c>
      <c r="AD154" s="180">
        <f t="shared" si="28"/>
        <v>14.052334490733127</v>
      </c>
      <c r="AE154" s="180">
        <f t="shared" si="29"/>
        <v>12.743291857930805</v>
      </c>
      <c r="AF154" s="180">
        <f t="shared" si="30"/>
        <v>12.260559165880323</v>
      </c>
      <c r="AG154" s="180">
        <f t="shared" si="31"/>
        <v>11.0408696126579</v>
      </c>
      <c r="AH154" s="180">
        <f t="shared" si="32"/>
        <v>10.245222526909478</v>
      </c>
      <c r="AI154" s="180">
        <f t="shared" si="33"/>
        <v>9.8870389371792449</v>
      </c>
      <c r="AJ154" s="180">
        <f t="shared" si="34"/>
        <v>9.4653061526492834</v>
      </c>
      <c r="AK154" s="180">
        <f t="shared" si="35"/>
        <v>8.5190734923361831</v>
      </c>
    </row>
    <row r="155" spans="1:37" x14ac:dyDescent="0.2">
      <c r="A155" s="70" t="s">
        <v>229</v>
      </c>
      <c r="B155" s="70" t="s">
        <v>521</v>
      </c>
      <c r="C155" s="77">
        <v>65.770573957272305</v>
      </c>
      <c r="D155" s="77">
        <v>67.584714187276106</v>
      </c>
      <c r="E155" s="77">
        <v>66.671998600671301</v>
      </c>
      <c r="F155" s="77">
        <v>74.352394002288506</v>
      </c>
      <c r="G155" s="77">
        <v>69.332420490107793</v>
      </c>
      <c r="H155" s="77">
        <v>64.931656678573404</v>
      </c>
      <c r="I155" s="77">
        <v>61.314900941557099</v>
      </c>
      <c r="J155" s="77">
        <v>60.449100898896198</v>
      </c>
      <c r="K155" s="77">
        <v>60.322200370113997</v>
      </c>
      <c r="L155" s="77">
        <v>62.809438872622501</v>
      </c>
      <c r="N155" s="183" t="s">
        <v>229</v>
      </c>
      <c r="O155" s="184" t="s">
        <v>890</v>
      </c>
      <c r="P155" s="180">
        <v>3485</v>
      </c>
      <c r="Q155" s="180">
        <v>3947</v>
      </c>
      <c r="R155" s="180">
        <v>4081</v>
      </c>
      <c r="S155" s="180">
        <v>4313</v>
      </c>
      <c r="T155" s="180">
        <v>4293</v>
      </c>
      <c r="U155" s="180">
        <v>4968</v>
      </c>
      <c r="V155" s="180">
        <v>4736</v>
      </c>
      <c r="W155" s="180">
        <v>5224</v>
      </c>
      <c r="X155" s="180">
        <v>5031</v>
      </c>
      <c r="Y155" s="180"/>
      <c r="AA155" s="70" t="s">
        <v>229</v>
      </c>
      <c r="AB155" s="70" t="s">
        <v>521</v>
      </c>
      <c r="AC155" s="180">
        <f t="shared" si="27"/>
        <v>18.87247459319148</v>
      </c>
      <c r="AD155" s="180">
        <f t="shared" si="28"/>
        <v>17.123059079624042</v>
      </c>
      <c r="AE155" s="180">
        <f t="shared" si="29"/>
        <v>16.337171918811883</v>
      </c>
      <c r="AF155" s="180">
        <f t="shared" si="30"/>
        <v>17.239136100692907</v>
      </c>
      <c r="AG155" s="180">
        <f t="shared" si="31"/>
        <v>16.150109594714138</v>
      </c>
      <c r="AH155" s="180">
        <f t="shared" si="32"/>
        <v>13.069979202611394</v>
      </c>
      <c r="AI155" s="180">
        <f t="shared" si="33"/>
        <v>12.946558475835536</v>
      </c>
      <c r="AJ155" s="180">
        <f t="shared" si="34"/>
        <v>11.571420539604938</v>
      </c>
      <c r="AK155" s="180">
        <f t="shared" si="35"/>
        <v>11.990101445063406</v>
      </c>
    </row>
    <row r="156" spans="1:37" x14ac:dyDescent="0.2">
      <c r="A156" s="70" t="s">
        <v>230</v>
      </c>
      <c r="B156" s="70" t="s">
        <v>522</v>
      </c>
      <c r="C156" s="77">
        <v>26.310262414878402</v>
      </c>
      <c r="D156" s="77">
        <v>25.495733356409001</v>
      </c>
      <c r="E156" s="77">
        <v>23.8171909858413</v>
      </c>
      <c r="F156" s="77">
        <v>24.5744099360946</v>
      </c>
      <c r="G156" s="77">
        <v>23.734788209352601</v>
      </c>
      <c r="H156" s="77">
        <v>23.710806009748001</v>
      </c>
      <c r="I156" s="77">
        <v>23.2409798740395</v>
      </c>
      <c r="J156" s="77">
        <v>22.539253637279899</v>
      </c>
      <c r="K156" s="77">
        <v>21.241766186775799</v>
      </c>
      <c r="L156" s="77">
        <v>21.597804816695</v>
      </c>
      <c r="N156" s="183" t="s">
        <v>230</v>
      </c>
      <c r="O156" s="184" t="s">
        <v>891</v>
      </c>
      <c r="P156" s="180">
        <v>1764</v>
      </c>
      <c r="Q156" s="180">
        <v>1697</v>
      </c>
      <c r="R156" s="180">
        <v>1798</v>
      </c>
      <c r="S156" s="180">
        <v>2024</v>
      </c>
      <c r="T156" s="180">
        <v>2149</v>
      </c>
      <c r="U156" s="180">
        <v>2255</v>
      </c>
      <c r="V156" s="180">
        <v>2407</v>
      </c>
      <c r="W156" s="180">
        <v>2378</v>
      </c>
      <c r="X156" s="180">
        <v>2267</v>
      </c>
      <c r="Y156" s="180"/>
      <c r="AA156" s="70" t="s">
        <v>230</v>
      </c>
      <c r="AB156" s="70" t="s">
        <v>522</v>
      </c>
      <c r="AC156" s="180">
        <f t="shared" si="27"/>
        <v>14.915114747663493</v>
      </c>
      <c r="AD156" s="180">
        <f t="shared" si="28"/>
        <v>15.024003156398939</v>
      </c>
      <c r="AE156" s="180">
        <f t="shared" si="29"/>
        <v>13.246491093348888</v>
      </c>
      <c r="AF156" s="180">
        <f t="shared" si="30"/>
        <v>12.141506885422235</v>
      </c>
      <c r="AG156" s="180">
        <f t="shared" si="31"/>
        <v>11.044573387320895</v>
      </c>
      <c r="AH156" s="180">
        <f t="shared" si="32"/>
        <v>10.514769849112195</v>
      </c>
      <c r="AI156" s="180">
        <f t="shared" si="33"/>
        <v>9.6555795072868715</v>
      </c>
      <c r="AJ156" s="180">
        <f t="shared" si="34"/>
        <v>9.4782395446929772</v>
      </c>
      <c r="AK156" s="180">
        <f t="shared" si="35"/>
        <v>9.3699894957105432</v>
      </c>
    </row>
    <row r="157" spans="1:37" x14ac:dyDescent="0.2">
      <c r="A157" s="70" t="s">
        <v>231</v>
      </c>
      <c r="B157" s="70" t="s">
        <v>523</v>
      </c>
      <c r="C157" s="77">
        <v>38.761806443190302</v>
      </c>
      <c r="D157" s="77">
        <v>37.797470261473997</v>
      </c>
      <c r="E157" s="77">
        <v>37.305468307458902</v>
      </c>
      <c r="F157" s="77">
        <v>37.308943875847099</v>
      </c>
      <c r="G157" s="77">
        <v>36.436086003289198</v>
      </c>
      <c r="H157" s="77">
        <v>37.121981275611802</v>
      </c>
      <c r="I157" s="77">
        <v>35.0888230388232</v>
      </c>
      <c r="J157" s="77">
        <v>36.009532285292103</v>
      </c>
      <c r="K157" s="77">
        <v>36.003041788355503</v>
      </c>
      <c r="L157" s="77">
        <v>35.792091960974098</v>
      </c>
      <c r="N157" s="183" t="s">
        <v>231</v>
      </c>
      <c r="O157" s="184" t="s">
        <v>892</v>
      </c>
      <c r="P157" s="180">
        <v>995</v>
      </c>
      <c r="Q157" s="184">
        <v>1001</v>
      </c>
      <c r="R157" s="180">
        <v>1002</v>
      </c>
      <c r="S157" s="180">
        <v>1112</v>
      </c>
      <c r="T157" s="180">
        <v>1175</v>
      </c>
      <c r="U157" s="180">
        <v>1293</v>
      </c>
      <c r="V157" s="180">
        <v>1318</v>
      </c>
      <c r="W157" s="180">
        <v>1352</v>
      </c>
      <c r="X157" s="180">
        <v>1377</v>
      </c>
      <c r="Y157" s="180"/>
      <c r="AA157" s="70" t="s">
        <v>231</v>
      </c>
      <c r="AB157" s="70" t="s">
        <v>523</v>
      </c>
      <c r="AC157" s="180">
        <f t="shared" si="27"/>
        <v>38.956589390141012</v>
      </c>
      <c r="AD157" s="180">
        <f t="shared" si="28"/>
        <v>37.759710550923074</v>
      </c>
      <c r="AE157" s="180">
        <f t="shared" si="29"/>
        <v>37.231006294869168</v>
      </c>
      <c r="AF157" s="180">
        <f t="shared" si="30"/>
        <v>33.551208521445233</v>
      </c>
      <c r="AG157" s="180">
        <f t="shared" si="31"/>
        <v>31.009434896416334</v>
      </c>
      <c r="AH157" s="180">
        <f t="shared" si="32"/>
        <v>28.709962316791806</v>
      </c>
      <c r="AI157" s="180">
        <f t="shared" si="33"/>
        <v>26.622779240381789</v>
      </c>
      <c r="AJ157" s="180">
        <f t="shared" si="34"/>
        <v>26.634269441784099</v>
      </c>
      <c r="AK157" s="180">
        <f t="shared" si="35"/>
        <v>26.145999846300295</v>
      </c>
    </row>
    <row r="158" spans="1:37" x14ac:dyDescent="0.2">
      <c r="A158" s="70" t="s">
        <v>232</v>
      </c>
      <c r="B158" s="70" t="s">
        <v>524</v>
      </c>
      <c r="C158" s="77">
        <v>37.969054982351501</v>
      </c>
      <c r="D158" s="77">
        <v>38.753618540936699</v>
      </c>
      <c r="E158" s="77">
        <v>38.342133373353803</v>
      </c>
      <c r="F158" s="77">
        <v>38.351085845049298</v>
      </c>
      <c r="G158" s="77">
        <v>38.067004879269703</v>
      </c>
      <c r="H158" s="77">
        <v>38.232442013649603</v>
      </c>
      <c r="I158" s="77">
        <v>36.385603712359199</v>
      </c>
      <c r="J158" s="77">
        <v>35.533018612115598</v>
      </c>
      <c r="K158" s="77">
        <v>35.243835196047399</v>
      </c>
      <c r="L158" s="77">
        <v>35.368443771689599</v>
      </c>
      <c r="N158" s="183" t="s">
        <v>232</v>
      </c>
      <c r="O158" s="184" t="s">
        <v>893</v>
      </c>
      <c r="P158" s="180">
        <v>1198</v>
      </c>
      <c r="Q158" s="180">
        <v>1189</v>
      </c>
      <c r="R158" s="180">
        <v>1246</v>
      </c>
      <c r="S158" s="180">
        <v>1310</v>
      </c>
      <c r="T158" s="180">
        <v>1302</v>
      </c>
      <c r="U158" s="180">
        <v>1607</v>
      </c>
      <c r="V158" s="180">
        <v>1555</v>
      </c>
      <c r="W158" s="180">
        <v>1408</v>
      </c>
      <c r="X158" s="180">
        <v>1423</v>
      </c>
      <c r="Y158" s="180"/>
      <c r="AA158" s="70" t="s">
        <v>232</v>
      </c>
      <c r="AB158" s="70" t="s">
        <v>524</v>
      </c>
      <c r="AC158" s="180">
        <f t="shared" si="27"/>
        <v>31.693701988607266</v>
      </c>
      <c r="AD158" s="180">
        <f t="shared" si="28"/>
        <v>32.593455459156182</v>
      </c>
      <c r="AE158" s="180">
        <f t="shared" si="29"/>
        <v>30.772177667218141</v>
      </c>
      <c r="AF158" s="180">
        <f t="shared" si="30"/>
        <v>29.275638049655949</v>
      </c>
      <c r="AG158" s="180">
        <f t="shared" si="31"/>
        <v>29.237330936459067</v>
      </c>
      <c r="AH158" s="180">
        <f t="shared" si="32"/>
        <v>23.791189803142256</v>
      </c>
      <c r="AI158" s="180">
        <f t="shared" si="33"/>
        <v>23.399102065825851</v>
      </c>
      <c r="AJ158" s="180">
        <f t="shared" si="34"/>
        <v>25.236518900650285</v>
      </c>
      <c r="AK158" s="180">
        <f t="shared" si="35"/>
        <v>24.767277017601828</v>
      </c>
    </row>
    <row r="159" spans="1:37" x14ac:dyDescent="0.2">
      <c r="A159" s="70" t="s">
        <v>233</v>
      </c>
      <c r="B159" s="70" t="s">
        <v>525</v>
      </c>
      <c r="C159" s="77">
        <v>35.4922190978928</v>
      </c>
      <c r="D159" s="77">
        <v>32.787374048763901</v>
      </c>
      <c r="E159" s="77">
        <v>32.224750616015001</v>
      </c>
      <c r="F159" s="77">
        <v>32.219951671682303</v>
      </c>
      <c r="G159" s="77">
        <v>32.671885219312003</v>
      </c>
      <c r="H159" s="77">
        <v>32.260624806604397</v>
      </c>
      <c r="I159" s="77">
        <v>30.3283713480389</v>
      </c>
      <c r="J159" s="77">
        <v>28.5462243534744</v>
      </c>
      <c r="K159" s="77">
        <v>27.263729371808601</v>
      </c>
      <c r="L159" s="77">
        <v>27.377077228254301</v>
      </c>
      <c r="N159" s="183" t="s">
        <v>233</v>
      </c>
      <c r="O159" s="184" t="s">
        <v>894</v>
      </c>
      <c r="P159" s="180">
        <v>2168</v>
      </c>
      <c r="Q159" s="180">
        <v>2268</v>
      </c>
      <c r="R159" s="180">
        <v>2228</v>
      </c>
      <c r="S159" s="180">
        <v>2090</v>
      </c>
      <c r="T159" s="180">
        <v>2155</v>
      </c>
      <c r="U159" s="180">
        <v>2180</v>
      </c>
      <c r="V159" s="180">
        <v>2140</v>
      </c>
      <c r="W159" s="180">
        <v>2166</v>
      </c>
      <c r="X159" s="180">
        <v>2196</v>
      </c>
      <c r="Y159" s="180"/>
      <c r="AA159" s="70" t="s">
        <v>233</v>
      </c>
      <c r="AB159" s="70" t="s">
        <v>525</v>
      </c>
      <c r="AC159" s="180">
        <f t="shared" si="27"/>
        <v>16.370949768400738</v>
      </c>
      <c r="AD159" s="180">
        <f t="shared" si="28"/>
        <v>14.45651413084828</v>
      </c>
      <c r="AE159" s="180">
        <f t="shared" si="29"/>
        <v>14.463532592466338</v>
      </c>
      <c r="AF159" s="180">
        <f t="shared" si="30"/>
        <v>15.416244818986748</v>
      </c>
      <c r="AG159" s="180">
        <f t="shared" si="31"/>
        <v>15.160967619170304</v>
      </c>
      <c r="AH159" s="180">
        <f t="shared" si="32"/>
        <v>14.798451746148807</v>
      </c>
      <c r="AI159" s="180">
        <f t="shared" si="33"/>
        <v>14.17213614394341</v>
      </c>
      <c r="AJ159" s="180">
        <f t="shared" si="34"/>
        <v>13.179235620255957</v>
      </c>
      <c r="AK159" s="180">
        <f t="shared" si="35"/>
        <v>12.415177309566758</v>
      </c>
    </row>
    <row r="160" spans="1:37" x14ac:dyDescent="0.2">
      <c r="A160" s="70" t="s">
        <v>234</v>
      </c>
      <c r="B160" s="70" t="s">
        <v>526</v>
      </c>
      <c r="C160" s="77">
        <v>36.465013461596698</v>
      </c>
      <c r="D160" s="77">
        <v>34.512091702915498</v>
      </c>
      <c r="E160" s="77">
        <v>33.212891361671502</v>
      </c>
      <c r="F160" s="77">
        <v>33.184450378544497</v>
      </c>
      <c r="G160" s="77">
        <v>31.7052653700189</v>
      </c>
      <c r="H160" s="77">
        <v>31.691729282069002</v>
      </c>
      <c r="I160" s="77">
        <v>29.939218541765101</v>
      </c>
      <c r="J160" s="77">
        <v>30.007157130802401</v>
      </c>
      <c r="K160" s="77">
        <v>30.156994784408901</v>
      </c>
      <c r="L160" s="77">
        <v>29.935183654303099</v>
      </c>
      <c r="N160" s="183" t="s">
        <v>234</v>
      </c>
      <c r="O160" s="184" t="s">
        <v>895</v>
      </c>
      <c r="P160" s="180">
        <v>1129</v>
      </c>
      <c r="Q160" s="180">
        <v>1177</v>
      </c>
      <c r="R160" s="180">
        <v>1239</v>
      </c>
      <c r="S160" s="180">
        <v>1314</v>
      </c>
      <c r="T160" s="180">
        <v>1342</v>
      </c>
      <c r="U160" s="180">
        <v>1383</v>
      </c>
      <c r="V160" s="180">
        <v>1372</v>
      </c>
      <c r="W160" s="180">
        <v>1481</v>
      </c>
      <c r="X160" s="180">
        <v>1361</v>
      </c>
      <c r="Y160" s="180"/>
      <c r="AA160" s="70" t="s">
        <v>234</v>
      </c>
      <c r="AB160" s="70" t="s">
        <v>526</v>
      </c>
      <c r="AC160" s="180">
        <f t="shared" si="27"/>
        <v>32.298506166161822</v>
      </c>
      <c r="AD160" s="180">
        <f t="shared" si="28"/>
        <v>29.322083010123617</v>
      </c>
      <c r="AE160" s="180">
        <f t="shared" si="29"/>
        <v>26.806207717248991</v>
      </c>
      <c r="AF160" s="180">
        <f t="shared" si="30"/>
        <v>25.254528446380895</v>
      </c>
      <c r="AG160" s="180">
        <f t="shared" si="31"/>
        <v>23.625384031310656</v>
      </c>
      <c r="AH160" s="180">
        <f t="shared" si="32"/>
        <v>22.915205554641361</v>
      </c>
      <c r="AI160" s="180">
        <f t="shared" si="33"/>
        <v>21.821587858429375</v>
      </c>
      <c r="AJ160" s="180">
        <f t="shared" si="34"/>
        <v>20.261416023499258</v>
      </c>
      <c r="AK160" s="180">
        <f t="shared" si="35"/>
        <v>22.157968247177738</v>
      </c>
    </row>
    <row r="161" spans="1:37" x14ac:dyDescent="0.2">
      <c r="A161" s="70" t="s">
        <v>235</v>
      </c>
      <c r="B161" s="70" t="s">
        <v>527</v>
      </c>
      <c r="C161" s="77">
        <v>135.47930886865899</v>
      </c>
      <c r="D161" s="77">
        <v>132.97561212027799</v>
      </c>
      <c r="E161" s="77">
        <v>130.08515732915399</v>
      </c>
      <c r="F161" s="77">
        <v>131.29737101528599</v>
      </c>
      <c r="G161" s="77">
        <v>123.92386891965801</v>
      </c>
      <c r="H161" s="77">
        <v>132.108973420642</v>
      </c>
      <c r="I161" s="77">
        <v>127.071444470941</v>
      </c>
      <c r="J161" s="77">
        <v>126.838493814234</v>
      </c>
      <c r="K161" s="77">
        <v>124.586397867332</v>
      </c>
      <c r="L161" s="77">
        <v>124.04133767865</v>
      </c>
      <c r="N161" s="183" t="s">
        <v>235</v>
      </c>
      <c r="O161" s="184" t="s">
        <v>896</v>
      </c>
      <c r="P161" s="180">
        <v>4245</v>
      </c>
      <c r="Q161" s="180">
        <v>4241</v>
      </c>
      <c r="R161" s="180">
        <v>4274</v>
      </c>
      <c r="S161" s="180">
        <v>4464</v>
      </c>
      <c r="T161" s="180">
        <v>4754</v>
      </c>
      <c r="U161" s="180">
        <v>5353</v>
      </c>
      <c r="V161" s="180">
        <v>5097</v>
      </c>
      <c r="W161" s="180">
        <v>5231</v>
      </c>
      <c r="X161" s="180">
        <v>5403</v>
      </c>
      <c r="Y161" s="180"/>
      <c r="AA161" s="70" t="s">
        <v>235</v>
      </c>
      <c r="AB161" s="70" t="s">
        <v>527</v>
      </c>
      <c r="AC161" s="180">
        <f t="shared" si="27"/>
        <v>31.915031535608716</v>
      </c>
      <c r="AD161" s="180">
        <f t="shared" si="28"/>
        <v>31.354777675142177</v>
      </c>
      <c r="AE161" s="180">
        <f t="shared" si="29"/>
        <v>30.436396193063636</v>
      </c>
      <c r="AF161" s="180">
        <f t="shared" si="30"/>
        <v>29.412493507008509</v>
      </c>
      <c r="AG161" s="180">
        <f t="shared" si="31"/>
        <v>26.067284164841819</v>
      </c>
      <c r="AH161" s="180">
        <f t="shared" si="32"/>
        <v>24.679427128832803</v>
      </c>
      <c r="AI161" s="180">
        <f t="shared" si="33"/>
        <v>24.93063458327271</v>
      </c>
      <c r="AJ161" s="180">
        <f t="shared" si="34"/>
        <v>24.247465840992927</v>
      </c>
      <c r="AK161" s="180">
        <f t="shared" si="35"/>
        <v>23.058744746868776</v>
      </c>
    </row>
    <row r="162" spans="1:37" x14ac:dyDescent="0.2">
      <c r="A162" s="70" t="s">
        <v>236</v>
      </c>
      <c r="B162" s="70" t="s">
        <v>528</v>
      </c>
      <c r="C162" s="77">
        <v>84.237490562563593</v>
      </c>
      <c r="D162" s="77">
        <v>78.705785608812803</v>
      </c>
      <c r="E162" s="77">
        <v>75.255063359051704</v>
      </c>
      <c r="F162" s="77">
        <v>72.251719460818407</v>
      </c>
      <c r="G162" s="77">
        <v>70.875463600740702</v>
      </c>
      <c r="H162" s="77">
        <v>73.495024264707894</v>
      </c>
      <c r="I162" s="77">
        <v>73.080489667767296</v>
      </c>
      <c r="J162" s="77">
        <v>71.992848102472493</v>
      </c>
      <c r="K162" s="77">
        <v>64.8894070178806</v>
      </c>
      <c r="L162" s="77">
        <v>63.610891866546098</v>
      </c>
      <c r="N162" s="183" t="s">
        <v>236</v>
      </c>
      <c r="O162" s="184" t="s">
        <v>897</v>
      </c>
      <c r="P162" s="180">
        <v>2712</v>
      </c>
      <c r="Q162" s="180">
        <v>2787</v>
      </c>
      <c r="R162" s="180">
        <v>2815</v>
      </c>
      <c r="S162" s="180">
        <v>2928</v>
      </c>
      <c r="T162" s="180">
        <v>2994</v>
      </c>
      <c r="U162" s="180">
        <v>3060</v>
      </c>
      <c r="V162" s="180">
        <v>2935</v>
      </c>
      <c r="W162" s="180">
        <v>3132</v>
      </c>
      <c r="X162" s="180">
        <v>3017</v>
      </c>
      <c r="Y162" s="180"/>
      <c r="AA162" s="70" t="s">
        <v>236</v>
      </c>
      <c r="AB162" s="70" t="s">
        <v>528</v>
      </c>
      <c r="AC162" s="180">
        <f t="shared" si="27"/>
        <v>31.061021593865629</v>
      </c>
      <c r="AD162" s="180">
        <f t="shared" si="28"/>
        <v>28.240324940370577</v>
      </c>
      <c r="AE162" s="180">
        <f t="shared" si="29"/>
        <v>26.733592667513928</v>
      </c>
      <c r="AF162" s="180">
        <f t="shared" si="30"/>
        <v>24.6761336956347</v>
      </c>
      <c r="AG162" s="180">
        <f t="shared" si="31"/>
        <v>23.672499532645524</v>
      </c>
      <c r="AH162" s="180">
        <f t="shared" si="32"/>
        <v>24.017981785852253</v>
      </c>
      <c r="AI162" s="180">
        <f t="shared" si="33"/>
        <v>24.899655764145585</v>
      </c>
      <c r="AJ162" s="180">
        <f t="shared" si="34"/>
        <v>22.986222254940131</v>
      </c>
      <c r="AK162" s="180">
        <f t="shared" si="35"/>
        <v>21.507924102711502</v>
      </c>
    </row>
    <row r="163" spans="1:37" x14ac:dyDescent="0.2">
      <c r="A163" s="70" t="s">
        <v>237</v>
      </c>
      <c r="B163" s="70" t="s">
        <v>529</v>
      </c>
      <c r="C163" s="77">
        <v>69.261938916304899</v>
      </c>
      <c r="D163" s="77">
        <v>68.078796473172403</v>
      </c>
      <c r="E163" s="77">
        <v>67.095586170611796</v>
      </c>
      <c r="F163" s="77">
        <v>67.416173272423507</v>
      </c>
      <c r="G163" s="77">
        <v>65.142724080977501</v>
      </c>
      <c r="H163" s="77">
        <v>65.123104995688905</v>
      </c>
      <c r="I163" s="77">
        <v>62.164955625268703</v>
      </c>
      <c r="J163" s="77">
        <v>62.708055743174597</v>
      </c>
      <c r="K163" s="77">
        <v>65.421695435617394</v>
      </c>
      <c r="L163" s="77">
        <v>64.726946166445998</v>
      </c>
      <c r="N163" s="183" t="s">
        <v>237</v>
      </c>
      <c r="O163" s="184" t="s">
        <v>898</v>
      </c>
      <c r="P163" s="180">
        <v>1866</v>
      </c>
      <c r="Q163" s="180">
        <v>1701</v>
      </c>
      <c r="R163" s="180">
        <v>1794</v>
      </c>
      <c r="S163" s="180">
        <v>1977</v>
      </c>
      <c r="T163" s="180">
        <v>2127</v>
      </c>
      <c r="U163" s="180">
        <v>2242</v>
      </c>
      <c r="V163" s="180">
        <v>2360</v>
      </c>
      <c r="W163" s="180">
        <v>2431</v>
      </c>
      <c r="X163" s="180">
        <v>2355</v>
      </c>
      <c r="Y163" s="180"/>
      <c r="AA163" s="70" t="s">
        <v>237</v>
      </c>
      <c r="AB163" s="70" t="s">
        <v>529</v>
      </c>
      <c r="AC163" s="180">
        <f t="shared" si="27"/>
        <v>37.117866514632851</v>
      </c>
      <c r="AD163" s="180">
        <f t="shared" si="28"/>
        <v>40.022808038314174</v>
      </c>
      <c r="AE163" s="180">
        <f t="shared" si="29"/>
        <v>37.399992291310923</v>
      </c>
      <c r="AF163" s="180">
        <f t="shared" si="30"/>
        <v>34.100239389187408</v>
      </c>
      <c r="AG163" s="180">
        <f t="shared" si="31"/>
        <v>30.626574556171839</v>
      </c>
      <c r="AH163" s="180">
        <f t="shared" si="32"/>
        <v>29.046880015918333</v>
      </c>
      <c r="AI163" s="180">
        <f t="shared" si="33"/>
        <v>26.34108289206301</v>
      </c>
      <c r="AJ163" s="180">
        <f t="shared" si="34"/>
        <v>25.795168960581901</v>
      </c>
      <c r="AK163" s="180">
        <f t="shared" si="35"/>
        <v>27.779913136143268</v>
      </c>
    </row>
    <row r="164" spans="1:37" x14ac:dyDescent="0.2">
      <c r="A164" s="70" t="s">
        <v>238</v>
      </c>
      <c r="B164" s="70" t="s">
        <v>530</v>
      </c>
      <c r="C164" s="77">
        <v>64.358518005131501</v>
      </c>
      <c r="D164" s="77">
        <v>61.305680352702403</v>
      </c>
      <c r="E164" s="77">
        <v>59.035557729028099</v>
      </c>
      <c r="F164" s="77">
        <v>60.751040200570699</v>
      </c>
      <c r="G164" s="77">
        <v>61.693692772156197</v>
      </c>
      <c r="H164" s="77">
        <v>60.733919247700598</v>
      </c>
      <c r="I164" s="77">
        <v>56.594748743350202</v>
      </c>
      <c r="J164" s="77">
        <v>72.843487659744298</v>
      </c>
      <c r="K164" s="77">
        <v>66.593449594148794</v>
      </c>
      <c r="L164" s="77">
        <v>53.481972913330701</v>
      </c>
      <c r="N164" s="183" t="s">
        <v>238</v>
      </c>
      <c r="O164" s="184" t="s">
        <v>899</v>
      </c>
      <c r="P164" s="180">
        <v>2878</v>
      </c>
      <c r="Q164" s="180">
        <v>2744</v>
      </c>
      <c r="R164" s="180">
        <v>2902</v>
      </c>
      <c r="S164" s="180">
        <v>3212</v>
      </c>
      <c r="T164" s="180">
        <v>2933</v>
      </c>
      <c r="U164" s="180">
        <v>3199</v>
      </c>
      <c r="V164" s="180">
        <v>4417</v>
      </c>
      <c r="W164" s="180">
        <v>4443</v>
      </c>
      <c r="X164" s="180">
        <v>4169</v>
      </c>
      <c r="Y164" s="180"/>
      <c r="AA164" s="70" t="s">
        <v>238</v>
      </c>
      <c r="AB164" s="70" t="s">
        <v>530</v>
      </c>
      <c r="AC164" s="180">
        <f t="shared" si="27"/>
        <v>22.362236971901147</v>
      </c>
      <c r="AD164" s="180">
        <f t="shared" si="28"/>
        <v>22.341720245153937</v>
      </c>
      <c r="AE164" s="180">
        <f t="shared" si="29"/>
        <v>20.343059176095142</v>
      </c>
      <c r="AF164" s="180">
        <f t="shared" si="30"/>
        <v>18.913773412381911</v>
      </c>
      <c r="AG164" s="180">
        <f t="shared" si="31"/>
        <v>21.034330982664915</v>
      </c>
      <c r="AH164" s="180">
        <f t="shared" si="32"/>
        <v>18.985282665739479</v>
      </c>
      <c r="AI164" s="180">
        <f t="shared" si="33"/>
        <v>12.812938361636904</v>
      </c>
      <c r="AJ164" s="180">
        <f t="shared" si="34"/>
        <v>16.39511313521141</v>
      </c>
      <c r="AK164" s="180">
        <f t="shared" si="35"/>
        <v>15.97348275225445</v>
      </c>
    </row>
    <row r="165" spans="1:37" x14ac:dyDescent="0.2">
      <c r="A165" s="70" t="s">
        <v>239</v>
      </c>
      <c r="B165" s="70" t="s">
        <v>531</v>
      </c>
      <c r="C165" s="77">
        <v>152.459337668644</v>
      </c>
      <c r="D165" s="77">
        <v>144.70665628163999</v>
      </c>
      <c r="E165" s="77">
        <v>138.90262419015599</v>
      </c>
      <c r="F165" s="77">
        <v>133.97403848552801</v>
      </c>
      <c r="G165" s="77">
        <v>126.87723840199</v>
      </c>
      <c r="H165" s="77">
        <v>125.04680622421699</v>
      </c>
      <c r="I165" s="77">
        <v>120.844801482478</v>
      </c>
      <c r="J165" s="77">
        <v>119.63230065653499</v>
      </c>
      <c r="K165" s="77">
        <v>112.903837845998</v>
      </c>
      <c r="L165" s="77">
        <v>112.114226821297</v>
      </c>
      <c r="N165" s="183" t="s">
        <v>239</v>
      </c>
      <c r="O165" s="184" t="s">
        <v>900</v>
      </c>
      <c r="P165" s="180">
        <v>7250</v>
      </c>
      <c r="Q165" s="180">
        <v>7077</v>
      </c>
      <c r="R165" s="180">
        <v>7369</v>
      </c>
      <c r="S165" s="180">
        <v>7936</v>
      </c>
      <c r="T165" s="180">
        <v>8127</v>
      </c>
      <c r="U165" s="180">
        <v>8397</v>
      </c>
      <c r="V165" s="180">
        <v>8619</v>
      </c>
      <c r="W165" s="180">
        <v>8845</v>
      </c>
      <c r="X165" s="180">
        <v>9059</v>
      </c>
      <c r="Y165" s="180"/>
      <c r="AA165" s="70" t="s">
        <v>239</v>
      </c>
      <c r="AB165" s="70" t="s">
        <v>531</v>
      </c>
      <c r="AC165" s="180">
        <f t="shared" si="27"/>
        <v>21.028874161192277</v>
      </c>
      <c r="AD165" s="180">
        <f t="shared" si="28"/>
        <v>20.447457436998729</v>
      </c>
      <c r="AE165" s="180">
        <f t="shared" si="29"/>
        <v>18.849589386640794</v>
      </c>
      <c r="AF165" s="180">
        <f t="shared" si="30"/>
        <v>16.881809284970767</v>
      </c>
      <c r="AG165" s="180">
        <f t="shared" si="31"/>
        <v>15.61181720216439</v>
      </c>
      <c r="AH165" s="180">
        <f t="shared" si="32"/>
        <v>14.891843065882696</v>
      </c>
      <c r="AI165" s="180">
        <f t="shared" si="33"/>
        <v>14.020745037994896</v>
      </c>
      <c r="AJ165" s="180">
        <f t="shared" si="34"/>
        <v>13.525415563203504</v>
      </c>
      <c r="AK165" s="180">
        <f t="shared" si="35"/>
        <v>12.463167882326747</v>
      </c>
    </row>
    <row r="166" spans="1:37" x14ac:dyDescent="0.2">
      <c r="A166" s="70" t="s">
        <v>240</v>
      </c>
      <c r="B166" s="70" t="s">
        <v>532</v>
      </c>
      <c r="C166" s="77">
        <v>72.368970063702605</v>
      </c>
      <c r="D166" s="77">
        <v>73.354412580384604</v>
      </c>
      <c r="E166" s="77">
        <v>71.404097125386897</v>
      </c>
      <c r="F166" s="77">
        <v>70.678455237548604</v>
      </c>
      <c r="G166" s="77">
        <v>68.104307130850898</v>
      </c>
      <c r="H166" s="77">
        <v>68.094691258260198</v>
      </c>
      <c r="I166" s="77">
        <v>65.088143621351804</v>
      </c>
      <c r="J166" s="77">
        <v>65.639875721490796</v>
      </c>
      <c r="K166" s="77">
        <v>62.182838824071602</v>
      </c>
      <c r="L166" s="77">
        <v>62.306117475549598</v>
      </c>
      <c r="N166" s="183" t="s">
        <v>240</v>
      </c>
      <c r="O166" s="184" t="s">
        <v>901</v>
      </c>
      <c r="P166" s="180">
        <v>2374</v>
      </c>
      <c r="Q166" s="180">
        <v>2358</v>
      </c>
      <c r="R166" s="180">
        <v>2379</v>
      </c>
      <c r="S166" s="180">
        <v>2747</v>
      </c>
      <c r="T166" s="180">
        <v>3000</v>
      </c>
      <c r="U166" s="180">
        <v>3221</v>
      </c>
      <c r="V166" s="180">
        <v>3265</v>
      </c>
      <c r="W166" s="180">
        <v>3296</v>
      </c>
      <c r="X166" s="180">
        <v>3458</v>
      </c>
      <c r="Y166" s="180"/>
      <c r="AA166" s="70" t="s">
        <v>240</v>
      </c>
      <c r="AB166" s="70" t="s">
        <v>532</v>
      </c>
      <c r="AC166" s="180">
        <f t="shared" si="27"/>
        <v>30.483980650253837</v>
      </c>
      <c r="AD166" s="180">
        <f t="shared" si="28"/>
        <v>31.108741552325959</v>
      </c>
      <c r="AE166" s="180">
        <f t="shared" si="29"/>
        <v>30.014332545349681</v>
      </c>
      <c r="AF166" s="180">
        <f t="shared" si="30"/>
        <v>25.729324804349694</v>
      </c>
      <c r="AG166" s="180">
        <f t="shared" si="31"/>
        <v>22.701435710283633</v>
      </c>
      <c r="AH166" s="180">
        <f t="shared" si="32"/>
        <v>21.140854162763176</v>
      </c>
      <c r="AI166" s="180">
        <f t="shared" si="33"/>
        <v>19.935112900873445</v>
      </c>
      <c r="AJ166" s="180">
        <f t="shared" si="34"/>
        <v>19.915010837830945</v>
      </c>
      <c r="AK166" s="180">
        <f t="shared" si="35"/>
        <v>17.982313135937421</v>
      </c>
    </row>
    <row r="167" spans="1:37" x14ac:dyDescent="0.2">
      <c r="A167" s="70" t="s">
        <v>241</v>
      </c>
      <c r="B167" s="70" t="s">
        <v>533</v>
      </c>
      <c r="C167" s="77">
        <v>77.406617479314903</v>
      </c>
      <c r="D167" s="77">
        <v>80.808862278964298</v>
      </c>
      <c r="E167" s="77">
        <v>79.945694843894302</v>
      </c>
      <c r="F167" s="77">
        <v>78.732358780039405</v>
      </c>
      <c r="G167" s="77">
        <v>76.638462530469099</v>
      </c>
      <c r="H167" s="77">
        <v>76.551091499371907</v>
      </c>
      <c r="I167" s="77">
        <v>74.340866097795796</v>
      </c>
      <c r="J167" s="77">
        <v>73.171149160552304</v>
      </c>
      <c r="K167" s="77">
        <v>72.113924261419498</v>
      </c>
      <c r="L167" s="77">
        <v>72.930300753504795</v>
      </c>
      <c r="N167" s="183" t="s">
        <v>241</v>
      </c>
      <c r="O167" s="184" t="s">
        <v>902</v>
      </c>
      <c r="P167" s="180">
        <v>3032</v>
      </c>
      <c r="Q167" s="180">
        <v>2770</v>
      </c>
      <c r="R167" s="180">
        <v>2690</v>
      </c>
      <c r="S167" s="180">
        <v>2889</v>
      </c>
      <c r="T167" s="180">
        <v>2864</v>
      </c>
      <c r="U167" s="180">
        <v>2808</v>
      </c>
      <c r="V167" s="180">
        <v>3036</v>
      </c>
      <c r="W167" s="180">
        <v>3081</v>
      </c>
      <c r="X167" s="180">
        <v>3176</v>
      </c>
      <c r="Y167" s="180"/>
      <c r="AA167" s="70" t="s">
        <v>241</v>
      </c>
      <c r="AB167" s="70" t="s">
        <v>533</v>
      </c>
      <c r="AC167" s="180">
        <f t="shared" si="27"/>
        <v>25.52988703143631</v>
      </c>
      <c r="AD167" s="180">
        <f t="shared" si="28"/>
        <v>29.172874468940179</v>
      </c>
      <c r="AE167" s="180">
        <f t="shared" si="29"/>
        <v>29.719589161298998</v>
      </c>
      <c r="AF167" s="180">
        <f t="shared" si="30"/>
        <v>27.252460636912218</v>
      </c>
      <c r="AG167" s="180">
        <f t="shared" si="31"/>
        <v>26.759239710359324</v>
      </c>
      <c r="AH167" s="180">
        <f t="shared" si="32"/>
        <v>27.261784721998541</v>
      </c>
      <c r="AI167" s="180">
        <f t="shared" si="33"/>
        <v>24.486451283858955</v>
      </c>
      <c r="AJ167" s="180">
        <f t="shared" si="34"/>
        <v>23.749155845683969</v>
      </c>
      <c r="AK167" s="180">
        <f t="shared" si="35"/>
        <v>22.705895548305886</v>
      </c>
    </row>
    <row r="168" spans="1:37" x14ac:dyDescent="0.2">
      <c r="A168" s="70" t="s">
        <v>242</v>
      </c>
      <c r="B168" s="70" t="s">
        <v>534</v>
      </c>
      <c r="C168" s="77">
        <v>123.386713595801</v>
      </c>
      <c r="D168" s="77">
        <v>119.681944569671</v>
      </c>
      <c r="E168" s="77">
        <v>117.425400308145</v>
      </c>
      <c r="F168" s="77">
        <v>118.02701868574</v>
      </c>
      <c r="G168" s="77">
        <v>113.74527196032901</v>
      </c>
      <c r="H168" s="77">
        <v>114.820144002264</v>
      </c>
      <c r="I168" s="77">
        <v>110.034775951651</v>
      </c>
      <c r="J168" s="77">
        <v>112.61556020352199</v>
      </c>
      <c r="K168" s="77">
        <v>114.467721267599</v>
      </c>
      <c r="L168" s="77">
        <v>113.586193480489</v>
      </c>
      <c r="N168" s="183" t="s">
        <v>242</v>
      </c>
      <c r="O168" s="184" t="s">
        <v>903</v>
      </c>
      <c r="P168" s="180">
        <v>5772</v>
      </c>
      <c r="Q168" s="180">
        <v>5579</v>
      </c>
      <c r="R168" s="180">
        <v>5559</v>
      </c>
      <c r="S168" s="180">
        <v>5831</v>
      </c>
      <c r="T168" s="180">
        <v>6109</v>
      </c>
      <c r="U168" s="180">
        <v>6561</v>
      </c>
      <c r="V168" s="180">
        <v>6790</v>
      </c>
      <c r="W168" s="180">
        <v>6870</v>
      </c>
      <c r="X168" s="180">
        <v>7007</v>
      </c>
      <c r="Y168" s="180"/>
      <c r="AA168" s="70" t="s">
        <v>242</v>
      </c>
      <c r="AB168" s="70" t="s">
        <v>534</v>
      </c>
      <c r="AC168" s="180">
        <f t="shared" si="27"/>
        <v>21.376769507242031</v>
      </c>
      <c r="AD168" s="180">
        <f t="shared" si="28"/>
        <v>21.452221647189639</v>
      </c>
      <c r="AE168" s="180">
        <f t="shared" si="29"/>
        <v>21.123475500655694</v>
      </c>
      <c r="AF168" s="180">
        <f t="shared" si="30"/>
        <v>20.241299723158978</v>
      </c>
      <c r="AG168" s="180">
        <f t="shared" si="31"/>
        <v>18.619294804440827</v>
      </c>
      <c r="AH168" s="180">
        <f t="shared" si="32"/>
        <v>17.50040298769456</v>
      </c>
      <c r="AI168" s="180">
        <f t="shared" si="33"/>
        <v>16.205416193173932</v>
      </c>
      <c r="AJ168" s="180">
        <f t="shared" si="34"/>
        <v>16.392366841851818</v>
      </c>
      <c r="AK168" s="180">
        <f t="shared" si="35"/>
        <v>16.336195414242756</v>
      </c>
    </row>
    <row r="169" spans="1:37" x14ac:dyDescent="0.2">
      <c r="A169" s="70" t="s">
        <v>243</v>
      </c>
      <c r="B169" s="70" t="s">
        <v>535</v>
      </c>
      <c r="C169" s="77">
        <v>143.26959857791601</v>
      </c>
      <c r="D169" s="77">
        <v>142.83851264708099</v>
      </c>
      <c r="E169" s="77">
        <v>137.585189122934</v>
      </c>
      <c r="F169" s="77">
        <v>139.64649711336801</v>
      </c>
      <c r="G169" s="77">
        <v>146.68221431920799</v>
      </c>
      <c r="H169" s="77">
        <v>150.99841218041499</v>
      </c>
      <c r="I169" s="77">
        <v>159.741591971708</v>
      </c>
      <c r="J169" s="77">
        <v>156.47270975952901</v>
      </c>
      <c r="K169" s="77">
        <v>147.98340847878501</v>
      </c>
      <c r="L169" s="77">
        <v>142.23754905296201</v>
      </c>
      <c r="N169" s="183" t="s">
        <v>243</v>
      </c>
      <c r="O169" s="184" t="s">
        <v>904</v>
      </c>
      <c r="P169" s="180">
        <v>3764</v>
      </c>
      <c r="Q169" s="180">
        <v>3830</v>
      </c>
      <c r="R169" s="180">
        <v>3872</v>
      </c>
      <c r="S169" s="180">
        <v>4431</v>
      </c>
      <c r="T169" s="180">
        <v>5008</v>
      </c>
      <c r="U169" s="180">
        <v>4982</v>
      </c>
      <c r="V169" s="180">
        <v>5371</v>
      </c>
      <c r="W169" s="180">
        <v>5384</v>
      </c>
      <c r="X169" s="180">
        <v>5444</v>
      </c>
      <c r="Y169" s="180"/>
      <c r="AA169" s="70" t="s">
        <v>243</v>
      </c>
      <c r="AB169" s="70" t="s">
        <v>535</v>
      </c>
      <c r="AC169" s="180">
        <f t="shared" si="27"/>
        <v>38.063123958001064</v>
      </c>
      <c r="AD169" s="180">
        <f t="shared" si="28"/>
        <v>37.294650821692166</v>
      </c>
      <c r="AE169" s="180">
        <f t="shared" si="29"/>
        <v>35.533364959435438</v>
      </c>
      <c r="AF169" s="180">
        <f t="shared" si="30"/>
        <v>31.515797136846764</v>
      </c>
      <c r="AG169" s="180">
        <f t="shared" si="31"/>
        <v>29.289579536583066</v>
      </c>
      <c r="AH169" s="180">
        <f t="shared" si="32"/>
        <v>30.308794094824364</v>
      </c>
      <c r="AI169" s="180">
        <f t="shared" si="33"/>
        <v>29.741499156899646</v>
      </c>
      <c r="AJ169" s="180">
        <f t="shared" si="34"/>
        <v>29.062538959793649</v>
      </c>
      <c r="AK169" s="180">
        <f t="shared" si="35"/>
        <v>27.182845054883362</v>
      </c>
    </row>
    <row r="170" spans="1:37" x14ac:dyDescent="0.2">
      <c r="A170" s="70" t="s">
        <v>244</v>
      </c>
      <c r="B170" s="70" t="s">
        <v>536</v>
      </c>
      <c r="C170" s="77">
        <v>45.0618801338738</v>
      </c>
      <c r="D170" s="77">
        <v>43.553279710441501</v>
      </c>
      <c r="E170" s="77">
        <v>43.119170024186197</v>
      </c>
      <c r="F170" s="77">
        <v>43.688988990196499</v>
      </c>
      <c r="G170" s="77">
        <v>42.566961064780202</v>
      </c>
      <c r="H170" s="77">
        <v>42.363190980356102</v>
      </c>
      <c r="I170" s="77">
        <v>41.452272295170403</v>
      </c>
      <c r="J170" s="77">
        <v>41.499732235436298</v>
      </c>
      <c r="K170" s="77">
        <v>38.6175704101842</v>
      </c>
      <c r="L170" s="77">
        <v>38.744318160098899</v>
      </c>
      <c r="N170" s="183" t="s">
        <v>244</v>
      </c>
      <c r="O170" s="184" t="s">
        <v>905</v>
      </c>
      <c r="P170" s="180">
        <v>2361</v>
      </c>
      <c r="Q170" s="180">
        <v>2221</v>
      </c>
      <c r="R170" s="180">
        <v>2170</v>
      </c>
      <c r="S170" s="180">
        <v>2523</v>
      </c>
      <c r="T170" s="180">
        <v>2571</v>
      </c>
      <c r="U170" s="180">
        <v>2660</v>
      </c>
      <c r="V170" s="180">
        <v>2812</v>
      </c>
      <c r="W170" s="180">
        <v>2777</v>
      </c>
      <c r="X170" s="180">
        <v>2723</v>
      </c>
      <c r="Y170" s="180"/>
      <c r="AA170" s="70" t="s">
        <v>244</v>
      </c>
      <c r="AB170" s="70" t="s">
        <v>536</v>
      </c>
      <c r="AC170" s="180">
        <f t="shared" si="27"/>
        <v>19.085929747511138</v>
      </c>
      <c r="AD170" s="180">
        <f t="shared" si="28"/>
        <v>19.609761238379782</v>
      </c>
      <c r="AE170" s="180">
        <f t="shared" si="29"/>
        <v>19.870585264601935</v>
      </c>
      <c r="AF170" s="180">
        <f t="shared" si="30"/>
        <v>17.316285767021999</v>
      </c>
      <c r="AG170" s="180">
        <f t="shared" si="31"/>
        <v>16.556577621462544</v>
      </c>
      <c r="AH170" s="180">
        <f t="shared" si="32"/>
        <v>15.926011646750414</v>
      </c>
      <c r="AI170" s="180">
        <f t="shared" si="33"/>
        <v>14.741206363858607</v>
      </c>
      <c r="AJ170" s="180">
        <f t="shared" si="34"/>
        <v>14.944087949382896</v>
      </c>
      <c r="AK170" s="180">
        <f t="shared" si="35"/>
        <v>14.181994274764671</v>
      </c>
    </row>
    <row r="171" spans="1:37" x14ac:dyDescent="0.2">
      <c r="A171" s="70" t="s">
        <v>245</v>
      </c>
      <c r="B171" s="70" t="s">
        <v>537</v>
      </c>
      <c r="C171" s="77">
        <v>69.819396809079606</v>
      </c>
      <c r="D171" s="77">
        <v>73.257167261454398</v>
      </c>
      <c r="E171" s="77">
        <v>70.722500189069805</v>
      </c>
      <c r="F171" s="77">
        <v>70.913563556790805</v>
      </c>
      <c r="G171" s="77">
        <v>68.487766027877896</v>
      </c>
      <c r="H171" s="77">
        <v>68.619249822873996</v>
      </c>
      <c r="I171" s="77">
        <v>66.867331562861096</v>
      </c>
      <c r="J171" s="77">
        <v>66.659297980217303</v>
      </c>
      <c r="K171" s="77">
        <v>59.4377557870339</v>
      </c>
      <c r="L171" s="77">
        <v>58.961448952182103</v>
      </c>
      <c r="N171" s="183" t="s">
        <v>245</v>
      </c>
      <c r="O171" s="184" t="s">
        <v>906</v>
      </c>
      <c r="P171" s="180">
        <v>2037</v>
      </c>
      <c r="Q171" s="180">
        <v>2023</v>
      </c>
      <c r="R171" s="180">
        <v>2044</v>
      </c>
      <c r="S171" s="180">
        <v>2220</v>
      </c>
      <c r="T171" s="180">
        <v>2331</v>
      </c>
      <c r="U171" s="180">
        <v>2685</v>
      </c>
      <c r="V171" s="180">
        <v>2630</v>
      </c>
      <c r="W171" s="180">
        <v>2583</v>
      </c>
      <c r="X171" s="180">
        <v>2783</v>
      </c>
      <c r="Y171" s="180"/>
      <c r="AA171" s="70" t="s">
        <v>245</v>
      </c>
      <c r="AB171" s="70" t="s">
        <v>537</v>
      </c>
      <c r="AC171" s="180">
        <f t="shared" si="27"/>
        <v>34.275599808090135</v>
      </c>
      <c r="AD171" s="180">
        <f t="shared" si="28"/>
        <v>36.212143975014527</v>
      </c>
      <c r="AE171" s="180">
        <f t="shared" si="29"/>
        <v>34.600049016178964</v>
      </c>
      <c r="AF171" s="180">
        <f t="shared" si="30"/>
        <v>31.943046647203065</v>
      </c>
      <c r="AG171" s="180">
        <f t="shared" si="31"/>
        <v>29.381281007240624</v>
      </c>
      <c r="AH171" s="180">
        <f t="shared" si="32"/>
        <v>25.556517624906519</v>
      </c>
      <c r="AI171" s="180">
        <f t="shared" si="33"/>
        <v>25.424840898426275</v>
      </c>
      <c r="AJ171" s="180">
        <f t="shared" si="34"/>
        <v>25.80692914448986</v>
      </c>
      <c r="AK171" s="180">
        <f t="shared" si="35"/>
        <v>21.357440095951816</v>
      </c>
    </row>
    <row r="172" spans="1:37" x14ac:dyDescent="0.2">
      <c r="A172" s="70" t="s">
        <v>246</v>
      </c>
      <c r="B172" s="70" t="s">
        <v>538</v>
      </c>
      <c r="C172" s="77">
        <v>3692.4379433992299</v>
      </c>
      <c r="D172" s="77">
        <v>3870.2721428149598</v>
      </c>
      <c r="E172" s="77">
        <v>3694.5529629213102</v>
      </c>
      <c r="F172" s="77">
        <v>4125.1518423798398</v>
      </c>
      <c r="G172" s="77">
        <v>4700.8758978278202</v>
      </c>
      <c r="H172" s="77">
        <v>4162.3530594507802</v>
      </c>
      <c r="I172" s="77">
        <v>4372.7744742942696</v>
      </c>
      <c r="J172" s="77">
        <v>4373.6664183967796</v>
      </c>
      <c r="K172" s="77">
        <v>3673.2615392784001</v>
      </c>
      <c r="L172" s="77">
        <v>3574.57917804311</v>
      </c>
      <c r="N172" s="183" t="s">
        <v>246</v>
      </c>
      <c r="O172" s="184" t="s">
        <v>907</v>
      </c>
      <c r="P172" s="180">
        <v>275549</v>
      </c>
      <c r="Q172" s="180">
        <v>283984</v>
      </c>
      <c r="R172" s="180">
        <v>303244</v>
      </c>
      <c r="S172" s="180">
        <v>339327</v>
      </c>
      <c r="T172" s="180">
        <v>359651</v>
      </c>
      <c r="U172" s="180">
        <v>385128</v>
      </c>
      <c r="V172" s="180">
        <v>397007</v>
      </c>
      <c r="W172" s="180">
        <v>417049</v>
      </c>
      <c r="X172" s="180">
        <v>400834</v>
      </c>
      <c r="Y172" s="180"/>
      <c r="AA172" s="70" t="s">
        <v>246</v>
      </c>
      <c r="AB172" s="70" t="s">
        <v>538</v>
      </c>
      <c r="AC172" s="180">
        <f t="shared" si="27"/>
        <v>13.400295204842806</v>
      </c>
      <c r="AD172" s="180">
        <f t="shared" si="28"/>
        <v>13.628486614791537</v>
      </c>
      <c r="AE172" s="180">
        <f t="shared" si="29"/>
        <v>12.183433020674144</v>
      </c>
      <c r="AF172" s="180">
        <f t="shared" si="30"/>
        <v>12.156862974003953</v>
      </c>
      <c r="AG172" s="180">
        <f t="shared" si="31"/>
        <v>13.070659883686741</v>
      </c>
      <c r="AH172" s="180">
        <f t="shared" si="32"/>
        <v>10.80771343410705</v>
      </c>
      <c r="AI172" s="180">
        <f t="shared" si="33"/>
        <v>11.014351067598984</v>
      </c>
      <c r="AJ172" s="180">
        <f t="shared" si="34"/>
        <v>10.487176371114137</v>
      </c>
      <c r="AK172" s="180">
        <f t="shared" si="35"/>
        <v>9.1640468105959076</v>
      </c>
    </row>
    <row r="173" spans="1:37" x14ac:dyDescent="0.2">
      <c r="A173" s="70" t="s">
        <v>247</v>
      </c>
      <c r="B173" s="70" t="s">
        <v>539</v>
      </c>
      <c r="C173" s="77">
        <v>191.27698010492799</v>
      </c>
      <c r="D173" s="77">
        <v>177.15655990096101</v>
      </c>
      <c r="E173" s="77">
        <v>146.314524293863</v>
      </c>
      <c r="F173" s="77">
        <v>144.20473228603399</v>
      </c>
      <c r="G173" s="77">
        <v>132.1913708047</v>
      </c>
      <c r="H173" s="77">
        <v>134.18422258719301</v>
      </c>
      <c r="I173" s="77">
        <v>120.91056705550901</v>
      </c>
      <c r="J173" s="77">
        <v>124.175739911778</v>
      </c>
      <c r="K173" s="77">
        <v>113.53021636931</v>
      </c>
      <c r="L173" s="77">
        <v>118.134608190104</v>
      </c>
      <c r="N173" s="183" t="s">
        <v>247</v>
      </c>
      <c r="O173" s="184" t="s">
        <v>908</v>
      </c>
      <c r="P173" s="180">
        <v>38192</v>
      </c>
      <c r="Q173" s="180">
        <v>45376</v>
      </c>
      <c r="R173" s="180">
        <v>50958</v>
      </c>
      <c r="S173" s="180">
        <v>52500</v>
      </c>
      <c r="T173" s="180">
        <v>44479</v>
      </c>
      <c r="U173" s="180">
        <v>41679</v>
      </c>
      <c r="V173" s="180">
        <v>43970</v>
      </c>
      <c r="W173" s="180">
        <v>48031</v>
      </c>
      <c r="X173" s="180">
        <v>49516</v>
      </c>
      <c r="Y173" s="180"/>
      <c r="AA173" s="70" t="s">
        <v>247</v>
      </c>
      <c r="AB173" s="70" t="s">
        <v>539</v>
      </c>
      <c r="AC173" s="180">
        <f t="shared" si="27"/>
        <v>5.0082996466518637</v>
      </c>
      <c r="AD173" s="180">
        <f t="shared" si="28"/>
        <v>3.9041907594534777</v>
      </c>
      <c r="AE173" s="180">
        <f t="shared" si="29"/>
        <v>2.8712768219683467</v>
      </c>
      <c r="AF173" s="180">
        <f t="shared" si="30"/>
        <v>2.7467568054482663</v>
      </c>
      <c r="AG173" s="180">
        <f t="shared" si="31"/>
        <v>2.9719951169023586</v>
      </c>
      <c r="AH173" s="180">
        <f t="shared" si="32"/>
        <v>3.2194683794523145</v>
      </c>
      <c r="AI173" s="180">
        <f t="shared" si="33"/>
        <v>2.74984232557446</v>
      </c>
      <c r="AJ173" s="180">
        <f t="shared" si="34"/>
        <v>2.5853248925023005</v>
      </c>
      <c r="AK173" s="180">
        <f t="shared" si="35"/>
        <v>2.2927986180085225</v>
      </c>
    </row>
    <row r="174" spans="1:37" x14ac:dyDescent="0.2">
      <c r="A174" s="70" t="s">
        <v>248</v>
      </c>
      <c r="B174" s="70" t="s">
        <v>540</v>
      </c>
      <c r="C174" s="77">
        <v>145.164579484824</v>
      </c>
      <c r="D174" s="77">
        <v>141.10234163556399</v>
      </c>
      <c r="E174" s="77">
        <v>136.25219568412999</v>
      </c>
      <c r="F174" s="77">
        <v>139.36125300207399</v>
      </c>
      <c r="G174" s="77">
        <v>134.09539042644101</v>
      </c>
      <c r="H174" s="77">
        <v>133.258680382157</v>
      </c>
      <c r="I174" s="77">
        <v>132.12639273393299</v>
      </c>
      <c r="J174" s="77">
        <v>132.257873125028</v>
      </c>
      <c r="K174" s="77">
        <v>122.934087234836</v>
      </c>
      <c r="L174" s="77">
        <v>119.595429364636</v>
      </c>
      <c r="N174" s="183" t="s">
        <v>248</v>
      </c>
      <c r="O174" s="184" t="s">
        <v>909</v>
      </c>
      <c r="P174" s="180">
        <v>12733</v>
      </c>
      <c r="Q174" s="180">
        <v>12693</v>
      </c>
      <c r="R174" s="180">
        <v>13083</v>
      </c>
      <c r="S174" s="180">
        <v>13761</v>
      </c>
      <c r="T174" s="180">
        <v>14807</v>
      </c>
      <c r="U174" s="180">
        <v>16044</v>
      </c>
      <c r="V174" s="180">
        <v>16481</v>
      </c>
      <c r="W174" s="180">
        <v>17272</v>
      </c>
      <c r="X174" s="180">
        <v>17794</v>
      </c>
      <c r="Y174" s="180"/>
      <c r="AA174" s="70" t="s">
        <v>248</v>
      </c>
      <c r="AB174" s="70" t="s">
        <v>540</v>
      </c>
      <c r="AC174" s="180">
        <f t="shared" si="27"/>
        <v>11.400658091951936</v>
      </c>
      <c r="AD174" s="180">
        <f t="shared" si="28"/>
        <v>11.116547832314188</v>
      </c>
      <c r="AE174" s="180">
        <f t="shared" si="29"/>
        <v>10.414445898045553</v>
      </c>
      <c r="AF174" s="180">
        <f t="shared" si="30"/>
        <v>10.127262045060242</v>
      </c>
      <c r="AG174" s="180">
        <f t="shared" si="31"/>
        <v>9.0562160077288443</v>
      </c>
      <c r="AH174" s="180">
        <f t="shared" si="32"/>
        <v>8.3058265010070436</v>
      </c>
      <c r="AI174" s="180">
        <f t="shared" si="33"/>
        <v>8.0168917379972697</v>
      </c>
      <c r="AJ174" s="180">
        <f t="shared" si="34"/>
        <v>7.6573571749089862</v>
      </c>
      <c r="AK174" s="180">
        <f t="shared" si="35"/>
        <v>6.9087381833672028</v>
      </c>
    </row>
    <row r="175" spans="1:37" x14ac:dyDescent="0.2">
      <c r="A175" s="70" t="s">
        <v>249</v>
      </c>
      <c r="B175" s="70" t="s">
        <v>541</v>
      </c>
      <c r="C175" s="77">
        <v>1143.28221878422</v>
      </c>
      <c r="D175" s="77">
        <v>908.32481276945998</v>
      </c>
      <c r="E175" s="77">
        <v>1022.6931596529899</v>
      </c>
      <c r="F175" s="77">
        <v>1052.84567057293</v>
      </c>
      <c r="G175" s="77">
        <v>1091.9732699323699</v>
      </c>
      <c r="H175" s="77">
        <v>1045.2794361639999</v>
      </c>
      <c r="I175" s="77">
        <v>1089.2830328622499</v>
      </c>
      <c r="J175" s="77">
        <v>905.62853657264998</v>
      </c>
      <c r="K175" s="77">
        <v>964.35451688645298</v>
      </c>
      <c r="L175" s="77">
        <v>1830.1032131487</v>
      </c>
      <c r="N175" s="185" t="s">
        <v>249</v>
      </c>
      <c r="O175" s="186" t="s">
        <v>910</v>
      </c>
      <c r="P175" s="187">
        <v>7491</v>
      </c>
      <c r="Q175" s="187">
        <v>6633</v>
      </c>
      <c r="R175" s="187">
        <v>3442</v>
      </c>
      <c r="S175" s="187">
        <v>8548</v>
      </c>
      <c r="T175" s="180">
        <v>8487</v>
      </c>
      <c r="U175" s="180">
        <v>8495</v>
      </c>
      <c r="V175" s="180">
        <v>7855</v>
      </c>
      <c r="W175" s="180">
        <v>6876</v>
      </c>
      <c r="X175" s="180">
        <v>4807</v>
      </c>
      <c r="Y175" s="180"/>
      <c r="AA175" s="70" t="s">
        <v>249</v>
      </c>
      <c r="AB175" s="70" t="s">
        <v>541</v>
      </c>
      <c r="AC175" s="180">
        <f t="shared" si="27"/>
        <v>152.62077410014953</v>
      </c>
      <c r="AD175" s="180">
        <f t="shared" si="28"/>
        <v>136.94027028033469</v>
      </c>
      <c r="AE175" s="180">
        <f t="shared" si="29"/>
        <v>297.12177793520914</v>
      </c>
      <c r="AF175" s="180">
        <f t="shared" si="30"/>
        <v>123.16865589294923</v>
      </c>
      <c r="AG175" s="180">
        <f t="shared" si="31"/>
        <v>128.66422409948979</v>
      </c>
      <c r="AH175" s="180">
        <f t="shared" si="32"/>
        <v>123.04643156727485</v>
      </c>
      <c r="AI175" s="180">
        <f t="shared" si="33"/>
        <v>138.67384250315087</v>
      </c>
      <c r="AJ175" s="180">
        <f t="shared" si="34"/>
        <v>131.70862951900088</v>
      </c>
      <c r="AK175" s="180">
        <f t="shared" si="35"/>
        <v>200.61462801881694</v>
      </c>
    </row>
    <row r="176" spans="1:37" x14ac:dyDescent="0.2">
      <c r="A176" s="70" t="s">
        <v>250</v>
      </c>
      <c r="B176" s="70" t="s">
        <v>542</v>
      </c>
      <c r="C176" s="77">
        <v>212.25270270801801</v>
      </c>
      <c r="D176" s="77">
        <v>211.283039338588</v>
      </c>
      <c r="E176" s="77">
        <v>201.24827469829799</v>
      </c>
      <c r="F176" s="77">
        <v>209.268432280566</v>
      </c>
      <c r="G176" s="77">
        <v>212.236577562739</v>
      </c>
      <c r="H176" s="77">
        <v>205.465958109306</v>
      </c>
      <c r="I176" s="77">
        <v>200.94823208688399</v>
      </c>
      <c r="J176" s="77">
        <v>201.65968709052501</v>
      </c>
      <c r="K176" s="77">
        <v>184.37408833898201</v>
      </c>
      <c r="L176" s="77">
        <v>185.42935188098201</v>
      </c>
      <c r="N176" s="183" t="s">
        <v>250</v>
      </c>
      <c r="O176" s="184" t="s">
        <v>911</v>
      </c>
      <c r="P176" s="180">
        <v>15173</v>
      </c>
      <c r="Q176" s="180">
        <v>15553</v>
      </c>
      <c r="R176" s="180">
        <v>15942</v>
      </c>
      <c r="S176" s="180">
        <v>16959</v>
      </c>
      <c r="T176" s="180">
        <v>17745</v>
      </c>
      <c r="U176" s="180">
        <v>18977</v>
      </c>
      <c r="V176" s="180">
        <v>19150</v>
      </c>
      <c r="W176" s="180">
        <v>19862</v>
      </c>
      <c r="X176" s="180">
        <v>19847</v>
      </c>
      <c r="Y176" s="180"/>
      <c r="AA176" s="70" t="s">
        <v>250</v>
      </c>
      <c r="AB176" s="70" t="s">
        <v>542</v>
      </c>
      <c r="AC176" s="180">
        <f t="shared" si="27"/>
        <v>13.988842200488895</v>
      </c>
      <c r="AD176" s="180">
        <f t="shared" si="28"/>
        <v>13.584712874595768</v>
      </c>
      <c r="AE176" s="180">
        <f t="shared" si="29"/>
        <v>12.623778365217538</v>
      </c>
      <c r="AF176" s="180">
        <f t="shared" si="30"/>
        <v>12.339668157353971</v>
      </c>
      <c r="AG176" s="180">
        <f t="shared" si="31"/>
        <v>11.96035940054883</v>
      </c>
      <c r="AH176" s="180">
        <f t="shared" si="32"/>
        <v>10.827104289893345</v>
      </c>
      <c r="AI176" s="180">
        <f t="shared" si="33"/>
        <v>10.493380265633629</v>
      </c>
      <c r="AJ176" s="180">
        <f t="shared" si="34"/>
        <v>10.153040332822728</v>
      </c>
      <c r="AK176" s="180">
        <f t="shared" si="35"/>
        <v>9.2897711663718443</v>
      </c>
    </row>
    <row r="177" spans="1:37" x14ac:dyDescent="0.2">
      <c r="A177" s="70" t="s">
        <v>251</v>
      </c>
      <c r="B177" s="70" t="s">
        <v>543</v>
      </c>
      <c r="C177" s="77">
        <v>51.818574439791902</v>
      </c>
      <c r="D177" s="77">
        <v>52.517233025235697</v>
      </c>
      <c r="E177" s="77">
        <v>51.647418606924099</v>
      </c>
      <c r="F177" s="77">
        <v>52.081560456958996</v>
      </c>
      <c r="G177" s="77">
        <v>51.6530266752467</v>
      </c>
      <c r="H177" s="77">
        <v>51.142643456027002</v>
      </c>
      <c r="I177" s="77">
        <v>48.663337262961498</v>
      </c>
      <c r="J177" s="77">
        <v>48.2845327204247</v>
      </c>
      <c r="K177" s="77">
        <v>42.441936392114997</v>
      </c>
      <c r="L177" s="77">
        <v>46.109484212861702</v>
      </c>
      <c r="N177" s="183" t="s">
        <v>251</v>
      </c>
      <c r="O177" s="184" t="s">
        <v>912</v>
      </c>
      <c r="P177" s="180">
        <v>5252</v>
      </c>
      <c r="Q177" s="180">
        <v>5380</v>
      </c>
      <c r="R177" s="180">
        <v>5678</v>
      </c>
      <c r="S177" s="180">
        <v>5756</v>
      </c>
      <c r="T177" s="180">
        <v>5650</v>
      </c>
      <c r="U177" s="180">
        <v>6731</v>
      </c>
      <c r="V177" s="180">
        <v>6161</v>
      </c>
      <c r="W177" s="180">
        <v>7025</v>
      </c>
      <c r="X177" s="180">
        <v>4534</v>
      </c>
      <c r="Y177" s="180"/>
      <c r="AA177" s="70" t="s">
        <v>251</v>
      </c>
      <c r="AB177" s="70" t="s">
        <v>543</v>
      </c>
      <c r="AC177" s="180">
        <f t="shared" si="27"/>
        <v>9.8664460090997537</v>
      </c>
      <c r="AD177" s="180">
        <f t="shared" si="28"/>
        <v>9.7615674768096099</v>
      </c>
      <c r="AE177" s="180">
        <f t="shared" si="29"/>
        <v>9.0960582259464768</v>
      </c>
      <c r="AF177" s="180">
        <f t="shared" si="30"/>
        <v>9.0482210661846771</v>
      </c>
      <c r="AG177" s="180">
        <f t="shared" si="31"/>
        <v>9.1421286150879109</v>
      </c>
      <c r="AH177" s="180">
        <f t="shared" si="32"/>
        <v>7.5980750937493688</v>
      </c>
      <c r="AI177" s="180">
        <f t="shared" si="33"/>
        <v>7.8986101709075633</v>
      </c>
      <c r="AJ177" s="180">
        <f t="shared" si="34"/>
        <v>6.8732430918754019</v>
      </c>
      <c r="AK177" s="180">
        <f t="shared" si="35"/>
        <v>9.3608152607223207</v>
      </c>
    </row>
    <row r="178" spans="1:37" x14ac:dyDescent="0.2">
      <c r="A178" s="70" t="s">
        <v>252</v>
      </c>
      <c r="B178" s="70" t="s">
        <v>544</v>
      </c>
      <c r="C178" s="77">
        <v>273.25405482248999</v>
      </c>
      <c r="D178" s="77">
        <v>246.17746125220901</v>
      </c>
      <c r="E178" s="77">
        <v>275.76834828518002</v>
      </c>
      <c r="F178" s="77">
        <v>310.00036796309399</v>
      </c>
      <c r="G178" s="77">
        <v>287.85645208842902</v>
      </c>
      <c r="H178" s="77">
        <v>353.17734263861502</v>
      </c>
      <c r="I178" s="77">
        <v>346.51740943470998</v>
      </c>
      <c r="J178" s="77">
        <v>393.91822415649102</v>
      </c>
      <c r="K178" s="77">
        <v>318.79533951625302</v>
      </c>
      <c r="L178" s="77">
        <v>310.43556277536601</v>
      </c>
      <c r="N178" s="183" t="s">
        <v>252</v>
      </c>
      <c r="O178" s="184" t="s">
        <v>913</v>
      </c>
      <c r="P178" s="180">
        <v>8050</v>
      </c>
      <c r="Q178" s="180">
        <v>8120</v>
      </c>
      <c r="R178" s="180">
        <v>8291</v>
      </c>
      <c r="S178" s="180">
        <v>9059</v>
      </c>
      <c r="T178" s="180">
        <v>9746</v>
      </c>
      <c r="U178" s="180">
        <v>11026</v>
      </c>
      <c r="V178" s="180">
        <v>10798</v>
      </c>
      <c r="W178" s="180">
        <v>10720</v>
      </c>
      <c r="X178" s="180">
        <v>10360</v>
      </c>
      <c r="Y178" s="180"/>
      <c r="AA178" s="70" t="s">
        <v>252</v>
      </c>
      <c r="AB178" s="70" t="s">
        <v>544</v>
      </c>
      <c r="AC178" s="180">
        <f t="shared" si="27"/>
        <v>33.944603083539128</v>
      </c>
      <c r="AD178" s="180">
        <f t="shared" si="28"/>
        <v>30.31742133647894</v>
      </c>
      <c r="AE178" s="180">
        <f t="shared" si="29"/>
        <v>33.26116853035581</v>
      </c>
      <c r="AF178" s="180">
        <f t="shared" si="30"/>
        <v>34.220153213720494</v>
      </c>
      <c r="AG178" s="180">
        <f t="shared" si="31"/>
        <v>29.535855949972195</v>
      </c>
      <c r="AH178" s="180">
        <f t="shared" si="32"/>
        <v>32.03132075445447</v>
      </c>
      <c r="AI178" s="180">
        <f t="shared" si="33"/>
        <v>32.09088807507964</v>
      </c>
      <c r="AJ178" s="180">
        <f t="shared" si="34"/>
        <v>36.746102999672665</v>
      </c>
      <c r="AK178" s="180">
        <f t="shared" si="35"/>
        <v>30.771750918557242</v>
      </c>
    </row>
    <row r="179" spans="1:37" x14ac:dyDescent="0.2">
      <c r="A179" s="70" t="s">
        <v>253</v>
      </c>
      <c r="B179" s="70" t="s">
        <v>545</v>
      </c>
      <c r="C179" s="77">
        <v>207.49458590806299</v>
      </c>
      <c r="D179" s="77">
        <v>203.68037362880401</v>
      </c>
      <c r="E179" s="77">
        <v>211.41093298822199</v>
      </c>
      <c r="F179" s="77">
        <v>194.60102732856399</v>
      </c>
      <c r="G179" s="77">
        <v>143.395150544969</v>
      </c>
      <c r="H179" s="77">
        <v>135.997870762259</v>
      </c>
      <c r="I179" s="77">
        <v>132.73462293620599</v>
      </c>
      <c r="J179" s="77">
        <v>129.30467338977701</v>
      </c>
      <c r="K179" s="77">
        <v>126.67003764485</v>
      </c>
      <c r="L179" s="77">
        <v>125.803577910551</v>
      </c>
      <c r="N179" s="183" t="s">
        <v>253</v>
      </c>
      <c r="O179" s="184" t="s">
        <v>914</v>
      </c>
      <c r="P179" s="180">
        <v>17595</v>
      </c>
      <c r="Q179" s="180">
        <v>18601</v>
      </c>
      <c r="R179" s="180">
        <v>19067</v>
      </c>
      <c r="S179" s="180">
        <v>22031</v>
      </c>
      <c r="T179" s="180">
        <v>22430</v>
      </c>
      <c r="U179" s="180">
        <v>22564</v>
      </c>
      <c r="V179" s="180">
        <v>21724</v>
      </c>
      <c r="W179" s="180">
        <v>24441</v>
      </c>
      <c r="X179" s="180">
        <v>24018</v>
      </c>
      <c r="Y179" s="180"/>
      <c r="AA179" s="70" t="s">
        <v>253</v>
      </c>
      <c r="AB179" s="70" t="s">
        <v>545</v>
      </c>
      <c r="AC179" s="180">
        <f t="shared" si="27"/>
        <v>11.792815340043363</v>
      </c>
      <c r="AD179" s="180">
        <f t="shared" si="28"/>
        <v>10.949969013967205</v>
      </c>
      <c r="AE179" s="180">
        <f t="shared" si="29"/>
        <v>11.087792153365605</v>
      </c>
      <c r="AF179" s="180">
        <f t="shared" si="30"/>
        <v>8.8330546651792474</v>
      </c>
      <c r="AG179" s="180">
        <f t="shared" si="31"/>
        <v>6.393007157600044</v>
      </c>
      <c r="AH179" s="180">
        <f t="shared" si="32"/>
        <v>6.0272057597172042</v>
      </c>
      <c r="AI179" s="180">
        <f t="shared" si="33"/>
        <v>6.1100452465570791</v>
      </c>
      <c r="AJ179" s="180">
        <f t="shared" si="34"/>
        <v>5.2904821156980892</v>
      </c>
      <c r="AK179" s="180">
        <f t="shared" si="35"/>
        <v>5.2739627631297363</v>
      </c>
    </row>
    <row r="180" spans="1:37" x14ac:dyDescent="0.2">
      <c r="A180" s="70" t="s">
        <v>254</v>
      </c>
      <c r="B180" s="70" t="s">
        <v>546</v>
      </c>
      <c r="C180" s="77">
        <v>110.83074872244801</v>
      </c>
      <c r="D180" s="77">
        <v>105.087609988412</v>
      </c>
      <c r="E180" s="77">
        <v>102.043981275273</v>
      </c>
      <c r="F180" s="77">
        <v>100.609922812413</v>
      </c>
      <c r="G180" s="77">
        <v>97.912032012351702</v>
      </c>
      <c r="H180" s="77">
        <v>95.482874809918698</v>
      </c>
      <c r="I180" s="77">
        <v>92.418358482196396</v>
      </c>
      <c r="J180" s="77">
        <v>91.130056086297202</v>
      </c>
      <c r="K180" s="77">
        <v>84.234508588130694</v>
      </c>
      <c r="L180" s="77">
        <v>82.384224645630397</v>
      </c>
      <c r="N180" s="183" t="s">
        <v>254</v>
      </c>
      <c r="O180" s="184" t="s">
        <v>915</v>
      </c>
      <c r="P180" s="180">
        <v>9360</v>
      </c>
      <c r="Q180" s="180">
        <v>9149</v>
      </c>
      <c r="R180" s="180">
        <v>9434</v>
      </c>
      <c r="S180" s="180">
        <v>10286</v>
      </c>
      <c r="T180" s="180">
        <v>10714</v>
      </c>
      <c r="U180" s="180">
        <v>11279</v>
      </c>
      <c r="V180" s="180">
        <v>11689</v>
      </c>
      <c r="W180" s="180">
        <v>11770</v>
      </c>
      <c r="X180" s="180">
        <v>12058</v>
      </c>
      <c r="Y180" s="180"/>
      <c r="AA180" s="70" t="s">
        <v>254</v>
      </c>
      <c r="AB180" s="70" t="s">
        <v>546</v>
      </c>
      <c r="AC180" s="180">
        <f t="shared" si="27"/>
        <v>11.840891957526496</v>
      </c>
      <c r="AD180" s="180">
        <f t="shared" si="28"/>
        <v>11.48624002496579</v>
      </c>
      <c r="AE180" s="180">
        <f t="shared" si="29"/>
        <v>10.816618748703942</v>
      </c>
      <c r="AF180" s="180">
        <f t="shared" si="30"/>
        <v>9.7812485720798179</v>
      </c>
      <c r="AG180" s="180">
        <f t="shared" si="31"/>
        <v>9.1387000198200212</v>
      </c>
      <c r="AH180" s="180">
        <f t="shared" si="32"/>
        <v>8.4655443576486125</v>
      </c>
      <c r="AI180" s="180">
        <f t="shared" si="33"/>
        <v>7.9064384021042349</v>
      </c>
      <c r="AJ180" s="180">
        <f t="shared" si="34"/>
        <v>7.7425706105605103</v>
      </c>
      <c r="AK180" s="180">
        <f t="shared" si="35"/>
        <v>6.9857777896940361</v>
      </c>
    </row>
    <row r="181" spans="1:37" x14ac:dyDescent="0.2">
      <c r="A181" s="70" t="s">
        <v>255</v>
      </c>
      <c r="B181" s="70" t="s">
        <v>547</v>
      </c>
      <c r="C181" s="77">
        <v>316.432025621881</v>
      </c>
      <c r="D181" s="77">
        <v>302.83656307035</v>
      </c>
      <c r="E181" s="77">
        <v>283.71876156172402</v>
      </c>
      <c r="F181" s="77">
        <v>295.08177397830599</v>
      </c>
      <c r="G181" s="77">
        <v>287.111111467265</v>
      </c>
      <c r="H181" s="77">
        <v>283.44939967964001</v>
      </c>
      <c r="I181" s="77">
        <v>268.40732727812502</v>
      </c>
      <c r="J181" s="77">
        <v>266.19384795078099</v>
      </c>
      <c r="K181" s="77">
        <v>251.38422909649901</v>
      </c>
      <c r="L181" s="77">
        <v>255.344763717055</v>
      </c>
      <c r="N181" s="183" t="s">
        <v>255</v>
      </c>
      <c r="O181" s="184" t="s">
        <v>916</v>
      </c>
      <c r="P181" s="180">
        <v>40771</v>
      </c>
      <c r="Q181" s="180">
        <v>39643</v>
      </c>
      <c r="R181" s="180">
        <v>42414</v>
      </c>
      <c r="S181" s="180">
        <v>40583</v>
      </c>
      <c r="T181" s="180">
        <v>41231</v>
      </c>
      <c r="U181" s="180">
        <v>42054</v>
      </c>
      <c r="V181" s="180">
        <v>45346</v>
      </c>
      <c r="W181" s="180">
        <v>46783</v>
      </c>
      <c r="X181" s="180">
        <v>46474</v>
      </c>
      <c r="Y181" s="180"/>
      <c r="AA181" s="70" t="s">
        <v>255</v>
      </c>
      <c r="AB181" s="70" t="s">
        <v>547</v>
      </c>
      <c r="AC181" s="180">
        <f t="shared" si="27"/>
        <v>7.7612034441608255</v>
      </c>
      <c r="AD181" s="180">
        <f t="shared" si="28"/>
        <v>7.6390929816197053</v>
      </c>
      <c r="AE181" s="180">
        <f t="shared" si="29"/>
        <v>6.689271503789409</v>
      </c>
      <c r="AF181" s="180">
        <f t="shared" si="30"/>
        <v>7.271068525695636</v>
      </c>
      <c r="AG181" s="180">
        <f t="shared" si="31"/>
        <v>6.9634767885150737</v>
      </c>
      <c r="AH181" s="180">
        <f t="shared" si="32"/>
        <v>6.7401293498749233</v>
      </c>
      <c r="AI181" s="180">
        <f t="shared" si="33"/>
        <v>5.9190960013700229</v>
      </c>
      <c r="AJ181" s="180">
        <f t="shared" si="34"/>
        <v>5.689969603291388</v>
      </c>
      <c r="AK181" s="180">
        <f t="shared" si="35"/>
        <v>5.4091369173408577</v>
      </c>
    </row>
    <row r="182" spans="1:37" x14ac:dyDescent="0.2">
      <c r="A182" s="70" t="s">
        <v>256</v>
      </c>
      <c r="B182" s="70" t="s">
        <v>548</v>
      </c>
      <c r="C182" s="77">
        <v>139.42915701048801</v>
      </c>
      <c r="D182" s="77">
        <v>132.78079372445501</v>
      </c>
      <c r="E182" s="77">
        <v>130.908198271598</v>
      </c>
      <c r="F182" s="77">
        <v>130.40076698484299</v>
      </c>
      <c r="G182" s="77">
        <v>123.842903110609</v>
      </c>
      <c r="H182" s="77">
        <v>127.293836701356</v>
      </c>
      <c r="I182" s="77">
        <v>123.04797820757101</v>
      </c>
      <c r="J182" s="77">
        <v>122.544974119109</v>
      </c>
      <c r="K182" s="77">
        <v>114.197213461685</v>
      </c>
      <c r="L182" s="77">
        <v>113.057398431927</v>
      </c>
      <c r="N182" s="183" t="s">
        <v>256</v>
      </c>
      <c r="O182" s="184" t="s">
        <v>917</v>
      </c>
      <c r="P182" s="180">
        <v>5670</v>
      </c>
      <c r="Q182" s="180">
        <v>5844</v>
      </c>
      <c r="R182" s="180">
        <v>6028</v>
      </c>
      <c r="S182" s="180">
        <v>6653</v>
      </c>
      <c r="T182" s="180">
        <v>7220</v>
      </c>
      <c r="U182" s="180">
        <v>7676</v>
      </c>
      <c r="V182" s="180">
        <v>7885</v>
      </c>
      <c r="W182" s="180">
        <v>8167</v>
      </c>
      <c r="X182" s="180">
        <v>8213</v>
      </c>
      <c r="Y182" s="180"/>
      <c r="AA182" s="70" t="s">
        <v>256</v>
      </c>
      <c r="AB182" s="70" t="s">
        <v>548</v>
      </c>
      <c r="AC182" s="180">
        <f t="shared" si="27"/>
        <v>24.590680248763316</v>
      </c>
      <c r="AD182" s="180">
        <f t="shared" si="28"/>
        <v>22.720875038407769</v>
      </c>
      <c r="AE182" s="180">
        <f t="shared" si="29"/>
        <v>21.716688498937955</v>
      </c>
      <c r="AF182" s="180">
        <f t="shared" si="30"/>
        <v>19.600295653816772</v>
      </c>
      <c r="AG182" s="180">
        <f t="shared" si="31"/>
        <v>17.152756663519252</v>
      </c>
      <c r="AH182" s="180">
        <f t="shared" si="32"/>
        <v>16.583355484804066</v>
      </c>
      <c r="AI182" s="180">
        <f t="shared" si="33"/>
        <v>15.605323805652633</v>
      </c>
      <c r="AJ182" s="180">
        <f t="shared" si="34"/>
        <v>15.004894590315782</v>
      </c>
      <c r="AK182" s="180">
        <f t="shared" si="35"/>
        <v>13.904445812941068</v>
      </c>
    </row>
    <row r="183" spans="1:37" x14ac:dyDescent="0.2">
      <c r="A183" s="70" t="s">
        <v>257</v>
      </c>
      <c r="B183" s="70" t="s">
        <v>549</v>
      </c>
      <c r="C183" s="77">
        <v>64.522716144129006</v>
      </c>
      <c r="D183" s="77">
        <v>61.628063459770402</v>
      </c>
      <c r="E183" s="77">
        <v>55.07408498617</v>
      </c>
      <c r="F183" s="77">
        <v>53.437119937853097</v>
      </c>
      <c r="G183" s="77">
        <v>51.947646772883999</v>
      </c>
      <c r="H183" s="77">
        <v>50.227713554605401</v>
      </c>
      <c r="I183" s="77">
        <v>47.253357171025598</v>
      </c>
      <c r="J183" s="77">
        <v>46.202986282936102</v>
      </c>
      <c r="K183" s="77">
        <v>44.180825414464103</v>
      </c>
      <c r="L183" s="77">
        <v>43.081966005579403</v>
      </c>
      <c r="N183" s="183" t="s">
        <v>257</v>
      </c>
      <c r="O183" s="184" t="s">
        <v>918</v>
      </c>
      <c r="P183" s="180">
        <v>2938</v>
      </c>
      <c r="Q183" s="180">
        <v>2945</v>
      </c>
      <c r="R183" s="180">
        <v>3159</v>
      </c>
      <c r="S183" s="180">
        <v>3219</v>
      </c>
      <c r="T183" s="180">
        <v>3254</v>
      </c>
      <c r="U183" s="180">
        <v>3633</v>
      </c>
      <c r="V183" s="180">
        <v>3578</v>
      </c>
      <c r="W183" s="180">
        <v>3497</v>
      </c>
      <c r="X183" s="180">
        <v>3296</v>
      </c>
      <c r="Y183" s="180"/>
      <c r="AA183" s="70" t="s">
        <v>257</v>
      </c>
      <c r="AB183" s="70" t="s">
        <v>549</v>
      </c>
      <c r="AC183" s="180">
        <f t="shared" si="27"/>
        <v>21.961441846197758</v>
      </c>
      <c r="AD183" s="180">
        <f t="shared" si="28"/>
        <v>20.926337337782819</v>
      </c>
      <c r="AE183" s="180">
        <f t="shared" si="29"/>
        <v>17.434025003535929</v>
      </c>
      <c r="AF183" s="180">
        <f t="shared" si="30"/>
        <v>16.600534308124601</v>
      </c>
      <c r="AG183" s="180">
        <f t="shared" si="31"/>
        <v>15.964243015637368</v>
      </c>
      <c r="AH183" s="180">
        <f t="shared" si="32"/>
        <v>13.825409731518139</v>
      </c>
      <c r="AI183" s="180">
        <f t="shared" si="33"/>
        <v>13.20663979067233</v>
      </c>
      <c r="AJ183" s="180">
        <f t="shared" si="34"/>
        <v>13.212177947651158</v>
      </c>
      <c r="AK183" s="180">
        <f t="shared" si="35"/>
        <v>13.404376642737896</v>
      </c>
    </row>
    <row r="184" spans="1:37" x14ac:dyDescent="0.2">
      <c r="A184" s="70" t="s">
        <v>258</v>
      </c>
      <c r="B184" s="70" t="s">
        <v>550</v>
      </c>
      <c r="C184" s="77">
        <v>124.52805357169299</v>
      </c>
      <c r="D184" s="77">
        <v>123.934599994287</v>
      </c>
      <c r="E184" s="77">
        <v>119.227602298544</v>
      </c>
      <c r="F184" s="77">
        <v>114.26364197066999</v>
      </c>
      <c r="G184" s="77">
        <v>110.90662307435301</v>
      </c>
      <c r="H184" s="77">
        <v>111.322718409377</v>
      </c>
      <c r="I184" s="77">
        <v>113.659390433553</v>
      </c>
      <c r="J184" s="77">
        <v>109.85046010353101</v>
      </c>
      <c r="K184" s="77">
        <v>146.202552231456</v>
      </c>
      <c r="L184" s="77">
        <v>122.553846646525</v>
      </c>
      <c r="N184" s="183" t="s">
        <v>258</v>
      </c>
      <c r="O184" s="184" t="s">
        <v>919</v>
      </c>
      <c r="P184" s="180">
        <v>6216</v>
      </c>
      <c r="Q184" s="180">
        <v>6027</v>
      </c>
      <c r="R184" s="180">
        <v>5965</v>
      </c>
      <c r="S184" s="180">
        <v>6237</v>
      </c>
      <c r="T184" s="180">
        <v>6632</v>
      </c>
      <c r="U184" s="180">
        <v>6942</v>
      </c>
      <c r="V184" s="180">
        <v>7185</v>
      </c>
      <c r="W184" s="180">
        <v>7410</v>
      </c>
      <c r="X184" s="180">
        <v>7863</v>
      </c>
      <c r="Y184" s="180"/>
      <c r="AA184" s="70" t="s">
        <v>258</v>
      </c>
      <c r="AB184" s="70" t="s">
        <v>550</v>
      </c>
      <c r="AC184" s="180">
        <f t="shared" si="27"/>
        <v>20.03347065181676</v>
      </c>
      <c r="AD184" s="180">
        <f t="shared" si="28"/>
        <v>20.563232121169239</v>
      </c>
      <c r="AE184" s="180">
        <f t="shared" si="29"/>
        <v>19.987862916771835</v>
      </c>
      <c r="AF184" s="180">
        <f t="shared" si="30"/>
        <v>18.320288916253006</v>
      </c>
      <c r="AG184" s="180">
        <f t="shared" si="31"/>
        <v>16.722952815795086</v>
      </c>
      <c r="AH184" s="180">
        <f t="shared" si="32"/>
        <v>16.03611616383996</v>
      </c>
      <c r="AI184" s="180">
        <f t="shared" si="33"/>
        <v>15.818982662985803</v>
      </c>
      <c r="AJ184" s="180">
        <f t="shared" si="34"/>
        <v>14.824623495753173</v>
      </c>
      <c r="AK184" s="180">
        <f t="shared" si="35"/>
        <v>18.593736771137735</v>
      </c>
    </row>
    <row r="185" spans="1:37" x14ac:dyDescent="0.2">
      <c r="A185" s="70" t="s">
        <v>259</v>
      </c>
      <c r="B185" s="70" t="s">
        <v>551</v>
      </c>
      <c r="C185" s="77">
        <v>273.22208486281801</v>
      </c>
      <c r="D185" s="77">
        <v>287.37949657179502</v>
      </c>
      <c r="E185" s="77">
        <v>292.61732517160601</v>
      </c>
      <c r="F185" s="77">
        <v>306.93921833862601</v>
      </c>
      <c r="G185" s="77">
        <v>353.25661431772301</v>
      </c>
      <c r="H185" s="77">
        <v>353.514618265867</v>
      </c>
      <c r="I185" s="77">
        <v>342.04390520864501</v>
      </c>
      <c r="J185" s="77">
        <v>357.408877831295</v>
      </c>
      <c r="K185" s="77">
        <v>325.70399161982903</v>
      </c>
      <c r="L185" s="77">
        <v>379.69353786630501</v>
      </c>
      <c r="N185" s="183" t="s">
        <v>259</v>
      </c>
      <c r="O185" s="184" t="s">
        <v>920</v>
      </c>
      <c r="P185" s="180">
        <v>11220</v>
      </c>
      <c r="Q185" s="180">
        <v>11322</v>
      </c>
      <c r="R185" s="180">
        <v>11618</v>
      </c>
      <c r="S185" s="180">
        <v>12521</v>
      </c>
      <c r="T185" s="180">
        <v>13170</v>
      </c>
      <c r="U185" s="180">
        <v>13912</v>
      </c>
      <c r="V185" s="180">
        <v>14500</v>
      </c>
      <c r="W185" s="180">
        <v>14862</v>
      </c>
      <c r="X185" s="180">
        <v>14808</v>
      </c>
      <c r="Y185" s="180"/>
      <c r="AA185" s="70" t="s">
        <v>259</v>
      </c>
      <c r="AB185" s="70" t="s">
        <v>551</v>
      </c>
      <c r="AC185" s="180">
        <f t="shared" si="27"/>
        <v>24.35134446192674</v>
      </c>
      <c r="AD185" s="180">
        <f t="shared" si="28"/>
        <v>25.382396800193874</v>
      </c>
      <c r="AE185" s="180">
        <f t="shared" si="29"/>
        <v>25.18654890442469</v>
      </c>
      <c r="AF185" s="180">
        <f t="shared" si="30"/>
        <v>24.513954024329209</v>
      </c>
      <c r="AG185" s="180">
        <f t="shared" si="31"/>
        <v>26.822825688513518</v>
      </c>
      <c r="AH185" s="180">
        <f t="shared" si="32"/>
        <v>25.410768995533857</v>
      </c>
      <c r="AI185" s="180">
        <f t="shared" si="33"/>
        <v>23.589234841975522</v>
      </c>
      <c r="AJ185" s="180">
        <f t="shared" si="34"/>
        <v>24.048504765932918</v>
      </c>
      <c r="AK185" s="180">
        <f t="shared" si="35"/>
        <v>21.995137197449285</v>
      </c>
    </row>
    <row r="186" spans="1:37" x14ac:dyDescent="0.2">
      <c r="A186" s="70" t="s">
        <v>260</v>
      </c>
      <c r="B186" s="70" t="s">
        <v>552</v>
      </c>
      <c r="C186" s="77">
        <v>118.949164220084</v>
      </c>
      <c r="D186" s="77">
        <v>117.32528173850601</v>
      </c>
      <c r="E186" s="77">
        <v>111.073622456279</v>
      </c>
      <c r="F186" s="77">
        <v>108.429745783825</v>
      </c>
      <c r="G186" s="77">
        <v>102.155928346536</v>
      </c>
      <c r="H186" s="77">
        <v>102.96902382869401</v>
      </c>
      <c r="I186" s="77">
        <v>99.5696525488584</v>
      </c>
      <c r="J186" s="77">
        <v>102.513673257723</v>
      </c>
      <c r="K186" s="77">
        <v>96.356241899874504</v>
      </c>
      <c r="L186" s="77">
        <v>95.572128771825007</v>
      </c>
      <c r="N186" s="183" t="s">
        <v>260</v>
      </c>
      <c r="O186" s="184" t="s">
        <v>921</v>
      </c>
      <c r="P186" s="180">
        <v>5767</v>
      </c>
      <c r="Q186" s="180">
        <v>5749</v>
      </c>
      <c r="R186" s="180">
        <v>6081</v>
      </c>
      <c r="S186" s="180">
        <v>6456</v>
      </c>
      <c r="T186" s="180">
        <v>6861</v>
      </c>
      <c r="U186" s="180">
        <v>7265</v>
      </c>
      <c r="V186" s="180">
        <v>7405</v>
      </c>
      <c r="W186" s="180">
        <v>7626</v>
      </c>
      <c r="X186" s="180">
        <v>8025</v>
      </c>
      <c r="Y186" s="180"/>
      <c r="AA186" s="70" t="s">
        <v>260</v>
      </c>
      <c r="AB186" s="70" t="s">
        <v>552</v>
      </c>
      <c r="AC186" s="180">
        <f t="shared" si="27"/>
        <v>20.625830452589561</v>
      </c>
      <c r="AD186" s="180">
        <f t="shared" si="28"/>
        <v>20.407946032093584</v>
      </c>
      <c r="AE186" s="180">
        <f t="shared" si="29"/>
        <v>18.26568367970383</v>
      </c>
      <c r="AF186" s="180">
        <f t="shared" si="30"/>
        <v>16.795189867383055</v>
      </c>
      <c r="AG186" s="180">
        <f t="shared" si="31"/>
        <v>14.889364283127241</v>
      </c>
      <c r="AH186" s="180">
        <f t="shared" si="32"/>
        <v>14.173299907597247</v>
      </c>
      <c r="AI186" s="180">
        <f t="shared" si="33"/>
        <v>13.446273132864064</v>
      </c>
      <c r="AJ186" s="180">
        <f t="shared" si="34"/>
        <v>13.442653194036586</v>
      </c>
      <c r="AK186" s="180">
        <f t="shared" si="35"/>
        <v>12.007008336432959</v>
      </c>
    </row>
    <row r="187" spans="1:37" x14ac:dyDescent="0.2">
      <c r="A187" s="70" t="s">
        <v>261</v>
      </c>
      <c r="B187" s="70" t="s">
        <v>553</v>
      </c>
      <c r="C187" s="77">
        <v>701.88128839029298</v>
      </c>
      <c r="D187" s="77">
        <v>672.51410823978597</v>
      </c>
      <c r="E187" s="77">
        <v>674.02797665082096</v>
      </c>
      <c r="F187" s="77">
        <v>682.52893323364503</v>
      </c>
      <c r="G187" s="77">
        <v>685.40980981334303</v>
      </c>
      <c r="H187" s="77">
        <v>741.13896343294402</v>
      </c>
      <c r="I187" s="77">
        <v>791.20480002752902</v>
      </c>
      <c r="J187" s="77">
        <v>774.61265870344005</v>
      </c>
      <c r="K187" s="77">
        <v>756.62527675993397</v>
      </c>
      <c r="L187" s="77">
        <v>759.85755854440299</v>
      </c>
      <c r="N187" s="183" t="s">
        <v>261</v>
      </c>
      <c r="O187" s="184" t="s">
        <v>922</v>
      </c>
      <c r="P187" s="180">
        <v>23066</v>
      </c>
      <c r="Q187" s="180">
        <v>23135</v>
      </c>
      <c r="R187" s="180">
        <v>25153</v>
      </c>
      <c r="S187" s="180">
        <v>29790</v>
      </c>
      <c r="T187" s="180">
        <v>29797</v>
      </c>
      <c r="U187" s="180">
        <v>32799</v>
      </c>
      <c r="V187" s="180">
        <v>33839</v>
      </c>
      <c r="W187" s="180">
        <v>34296</v>
      </c>
      <c r="X187" s="180">
        <v>34408</v>
      </c>
      <c r="Y187" s="180"/>
      <c r="AA187" s="70" t="s">
        <v>261</v>
      </c>
      <c r="AB187" s="70" t="s">
        <v>553</v>
      </c>
      <c r="AC187" s="180">
        <f t="shared" si="27"/>
        <v>30.429259012845446</v>
      </c>
      <c r="AD187" s="180">
        <f t="shared" si="28"/>
        <v>29.069120736537108</v>
      </c>
      <c r="AE187" s="180">
        <f t="shared" si="29"/>
        <v>26.797120687425792</v>
      </c>
      <c r="AF187" s="180">
        <f t="shared" si="30"/>
        <v>22.911343848057907</v>
      </c>
      <c r="AG187" s="180">
        <f t="shared" si="31"/>
        <v>23.002644890873007</v>
      </c>
      <c r="AH187" s="180">
        <f t="shared" si="32"/>
        <v>22.596389018962288</v>
      </c>
      <c r="AI187" s="180">
        <f t="shared" si="33"/>
        <v>23.381447443113835</v>
      </c>
      <c r="AJ187" s="180">
        <f t="shared" si="34"/>
        <v>22.586093384168418</v>
      </c>
      <c r="AK187" s="180">
        <f t="shared" si="35"/>
        <v>21.989806927456812</v>
      </c>
    </row>
    <row r="188" spans="1:37" x14ac:dyDescent="0.2">
      <c r="A188" s="70" t="s">
        <v>262</v>
      </c>
      <c r="B188" s="70" t="s">
        <v>554</v>
      </c>
      <c r="C188" s="77">
        <v>64.807963714623796</v>
      </c>
      <c r="D188" s="77">
        <v>65.566038390178804</v>
      </c>
      <c r="E188" s="77">
        <v>63.294603770468903</v>
      </c>
      <c r="F188" s="77">
        <v>63.618482046978301</v>
      </c>
      <c r="G188" s="77">
        <v>63.189652019256897</v>
      </c>
      <c r="H188" s="77">
        <v>63.815368784452303</v>
      </c>
      <c r="I188" s="77">
        <v>61.676740994835001</v>
      </c>
      <c r="J188" s="77">
        <v>61.892256563309601</v>
      </c>
      <c r="K188" s="77">
        <v>56.888250186736997</v>
      </c>
      <c r="L188" s="77">
        <v>57.161198254053801</v>
      </c>
      <c r="N188" s="183" t="s">
        <v>262</v>
      </c>
      <c r="O188" s="184" t="s">
        <v>923</v>
      </c>
      <c r="P188" s="180">
        <v>1694</v>
      </c>
      <c r="Q188" s="180">
        <v>1678</v>
      </c>
      <c r="R188" s="180">
        <v>1821</v>
      </c>
      <c r="S188" s="180">
        <v>1847</v>
      </c>
      <c r="T188" s="180">
        <v>1995</v>
      </c>
      <c r="U188" s="180">
        <v>2067</v>
      </c>
      <c r="V188" s="180">
        <v>2021</v>
      </c>
      <c r="W188" s="180">
        <v>2065</v>
      </c>
      <c r="X188" s="180">
        <v>2165</v>
      </c>
      <c r="Y188" s="180"/>
      <c r="AA188" s="70" t="s">
        <v>262</v>
      </c>
      <c r="AB188" s="70" t="s">
        <v>554</v>
      </c>
      <c r="AC188" s="180">
        <f t="shared" si="27"/>
        <v>38.257357564712983</v>
      </c>
      <c r="AD188" s="180">
        <f t="shared" si="28"/>
        <v>39.07392037555352</v>
      </c>
      <c r="AE188" s="180">
        <f t="shared" si="29"/>
        <v>34.758156930515597</v>
      </c>
      <c r="AF188" s="180">
        <f t="shared" si="30"/>
        <v>34.444224172700757</v>
      </c>
      <c r="AG188" s="180">
        <f t="shared" si="31"/>
        <v>31.674011037221504</v>
      </c>
      <c r="AH188" s="180">
        <f t="shared" si="32"/>
        <v>30.873424665917902</v>
      </c>
      <c r="AI188" s="180">
        <f t="shared" si="33"/>
        <v>30.517932209220685</v>
      </c>
      <c r="AJ188" s="180">
        <f t="shared" si="34"/>
        <v>29.972037076663245</v>
      </c>
      <c r="AK188" s="180">
        <f t="shared" si="35"/>
        <v>26.2763280308254</v>
      </c>
    </row>
    <row r="189" spans="1:37" x14ac:dyDescent="0.2">
      <c r="A189" s="70" t="s">
        <v>263</v>
      </c>
      <c r="B189" s="70" t="s">
        <v>555</v>
      </c>
      <c r="C189" s="77">
        <v>73.307479691619704</v>
      </c>
      <c r="D189" s="77">
        <v>74.015773894060302</v>
      </c>
      <c r="E189" s="77">
        <v>70.885312124404294</v>
      </c>
      <c r="F189" s="77">
        <v>68.497889188568806</v>
      </c>
      <c r="G189" s="77">
        <v>65.686439831639703</v>
      </c>
      <c r="H189" s="77">
        <v>66.445123045406206</v>
      </c>
      <c r="I189" s="77">
        <v>63.7814000254589</v>
      </c>
      <c r="J189" s="77">
        <v>63.562526409805997</v>
      </c>
      <c r="K189" s="77">
        <v>62.662802408277102</v>
      </c>
      <c r="L189" s="77">
        <v>63.277016719530799</v>
      </c>
      <c r="N189" s="183" t="s">
        <v>263</v>
      </c>
      <c r="O189" s="184" t="s">
        <v>924</v>
      </c>
      <c r="P189" s="180">
        <v>2694</v>
      </c>
      <c r="Q189" s="180">
        <v>2733</v>
      </c>
      <c r="R189" s="180">
        <v>2916</v>
      </c>
      <c r="S189" s="180">
        <v>3164</v>
      </c>
      <c r="T189" s="180">
        <v>3389</v>
      </c>
      <c r="U189" s="180">
        <v>3563</v>
      </c>
      <c r="V189" s="180">
        <v>3471</v>
      </c>
      <c r="W189" s="180">
        <v>3392</v>
      </c>
      <c r="X189" s="180">
        <v>3499</v>
      </c>
      <c r="Y189" s="180"/>
      <c r="AA189" s="70" t="s">
        <v>263</v>
      </c>
      <c r="AB189" s="70" t="s">
        <v>555</v>
      </c>
      <c r="AC189" s="180">
        <f t="shared" si="27"/>
        <v>27.211388155760844</v>
      </c>
      <c r="AD189" s="180">
        <f t="shared" si="28"/>
        <v>27.082244381288071</v>
      </c>
      <c r="AE189" s="180">
        <f t="shared" si="29"/>
        <v>24.309091949384189</v>
      </c>
      <c r="AF189" s="180">
        <f t="shared" si="30"/>
        <v>21.649143232796714</v>
      </c>
      <c r="AG189" s="180">
        <f t="shared" si="31"/>
        <v>19.382248401192005</v>
      </c>
      <c r="AH189" s="180">
        <f t="shared" si="32"/>
        <v>18.648645255516755</v>
      </c>
      <c r="AI189" s="180">
        <f t="shared" si="33"/>
        <v>18.375511387340506</v>
      </c>
      <c r="AJ189" s="180">
        <f t="shared" si="34"/>
        <v>18.738952361381486</v>
      </c>
      <c r="AK189" s="180">
        <f t="shared" si="35"/>
        <v>17.90877462368594</v>
      </c>
    </row>
    <row r="190" spans="1:37" x14ac:dyDescent="0.2">
      <c r="A190" s="70" t="s">
        <v>264</v>
      </c>
      <c r="B190" s="70" t="s">
        <v>556</v>
      </c>
      <c r="C190" s="77">
        <v>235.99072837223801</v>
      </c>
      <c r="D190" s="77">
        <v>242.03541508105999</v>
      </c>
      <c r="E190" s="77">
        <v>239.83976290037401</v>
      </c>
      <c r="F190" s="77">
        <v>239.52789608592499</v>
      </c>
      <c r="G190" s="77">
        <v>234.80035754286999</v>
      </c>
      <c r="H190" s="77">
        <v>236.35185707655401</v>
      </c>
      <c r="I190" s="77">
        <v>228.36365782948701</v>
      </c>
      <c r="J190" s="77">
        <v>230.347428747511</v>
      </c>
      <c r="K190" s="77">
        <v>224.46044569074701</v>
      </c>
      <c r="L190" s="77">
        <v>224.60351815893799</v>
      </c>
      <c r="N190" s="183" t="s">
        <v>264</v>
      </c>
      <c r="O190" s="184" t="s">
        <v>925</v>
      </c>
      <c r="P190" s="180">
        <v>8520</v>
      </c>
      <c r="Q190" s="180">
        <v>8631</v>
      </c>
      <c r="R190" s="180">
        <v>8592</v>
      </c>
      <c r="S190" s="180">
        <v>9090</v>
      </c>
      <c r="T190" s="180">
        <v>9625</v>
      </c>
      <c r="U190" s="180">
        <v>10386</v>
      </c>
      <c r="V190" s="180">
        <v>10420</v>
      </c>
      <c r="W190" s="180">
        <v>10591</v>
      </c>
      <c r="X190" s="180">
        <v>10807</v>
      </c>
      <c r="Y190" s="180"/>
      <c r="AA190" s="70" t="s">
        <v>264</v>
      </c>
      <c r="AB190" s="70" t="s">
        <v>556</v>
      </c>
      <c r="AC190" s="180">
        <f t="shared" si="27"/>
        <v>27.698442297211034</v>
      </c>
      <c r="AD190" s="180">
        <f t="shared" si="28"/>
        <v>28.042569236595991</v>
      </c>
      <c r="AE190" s="180">
        <f t="shared" si="29"/>
        <v>27.914311324531425</v>
      </c>
      <c r="AF190" s="180">
        <f t="shared" si="30"/>
        <v>26.35070363981573</v>
      </c>
      <c r="AG190" s="180">
        <f t="shared" si="31"/>
        <v>24.394842342116362</v>
      </c>
      <c r="AH190" s="180">
        <f t="shared" si="32"/>
        <v>22.756774222660699</v>
      </c>
      <c r="AI190" s="180">
        <f t="shared" si="33"/>
        <v>21.915898064250193</v>
      </c>
      <c r="AJ190" s="180">
        <f t="shared" si="34"/>
        <v>21.749355938769806</v>
      </c>
      <c r="AK190" s="180">
        <f t="shared" si="35"/>
        <v>20.769912620592855</v>
      </c>
    </row>
    <row r="191" spans="1:37" x14ac:dyDescent="0.2">
      <c r="A191" s="70" t="s">
        <v>265</v>
      </c>
      <c r="B191" s="70" t="s">
        <v>557</v>
      </c>
      <c r="C191" s="77">
        <v>56.264769760791097</v>
      </c>
      <c r="D191" s="77">
        <v>53.098362882252097</v>
      </c>
      <c r="E191" s="77">
        <v>51.648568216755798</v>
      </c>
      <c r="F191" s="77">
        <v>51.9502158667446</v>
      </c>
      <c r="G191" s="77">
        <v>51.279792345028902</v>
      </c>
      <c r="H191" s="77">
        <v>51.248323934339503</v>
      </c>
      <c r="I191" s="77">
        <v>49.249090452318903</v>
      </c>
      <c r="J191" s="77">
        <v>49.470481122248799</v>
      </c>
      <c r="K191" s="77">
        <v>46.127914740886297</v>
      </c>
      <c r="L191" s="77">
        <v>47.737609716491598</v>
      </c>
      <c r="N191" s="183" t="s">
        <v>265</v>
      </c>
      <c r="O191" s="184" t="s">
        <v>926</v>
      </c>
      <c r="P191" s="180">
        <v>2124</v>
      </c>
      <c r="Q191" s="180">
        <v>2095</v>
      </c>
      <c r="R191" s="180">
        <v>2131</v>
      </c>
      <c r="S191" s="180">
        <v>2265</v>
      </c>
      <c r="T191" s="180">
        <v>2389</v>
      </c>
      <c r="U191" s="180">
        <v>2551</v>
      </c>
      <c r="V191" s="180">
        <v>2654</v>
      </c>
      <c r="W191" s="180">
        <v>2585</v>
      </c>
      <c r="X191" s="180">
        <v>2578</v>
      </c>
      <c r="Y191" s="180"/>
      <c r="AA191" s="70" t="s">
        <v>265</v>
      </c>
      <c r="AB191" s="70" t="s">
        <v>557</v>
      </c>
      <c r="AC191" s="180">
        <f t="shared" si="27"/>
        <v>26.490004595476034</v>
      </c>
      <c r="AD191" s="180">
        <f t="shared" si="28"/>
        <v>25.345280612053507</v>
      </c>
      <c r="AE191" s="180">
        <f t="shared" si="29"/>
        <v>24.236775324615579</v>
      </c>
      <c r="AF191" s="180">
        <f t="shared" si="30"/>
        <v>22.936077645361852</v>
      </c>
      <c r="AG191" s="180">
        <f t="shared" si="31"/>
        <v>21.464961216002052</v>
      </c>
      <c r="AH191" s="180">
        <f t="shared" si="32"/>
        <v>20.08950369829067</v>
      </c>
      <c r="AI191" s="180">
        <f t="shared" si="33"/>
        <v>18.55655254420456</v>
      </c>
      <c r="AJ191" s="180">
        <f t="shared" si="34"/>
        <v>19.137516875144602</v>
      </c>
      <c r="AK191" s="180">
        <f t="shared" si="35"/>
        <v>17.892907191965204</v>
      </c>
    </row>
    <row r="192" spans="1:37" x14ac:dyDescent="0.2">
      <c r="A192" s="70" t="s">
        <v>266</v>
      </c>
      <c r="B192" s="70" t="s">
        <v>558</v>
      </c>
      <c r="C192" s="77">
        <v>74.235897006577304</v>
      </c>
      <c r="D192" s="77">
        <v>71.804512661818094</v>
      </c>
      <c r="E192" s="77">
        <v>68.990114529280504</v>
      </c>
      <c r="F192" s="77">
        <v>69.131930998928894</v>
      </c>
      <c r="G192" s="77">
        <v>71.3310222510367</v>
      </c>
      <c r="H192" s="77">
        <v>71.234582423049801</v>
      </c>
      <c r="I192" s="77">
        <v>67.238737406082194</v>
      </c>
      <c r="J192" s="77">
        <v>67.292629817276804</v>
      </c>
      <c r="K192" s="77">
        <v>65.656905101806899</v>
      </c>
      <c r="L192" s="77">
        <v>36.376346888858997</v>
      </c>
      <c r="N192" s="183" t="s">
        <v>266</v>
      </c>
      <c r="O192" s="184" t="s">
        <v>927</v>
      </c>
      <c r="P192" s="180">
        <v>2059</v>
      </c>
      <c r="Q192" s="180">
        <v>2088</v>
      </c>
      <c r="R192" s="180">
        <v>2166</v>
      </c>
      <c r="S192" s="180">
        <v>2344</v>
      </c>
      <c r="T192" s="180">
        <v>2483</v>
      </c>
      <c r="U192" s="180">
        <v>2706</v>
      </c>
      <c r="V192" s="180">
        <v>2800</v>
      </c>
      <c r="W192" s="180">
        <v>2760</v>
      </c>
      <c r="X192" s="180">
        <v>2494</v>
      </c>
      <c r="Y192" s="180"/>
      <c r="AA192" s="70" t="s">
        <v>266</v>
      </c>
      <c r="AB192" s="70" t="s">
        <v>558</v>
      </c>
      <c r="AC192" s="180">
        <f t="shared" si="27"/>
        <v>36.054345316453279</v>
      </c>
      <c r="AD192" s="180">
        <f t="shared" si="28"/>
        <v>34.389134416579545</v>
      </c>
      <c r="AE192" s="180">
        <f t="shared" si="29"/>
        <v>31.851391749436981</v>
      </c>
      <c r="AF192" s="180">
        <f t="shared" si="30"/>
        <v>29.493144624116422</v>
      </c>
      <c r="AG192" s="180">
        <f t="shared" si="31"/>
        <v>28.727757652451348</v>
      </c>
      <c r="AH192" s="180">
        <f t="shared" si="32"/>
        <v>26.324679387675459</v>
      </c>
      <c r="AI192" s="180">
        <f t="shared" si="33"/>
        <v>24.013834787886495</v>
      </c>
      <c r="AJ192" s="180">
        <f t="shared" si="34"/>
        <v>24.381387614955361</v>
      </c>
      <c r="AK192" s="180">
        <f t="shared" si="35"/>
        <v>26.325944307059704</v>
      </c>
    </row>
    <row r="193" spans="1:37" x14ac:dyDescent="0.2">
      <c r="A193" s="70" t="s">
        <v>267</v>
      </c>
      <c r="B193" s="70" t="s">
        <v>559</v>
      </c>
      <c r="C193" s="77">
        <v>64.102341821520795</v>
      </c>
      <c r="D193" s="77">
        <v>59.303349029105803</v>
      </c>
      <c r="E193" s="77">
        <v>56.834792389045397</v>
      </c>
      <c r="F193" s="77">
        <v>55.386898231067001</v>
      </c>
      <c r="G193" s="77">
        <v>53.969568558180697</v>
      </c>
      <c r="H193" s="77">
        <v>52.5237234575401</v>
      </c>
      <c r="I193" s="77">
        <v>51.570240297191901</v>
      </c>
      <c r="J193" s="77">
        <v>49.931374681009302</v>
      </c>
      <c r="K193" s="77">
        <v>45.227837653859602</v>
      </c>
      <c r="L193" s="77">
        <v>46.166373721598497</v>
      </c>
      <c r="N193" s="183" t="s">
        <v>267</v>
      </c>
      <c r="O193" s="184" t="s">
        <v>928</v>
      </c>
      <c r="P193" s="180">
        <v>3547</v>
      </c>
      <c r="Q193" s="180">
        <v>3569</v>
      </c>
      <c r="R193" s="180">
        <v>3670</v>
      </c>
      <c r="S193" s="180">
        <v>3811</v>
      </c>
      <c r="T193" s="180">
        <v>4049</v>
      </c>
      <c r="U193" s="180">
        <v>4141</v>
      </c>
      <c r="V193" s="180">
        <v>4262</v>
      </c>
      <c r="W193" s="180">
        <v>4321</v>
      </c>
      <c r="X193" s="180">
        <v>4184</v>
      </c>
      <c r="Y193" s="180"/>
      <c r="AA193" s="70" t="s">
        <v>267</v>
      </c>
      <c r="AB193" s="70" t="s">
        <v>559</v>
      </c>
      <c r="AC193" s="180">
        <f t="shared" si="27"/>
        <v>18.072270037079445</v>
      </c>
      <c r="AD193" s="180">
        <f t="shared" si="28"/>
        <v>16.61623676915265</v>
      </c>
      <c r="AE193" s="180">
        <f t="shared" si="29"/>
        <v>15.486319452055966</v>
      </c>
      <c r="AF193" s="180">
        <f t="shared" si="30"/>
        <v>14.533429081885858</v>
      </c>
      <c r="AG193" s="180">
        <f t="shared" si="31"/>
        <v>13.329110535485476</v>
      </c>
      <c r="AH193" s="180">
        <f t="shared" si="32"/>
        <v>12.68382599795704</v>
      </c>
      <c r="AI193" s="180">
        <f t="shared" si="33"/>
        <v>12.100009454995753</v>
      </c>
      <c r="AJ193" s="180">
        <f t="shared" si="34"/>
        <v>11.555513696137306</v>
      </c>
      <c r="AK193" s="180">
        <f t="shared" si="35"/>
        <v>10.809712632375621</v>
      </c>
    </row>
    <row r="194" spans="1:37" x14ac:dyDescent="0.2">
      <c r="A194" s="70" t="s">
        <v>268</v>
      </c>
      <c r="B194" s="70" t="s">
        <v>560</v>
      </c>
      <c r="C194" s="77">
        <v>23.771776671598499</v>
      </c>
      <c r="D194" s="77">
        <v>16.9542593980247</v>
      </c>
      <c r="E194" s="77">
        <v>16.029873451133401</v>
      </c>
      <c r="F194" s="77">
        <v>15.8079821792112</v>
      </c>
      <c r="G194" s="77">
        <v>16.107128122491901</v>
      </c>
      <c r="H194" s="77">
        <v>16.821748705497999</v>
      </c>
      <c r="I194" s="77">
        <v>15.452015345151199</v>
      </c>
      <c r="J194" s="77">
        <v>16.168261764456201</v>
      </c>
      <c r="K194" s="77">
        <v>15.466182070223001</v>
      </c>
      <c r="L194" s="77">
        <v>15.7001732477468</v>
      </c>
      <c r="N194" s="183" t="s">
        <v>268</v>
      </c>
      <c r="O194" s="184" t="s">
        <v>929</v>
      </c>
      <c r="P194" s="180">
        <v>694</v>
      </c>
      <c r="Q194" s="184">
        <v>651</v>
      </c>
      <c r="R194" s="180">
        <v>639</v>
      </c>
      <c r="S194" s="180">
        <v>654</v>
      </c>
      <c r="T194" s="180">
        <v>756</v>
      </c>
      <c r="U194" s="180">
        <v>844</v>
      </c>
      <c r="V194" s="180">
        <v>783</v>
      </c>
      <c r="W194" s="180">
        <v>794</v>
      </c>
      <c r="X194" s="180">
        <v>809</v>
      </c>
      <c r="Y194" s="180"/>
      <c r="AA194" s="70" t="s">
        <v>268</v>
      </c>
      <c r="AB194" s="70" t="s">
        <v>560</v>
      </c>
      <c r="AC194" s="180">
        <f t="shared" si="27"/>
        <v>34.253280506626076</v>
      </c>
      <c r="AD194" s="180">
        <f t="shared" si="28"/>
        <v>26.043409213555606</v>
      </c>
      <c r="AE194" s="180">
        <f t="shared" si="29"/>
        <v>25.085873945435683</v>
      </c>
      <c r="AF194" s="180">
        <f t="shared" si="30"/>
        <v>24.17122657371743</v>
      </c>
      <c r="AG194" s="180">
        <f t="shared" si="31"/>
        <v>21.305725029751191</v>
      </c>
      <c r="AH194" s="180">
        <f t="shared" si="32"/>
        <v>19.930981878552128</v>
      </c>
      <c r="AI194" s="180">
        <f t="shared" si="33"/>
        <v>19.734374642594126</v>
      </c>
      <c r="AJ194" s="180">
        <f t="shared" si="34"/>
        <v>20.363050081179097</v>
      </c>
      <c r="AK194" s="180">
        <f t="shared" si="35"/>
        <v>19.117653980498144</v>
      </c>
    </row>
    <row r="195" spans="1:37" x14ac:dyDescent="0.2">
      <c r="A195" s="70" t="s">
        <v>269</v>
      </c>
      <c r="B195" s="70" t="s">
        <v>561</v>
      </c>
      <c r="C195" s="77">
        <v>116.944628213467</v>
      </c>
      <c r="D195" s="77">
        <v>81.8045525572104</v>
      </c>
      <c r="E195" s="77">
        <v>65.232584503697794</v>
      </c>
      <c r="F195" s="77">
        <v>69.188363131535993</v>
      </c>
      <c r="G195" s="77">
        <v>69.330308112779804</v>
      </c>
      <c r="H195" s="77">
        <v>100.376623654122</v>
      </c>
      <c r="I195" s="77">
        <v>60.104611267808103</v>
      </c>
      <c r="J195" s="77">
        <v>65.665596117158401</v>
      </c>
      <c r="K195" s="77">
        <v>54.263859814323503</v>
      </c>
      <c r="L195" s="77">
        <v>56.7570017269788</v>
      </c>
      <c r="N195" s="183" t="s">
        <v>269</v>
      </c>
      <c r="O195" s="184" t="s">
        <v>930</v>
      </c>
      <c r="P195" s="180">
        <v>4474</v>
      </c>
      <c r="Q195" s="180">
        <v>4271</v>
      </c>
      <c r="R195" s="180">
        <v>4549</v>
      </c>
      <c r="S195" s="180">
        <v>4802</v>
      </c>
      <c r="T195" s="180">
        <v>4989</v>
      </c>
      <c r="U195" s="180">
        <v>5016</v>
      </c>
      <c r="V195" s="180">
        <v>4806</v>
      </c>
      <c r="W195" s="180">
        <v>4581</v>
      </c>
      <c r="X195" s="180">
        <v>4981</v>
      </c>
      <c r="Y195" s="180"/>
      <c r="AA195" s="70" t="s">
        <v>269</v>
      </c>
      <c r="AB195" s="70" t="s">
        <v>561</v>
      </c>
      <c r="AC195" s="180">
        <f t="shared" si="27"/>
        <v>26.138718867560797</v>
      </c>
      <c r="AD195" s="180">
        <f t="shared" si="28"/>
        <v>19.15348924308368</v>
      </c>
      <c r="AE195" s="180">
        <f t="shared" si="29"/>
        <v>14.339983403758582</v>
      </c>
      <c r="AF195" s="180">
        <f t="shared" si="30"/>
        <v>14.408238886200749</v>
      </c>
      <c r="AG195" s="180">
        <f t="shared" si="31"/>
        <v>13.896634217835199</v>
      </c>
      <c r="AH195" s="180">
        <f t="shared" si="32"/>
        <v>20.011288607281099</v>
      </c>
      <c r="AI195" s="180">
        <f t="shared" si="33"/>
        <v>12.50616131248608</v>
      </c>
      <c r="AJ195" s="180">
        <f t="shared" si="34"/>
        <v>14.334336633302424</v>
      </c>
      <c r="AK195" s="180">
        <f t="shared" si="35"/>
        <v>10.894169808135615</v>
      </c>
    </row>
    <row r="196" spans="1:37" x14ac:dyDescent="0.2">
      <c r="A196" s="70" t="s">
        <v>270</v>
      </c>
      <c r="B196" s="70" t="s">
        <v>562</v>
      </c>
      <c r="C196" s="77">
        <v>14.658016549344101</v>
      </c>
      <c r="D196" s="77">
        <v>13.657364913796499</v>
      </c>
      <c r="E196" s="77">
        <v>12.9372135981087</v>
      </c>
      <c r="F196" s="77">
        <v>13.5843921295972</v>
      </c>
      <c r="G196" s="77">
        <v>13.4363777710628</v>
      </c>
      <c r="H196" s="77">
        <v>13.5454564612564</v>
      </c>
      <c r="I196" s="77">
        <v>12.690915226778801</v>
      </c>
      <c r="J196" s="77">
        <v>11.981645625996601</v>
      </c>
      <c r="K196" s="77">
        <v>11.0580905167362</v>
      </c>
      <c r="L196" s="77">
        <v>11.4014484609093</v>
      </c>
      <c r="N196" s="183" t="s">
        <v>270</v>
      </c>
      <c r="O196" s="184" t="s">
        <v>931</v>
      </c>
      <c r="P196" s="180">
        <v>1105</v>
      </c>
      <c r="Q196" s="180">
        <v>1194</v>
      </c>
      <c r="R196" s="180">
        <v>1221</v>
      </c>
      <c r="S196" s="180">
        <v>1109</v>
      </c>
      <c r="T196" s="180">
        <v>1197</v>
      </c>
      <c r="U196" s="180">
        <v>1363</v>
      </c>
      <c r="V196" s="180">
        <v>1343</v>
      </c>
      <c r="W196" s="180">
        <v>1254</v>
      </c>
      <c r="X196" s="180">
        <v>1337</v>
      </c>
      <c r="Y196" s="180"/>
      <c r="AA196" s="70" t="s">
        <v>270</v>
      </c>
      <c r="AB196" s="70" t="s">
        <v>562</v>
      </c>
      <c r="AC196" s="180">
        <f t="shared" si="27"/>
        <v>13.265173347822715</v>
      </c>
      <c r="AD196" s="180">
        <f t="shared" si="28"/>
        <v>11.438329073531406</v>
      </c>
      <c r="AE196" s="180">
        <f t="shared" si="29"/>
        <v>10.595588532439557</v>
      </c>
      <c r="AF196" s="180">
        <f t="shared" si="30"/>
        <v>12.249226446886563</v>
      </c>
      <c r="AG196" s="180">
        <f t="shared" si="31"/>
        <v>11.225044086100919</v>
      </c>
      <c r="AH196" s="180">
        <f t="shared" si="32"/>
        <v>9.9379724587354357</v>
      </c>
      <c r="AI196" s="180">
        <f t="shared" si="33"/>
        <v>9.449676267147284</v>
      </c>
      <c r="AJ196" s="180">
        <f t="shared" si="34"/>
        <v>9.5547413285459335</v>
      </c>
      <c r="AK196" s="180">
        <f t="shared" si="35"/>
        <v>8.2708231239612555</v>
      </c>
    </row>
    <row r="197" spans="1:37" x14ac:dyDescent="0.2">
      <c r="A197" s="70" t="s">
        <v>271</v>
      </c>
      <c r="B197" s="70" t="s">
        <v>563</v>
      </c>
      <c r="C197" s="77">
        <v>35.6493110516789</v>
      </c>
      <c r="D197" s="77">
        <v>33.896268703762303</v>
      </c>
      <c r="E197" s="77">
        <v>33.927235663320801</v>
      </c>
      <c r="F197" s="77">
        <v>34.567982434521397</v>
      </c>
      <c r="G197" s="77">
        <v>33.452309825790799</v>
      </c>
      <c r="H197" s="77">
        <v>33.649891435746603</v>
      </c>
      <c r="I197" s="77">
        <v>31.148539134181501</v>
      </c>
      <c r="J197" s="77">
        <v>30.161667713293099</v>
      </c>
      <c r="K197" s="77">
        <v>27.539467975248002</v>
      </c>
      <c r="L197" s="77">
        <v>28.236339612264999</v>
      </c>
      <c r="N197" s="183" t="s">
        <v>271</v>
      </c>
      <c r="O197" s="184" t="s">
        <v>932</v>
      </c>
      <c r="P197" s="180">
        <v>1654</v>
      </c>
      <c r="Q197" s="180">
        <v>1601</v>
      </c>
      <c r="R197" s="180">
        <v>1645</v>
      </c>
      <c r="S197" s="180">
        <v>1854</v>
      </c>
      <c r="T197" s="180">
        <v>1953</v>
      </c>
      <c r="U197" s="180">
        <v>2005</v>
      </c>
      <c r="V197" s="180">
        <v>1896</v>
      </c>
      <c r="W197" s="180">
        <v>1962</v>
      </c>
      <c r="X197" s="180">
        <v>1982</v>
      </c>
      <c r="Y197" s="180"/>
      <c r="AA197" s="70" t="s">
        <v>271</v>
      </c>
      <c r="AB197" s="70" t="s">
        <v>563</v>
      </c>
      <c r="AC197" s="180">
        <f t="shared" si="27"/>
        <v>21.553392413348792</v>
      </c>
      <c r="AD197" s="180">
        <f t="shared" si="28"/>
        <v>21.17193548017633</v>
      </c>
      <c r="AE197" s="180">
        <f t="shared" si="29"/>
        <v>20.624459369799879</v>
      </c>
      <c r="AF197" s="180">
        <f t="shared" si="30"/>
        <v>18.645082219267206</v>
      </c>
      <c r="AG197" s="180">
        <f t="shared" si="31"/>
        <v>17.128678866252329</v>
      </c>
      <c r="AH197" s="180">
        <f t="shared" si="32"/>
        <v>16.782988247255165</v>
      </c>
      <c r="AI197" s="180">
        <f t="shared" si="33"/>
        <v>16.428554395665348</v>
      </c>
      <c r="AJ197" s="180">
        <f t="shared" si="34"/>
        <v>15.372919323798726</v>
      </c>
      <c r="AK197" s="180">
        <f t="shared" si="35"/>
        <v>13.894787071265389</v>
      </c>
    </row>
    <row r="198" spans="1:37" x14ac:dyDescent="0.2">
      <c r="A198" s="70" t="s">
        <v>272</v>
      </c>
      <c r="B198" s="70" t="s">
        <v>564</v>
      </c>
      <c r="C198" s="77">
        <v>72.503047303207097</v>
      </c>
      <c r="D198" s="77">
        <v>72.358702077216293</v>
      </c>
      <c r="E198" s="77">
        <v>72.986427496111403</v>
      </c>
      <c r="F198" s="77">
        <v>68.333815228737606</v>
      </c>
      <c r="G198" s="77">
        <v>64.384170089709897</v>
      </c>
      <c r="H198" s="77">
        <v>64.078227188969606</v>
      </c>
      <c r="I198" s="77">
        <v>89.533838574259306</v>
      </c>
      <c r="J198" s="77">
        <v>76.404634265936195</v>
      </c>
      <c r="K198" s="77">
        <v>68.750319300232803</v>
      </c>
      <c r="L198" s="77">
        <v>73.490832047645696</v>
      </c>
      <c r="N198" s="183" t="s">
        <v>272</v>
      </c>
      <c r="O198" s="184" t="s">
        <v>933</v>
      </c>
      <c r="P198" s="180">
        <v>2939</v>
      </c>
      <c r="Q198" s="180">
        <v>2863</v>
      </c>
      <c r="R198" s="180">
        <v>2894</v>
      </c>
      <c r="S198" s="180">
        <v>3234</v>
      </c>
      <c r="T198" s="180">
        <v>3362</v>
      </c>
      <c r="U198" s="180">
        <v>3587</v>
      </c>
      <c r="V198" s="180">
        <v>3835</v>
      </c>
      <c r="W198" s="180">
        <v>3464</v>
      </c>
      <c r="X198" s="180">
        <v>3053</v>
      </c>
      <c r="Y198" s="180"/>
      <c r="AA198" s="70" t="s">
        <v>272</v>
      </c>
      <c r="AB198" s="70" t="s">
        <v>564</v>
      </c>
      <c r="AC198" s="180">
        <f t="shared" si="27"/>
        <v>24.669291358695851</v>
      </c>
      <c r="AD198" s="180">
        <f t="shared" si="28"/>
        <v>25.273734571154836</v>
      </c>
      <c r="AE198" s="180">
        <f t="shared" si="29"/>
        <v>25.219912749174636</v>
      </c>
      <c r="AF198" s="180">
        <f t="shared" si="30"/>
        <v>21.129812995899073</v>
      </c>
      <c r="AG198" s="180">
        <f t="shared" si="31"/>
        <v>19.150556243221267</v>
      </c>
      <c r="AH198" s="180">
        <f t="shared" si="32"/>
        <v>17.864016500967271</v>
      </c>
      <c r="AI198" s="180">
        <f t="shared" si="33"/>
        <v>23.346502887681698</v>
      </c>
      <c r="AJ198" s="180">
        <f t="shared" si="34"/>
        <v>22.056765088318762</v>
      </c>
      <c r="AK198" s="180">
        <f t="shared" si="35"/>
        <v>22.518938519565282</v>
      </c>
    </row>
    <row r="199" spans="1:37" x14ac:dyDescent="0.2">
      <c r="A199" s="70" t="s">
        <v>273</v>
      </c>
      <c r="B199" s="70" t="s">
        <v>565</v>
      </c>
      <c r="C199" s="77">
        <v>56.561503143491301</v>
      </c>
      <c r="D199" s="77">
        <v>52.430586427761398</v>
      </c>
      <c r="E199" s="77">
        <v>51.292974088534102</v>
      </c>
      <c r="F199" s="77">
        <v>49.627407626430603</v>
      </c>
      <c r="G199" s="77">
        <v>47.031900365843597</v>
      </c>
      <c r="H199" s="77">
        <v>46.239193231587898</v>
      </c>
      <c r="I199" s="77">
        <v>42.571116364662203</v>
      </c>
      <c r="J199" s="77">
        <v>41.773263709101798</v>
      </c>
      <c r="K199" s="77">
        <v>38.818245662312499</v>
      </c>
      <c r="L199" s="77">
        <v>38.715397860142097</v>
      </c>
      <c r="N199" s="183" t="s">
        <v>273</v>
      </c>
      <c r="O199" s="184" t="s">
        <v>934</v>
      </c>
      <c r="P199" s="180">
        <v>2549</v>
      </c>
      <c r="Q199" s="180">
        <v>2684</v>
      </c>
      <c r="R199" s="180">
        <v>2650</v>
      </c>
      <c r="S199" s="180">
        <v>2607</v>
      </c>
      <c r="T199" s="180">
        <v>2712</v>
      </c>
      <c r="U199" s="180">
        <v>2832</v>
      </c>
      <c r="V199" s="180">
        <v>2963</v>
      </c>
      <c r="W199" s="180">
        <v>3028</v>
      </c>
      <c r="X199" s="180">
        <v>2838</v>
      </c>
      <c r="Y199" s="180"/>
      <c r="AA199" s="70" t="s">
        <v>273</v>
      </c>
      <c r="AB199" s="70" t="s">
        <v>565</v>
      </c>
      <c r="AC199" s="180">
        <f t="shared" si="27"/>
        <v>22.189683461550139</v>
      </c>
      <c r="AD199" s="180">
        <f t="shared" si="28"/>
        <v>19.53449568843569</v>
      </c>
      <c r="AE199" s="180">
        <f t="shared" si="29"/>
        <v>19.355839278692113</v>
      </c>
      <c r="AF199" s="180">
        <f t="shared" si="30"/>
        <v>19.036213128665366</v>
      </c>
      <c r="AG199" s="180">
        <f t="shared" si="31"/>
        <v>17.342146152597198</v>
      </c>
      <c r="AH199" s="180">
        <f t="shared" si="32"/>
        <v>16.327398739967478</v>
      </c>
      <c r="AI199" s="180">
        <f t="shared" si="33"/>
        <v>14.367572178421263</v>
      </c>
      <c r="AJ199" s="180">
        <f t="shared" si="34"/>
        <v>13.79566172691605</v>
      </c>
      <c r="AK199" s="180">
        <f t="shared" si="35"/>
        <v>13.678028774599188</v>
      </c>
    </row>
    <row r="200" spans="1:37" x14ac:dyDescent="0.2">
      <c r="A200" s="70" t="s">
        <v>274</v>
      </c>
      <c r="B200" s="70" t="s">
        <v>566</v>
      </c>
      <c r="C200" s="77">
        <v>90.922127712745393</v>
      </c>
      <c r="D200" s="77">
        <v>91.440676434633602</v>
      </c>
      <c r="E200" s="77">
        <v>87.567226245333302</v>
      </c>
      <c r="F200" s="77">
        <v>88.729019838910006</v>
      </c>
      <c r="G200" s="77">
        <v>86.534137430511706</v>
      </c>
      <c r="H200" s="77">
        <v>83.877533050229204</v>
      </c>
      <c r="I200" s="77">
        <v>74.639855653952296</v>
      </c>
      <c r="J200" s="77">
        <v>74.911040097176695</v>
      </c>
      <c r="K200" s="77">
        <v>69.094258985645894</v>
      </c>
      <c r="L200" s="77">
        <v>70.0279394644635</v>
      </c>
      <c r="N200" s="183" t="s">
        <v>274</v>
      </c>
      <c r="O200" s="184" t="s">
        <v>935</v>
      </c>
      <c r="P200" s="180">
        <v>3312</v>
      </c>
      <c r="Q200" s="180">
        <v>3280</v>
      </c>
      <c r="R200" s="180">
        <v>3278</v>
      </c>
      <c r="S200" s="180">
        <v>3388</v>
      </c>
      <c r="T200" s="180">
        <v>3596</v>
      </c>
      <c r="U200" s="180">
        <v>4019</v>
      </c>
      <c r="V200" s="180">
        <v>4061</v>
      </c>
      <c r="W200" s="180">
        <v>4102</v>
      </c>
      <c r="X200" s="180">
        <v>4087</v>
      </c>
      <c r="Y200" s="180"/>
      <c r="AA200" s="70" t="s">
        <v>274</v>
      </c>
      <c r="AB200" s="70" t="s">
        <v>566</v>
      </c>
      <c r="AC200" s="180">
        <f t="shared" si="27"/>
        <v>27.452333246601871</v>
      </c>
      <c r="AD200" s="180">
        <f t="shared" si="28"/>
        <v>27.878255010559023</v>
      </c>
      <c r="AE200" s="180">
        <f t="shared" si="29"/>
        <v>26.71361386373804</v>
      </c>
      <c r="AF200" s="180">
        <f t="shared" si="30"/>
        <v>26.189203022110394</v>
      </c>
      <c r="AG200" s="180">
        <f t="shared" si="31"/>
        <v>24.063998173112264</v>
      </c>
      <c r="AH200" s="180">
        <f t="shared" si="32"/>
        <v>20.870249577066236</v>
      </c>
      <c r="AI200" s="180">
        <f t="shared" si="33"/>
        <v>18.379673886715661</v>
      </c>
      <c r="AJ200" s="180">
        <f t="shared" si="34"/>
        <v>18.262077059282472</v>
      </c>
      <c r="AK200" s="180">
        <f t="shared" si="35"/>
        <v>16.905862242634178</v>
      </c>
    </row>
    <row r="201" spans="1:37" x14ac:dyDescent="0.2">
      <c r="A201" s="70" t="s">
        <v>275</v>
      </c>
      <c r="B201" s="70" t="s">
        <v>567</v>
      </c>
      <c r="C201" s="77">
        <v>327.12840103748999</v>
      </c>
      <c r="D201" s="77">
        <v>298.58323771837797</v>
      </c>
      <c r="E201" s="77">
        <v>288.75645694215302</v>
      </c>
      <c r="F201" s="77">
        <v>287.40858271067998</v>
      </c>
      <c r="G201" s="77">
        <v>292.63261954153802</v>
      </c>
      <c r="H201" s="77">
        <v>280.94697278829699</v>
      </c>
      <c r="I201" s="77">
        <v>272.76243678455501</v>
      </c>
      <c r="J201" s="77">
        <v>282.04074462346603</v>
      </c>
      <c r="K201" s="77">
        <v>258.49039171736302</v>
      </c>
      <c r="L201" s="77">
        <v>289.01966721356501</v>
      </c>
      <c r="N201" s="183" t="s">
        <v>275</v>
      </c>
      <c r="O201" s="184" t="s">
        <v>936</v>
      </c>
      <c r="P201" s="180">
        <v>37593</v>
      </c>
      <c r="Q201" s="180">
        <v>39172</v>
      </c>
      <c r="R201" s="180">
        <v>39493</v>
      </c>
      <c r="S201" s="180">
        <v>40763</v>
      </c>
      <c r="T201" s="180">
        <v>43461</v>
      </c>
      <c r="U201" s="180">
        <v>45481</v>
      </c>
      <c r="V201" s="180">
        <v>48015</v>
      </c>
      <c r="W201" s="180">
        <v>50966</v>
      </c>
      <c r="X201" s="180">
        <v>51059</v>
      </c>
      <c r="Y201" s="180"/>
      <c r="AA201" s="70" t="s">
        <v>275</v>
      </c>
      <c r="AB201" s="70" t="s">
        <v>567</v>
      </c>
      <c r="AC201" s="180">
        <f t="shared" ref="AC201:AC264" si="36">(C201*1000)/P201</f>
        <v>8.7018434558957782</v>
      </c>
      <c r="AD201" s="180">
        <f t="shared" ref="AD201:AD264" si="37">(D201*1000)/Q201</f>
        <v>7.6223638751755836</v>
      </c>
      <c r="AE201" s="180">
        <f t="shared" ref="AE201:AE264" si="38">(E201*1000)/R201</f>
        <v>7.3115857732295106</v>
      </c>
      <c r="AF201" s="180">
        <f t="shared" ref="AF201:AF264" si="39">(F201*1000)/S201</f>
        <v>7.050722044763142</v>
      </c>
      <c r="AG201" s="180">
        <f t="shared" ref="AG201:AG264" si="40">(G201*1000)/T201</f>
        <v>6.7332233391210048</v>
      </c>
      <c r="AH201" s="180">
        <f t="shared" ref="AH201:AH264" si="41">(H201*1000)/U201</f>
        <v>6.1772382486818014</v>
      </c>
      <c r="AI201" s="180">
        <f t="shared" ref="AI201:AI264" si="42">(I201*1000)/V201</f>
        <v>5.6807755239936482</v>
      </c>
      <c r="AJ201" s="180">
        <f t="shared" ref="AJ201:AJ264" si="43">(J201*1000)/W201</f>
        <v>5.5338999455218394</v>
      </c>
      <c r="AK201" s="180">
        <f t="shared" ref="AK201:AK264" si="44">(K201*1000)/X201</f>
        <v>5.0625823403780537</v>
      </c>
    </row>
    <row r="202" spans="1:37" x14ac:dyDescent="0.2">
      <c r="A202" s="70" t="s">
        <v>276</v>
      </c>
      <c r="B202" s="70" t="s">
        <v>568</v>
      </c>
      <c r="C202" s="77">
        <v>135.487265745294</v>
      </c>
      <c r="D202" s="77">
        <v>123.92498683101999</v>
      </c>
      <c r="E202" s="77">
        <v>124.81847911686801</v>
      </c>
      <c r="F202" s="77">
        <v>124.504318519208</v>
      </c>
      <c r="G202" s="77">
        <v>119.481671539966</v>
      </c>
      <c r="H202" s="77">
        <v>119.218958846937</v>
      </c>
      <c r="I202" s="77">
        <v>117.11293402408199</v>
      </c>
      <c r="J202" s="77">
        <v>110.89964435664299</v>
      </c>
      <c r="K202" s="77">
        <v>102.492878612422</v>
      </c>
      <c r="L202" s="77">
        <v>102.626006099729</v>
      </c>
      <c r="N202" s="183" t="s">
        <v>276</v>
      </c>
      <c r="O202" s="184" t="s">
        <v>937</v>
      </c>
      <c r="P202" s="180">
        <v>6104</v>
      </c>
      <c r="Q202" s="180">
        <v>6058</v>
      </c>
      <c r="R202" s="180">
        <v>6144</v>
      </c>
      <c r="S202" s="180">
        <v>6470</v>
      </c>
      <c r="T202" s="180">
        <v>6641</v>
      </c>
      <c r="U202" s="180">
        <v>6782</v>
      </c>
      <c r="V202" s="180">
        <v>7145</v>
      </c>
      <c r="W202" s="180">
        <v>7485</v>
      </c>
      <c r="X202" s="180">
        <v>7061</v>
      </c>
      <c r="Y202" s="180"/>
      <c r="AA202" s="70" t="s">
        <v>276</v>
      </c>
      <c r="AB202" s="70" t="s">
        <v>568</v>
      </c>
      <c r="AC202" s="180">
        <f t="shared" si="36"/>
        <v>22.196472107682503</v>
      </c>
      <c r="AD202" s="180">
        <f t="shared" si="37"/>
        <v>20.456419087325848</v>
      </c>
      <c r="AE202" s="180">
        <f t="shared" si="38"/>
        <v>20.315507668761068</v>
      </c>
      <c r="AF202" s="180">
        <f t="shared" si="39"/>
        <v>19.243325891685934</v>
      </c>
      <c r="AG202" s="180">
        <f t="shared" si="40"/>
        <v>17.991518075585905</v>
      </c>
      <c r="AH202" s="180">
        <f t="shared" si="41"/>
        <v>17.578731767463434</v>
      </c>
      <c r="AI202" s="180">
        <f t="shared" si="42"/>
        <v>16.390893495322882</v>
      </c>
      <c r="AJ202" s="180">
        <f t="shared" si="43"/>
        <v>14.816251751054509</v>
      </c>
      <c r="AK202" s="180">
        <f t="shared" si="44"/>
        <v>14.515348904180994</v>
      </c>
    </row>
    <row r="203" spans="1:37" x14ac:dyDescent="0.2">
      <c r="A203" s="70" t="s">
        <v>277</v>
      </c>
      <c r="B203" s="70" t="s">
        <v>569</v>
      </c>
      <c r="C203" s="77">
        <v>53.9196864014393</v>
      </c>
      <c r="D203" s="77">
        <v>50.096075723011303</v>
      </c>
      <c r="E203" s="77">
        <v>51.586163254548097</v>
      </c>
      <c r="F203" s="77">
        <v>47.536221863547198</v>
      </c>
      <c r="G203" s="77">
        <v>46.365223469317499</v>
      </c>
      <c r="H203" s="77">
        <v>47.146316104315702</v>
      </c>
      <c r="I203" s="77">
        <v>44.593951684274799</v>
      </c>
      <c r="J203" s="77">
        <v>42.200303874071103</v>
      </c>
      <c r="K203" s="77">
        <v>38.0435721838356</v>
      </c>
      <c r="L203" s="77">
        <v>37.8352378137022</v>
      </c>
      <c r="N203" s="183" t="s">
        <v>277</v>
      </c>
      <c r="O203" s="184" t="s">
        <v>938</v>
      </c>
      <c r="P203" s="180">
        <v>2567</v>
      </c>
      <c r="Q203" s="180">
        <v>2563</v>
      </c>
      <c r="R203" s="180">
        <v>2641</v>
      </c>
      <c r="S203" s="180">
        <v>2721</v>
      </c>
      <c r="T203" s="180">
        <v>2721</v>
      </c>
      <c r="U203" s="180">
        <v>2815</v>
      </c>
      <c r="V203" s="180">
        <v>2779</v>
      </c>
      <c r="W203" s="180">
        <v>2790</v>
      </c>
      <c r="X203" s="180">
        <v>2802</v>
      </c>
      <c r="Y203" s="180"/>
      <c r="AA203" s="70" t="s">
        <v>277</v>
      </c>
      <c r="AB203" s="70" t="s">
        <v>569</v>
      </c>
      <c r="AC203" s="180">
        <f t="shared" si="36"/>
        <v>21.004942111974795</v>
      </c>
      <c r="AD203" s="180">
        <f t="shared" si="37"/>
        <v>19.545874257905307</v>
      </c>
      <c r="AE203" s="180">
        <f t="shared" si="38"/>
        <v>19.532814560601324</v>
      </c>
      <c r="AF203" s="180">
        <f t="shared" si="39"/>
        <v>17.470129314056301</v>
      </c>
      <c r="AG203" s="180">
        <f t="shared" si="40"/>
        <v>17.039773417610252</v>
      </c>
      <c r="AH203" s="180">
        <f t="shared" si="41"/>
        <v>16.748247283948739</v>
      </c>
      <c r="AI203" s="180">
        <f t="shared" si="42"/>
        <v>16.046762031045269</v>
      </c>
      <c r="AJ203" s="180">
        <f t="shared" si="43"/>
        <v>15.125556944111507</v>
      </c>
      <c r="AK203" s="180">
        <f t="shared" si="44"/>
        <v>13.577291999941327</v>
      </c>
    </row>
    <row r="204" spans="1:37" x14ac:dyDescent="0.2">
      <c r="A204" s="70" t="s">
        <v>278</v>
      </c>
      <c r="B204" s="70" t="s">
        <v>570</v>
      </c>
      <c r="C204" s="77">
        <v>103.98823611517599</v>
      </c>
      <c r="D204" s="77">
        <v>91.784571457618199</v>
      </c>
      <c r="E204" s="77">
        <v>90.287579059136505</v>
      </c>
      <c r="F204" s="77">
        <v>88.694418432522994</v>
      </c>
      <c r="G204" s="77">
        <v>88.400497678454201</v>
      </c>
      <c r="H204" s="77">
        <v>90.322318164424601</v>
      </c>
      <c r="I204" s="77">
        <v>87.202899479256999</v>
      </c>
      <c r="J204" s="77">
        <v>78.425310376862299</v>
      </c>
      <c r="K204" s="77">
        <v>71.3587106561979</v>
      </c>
      <c r="L204" s="77">
        <v>85.580579496753003</v>
      </c>
      <c r="N204" s="183" t="s">
        <v>278</v>
      </c>
      <c r="O204" s="184" t="s">
        <v>939</v>
      </c>
      <c r="P204" s="180">
        <v>3204</v>
      </c>
      <c r="Q204" s="180">
        <v>3307</v>
      </c>
      <c r="R204" s="180">
        <v>3514</v>
      </c>
      <c r="S204" s="180">
        <v>3560</v>
      </c>
      <c r="T204" s="180">
        <v>3595</v>
      </c>
      <c r="U204" s="180">
        <v>4129</v>
      </c>
      <c r="V204" s="180">
        <v>4065</v>
      </c>
      <c r="W204" s="180">
        <v>3652</v>
      </c>
      <c r="X204" s="180">
        <v>4316</v>
      </c>
      <c r="Y204" s="180"/>
      <c r="AA204" s="70" t="s">
        <v>278</v>
      </c>
      <c r="AB204" s="70" t="s">
        <v>570</v>
      </c>
      <c r="AC204" s="180">
        <f t="shared" si="36"/>
        <v>32.455754093375781</v>
      </c>
      <c r="AD204" s="180">
        <f t="shared" si="37"/>
        <v>27.754633038287931</v>
      </c>
      <c r="AE204" s="180">
        <f t="shared" si="38"/>
        <v>25.693676453937538</v>
      </c>
      <c r="AF204" s="180">
        <f t="shared" si="39"/>
        <v>24.914162481045782</v>
      </c>
      <c r="AG204" s="180">
        <f t="shared" si="40"/>
        <v>24.589846363965005</v>
      </c>
      <c r="AH204" s="180">
        <f t="shared" si="41"/>
        <v>21.875107329722599</v>
      </c>
      <c r="AI204" s="180">
        <f t="shared" si="42"/>
        <v>21.452127793175155</v>
      </c>
      <c r="AJ204" s="180">
        <f t="shared" si="43"/>
        <v>21.474619489830857</v>
      </c>
      <c r="AK204" s="180">
        <f t="shared" si="44"/>
        <v>16.533528882344278</v>
      </c>
    </row>
    <row r="205" spans="1:37" x14ac:dyDescent="0.2">
      <c r="A205" s="70" t="s">
        <v>279</v>
      </c>
      <c r="B205" s="70" t="s">
        <v>571</v>
      </c>
      <c r="C205" s="77">
        <v>107.556014026844</v>
      </c>
      <c r="D205" s="77">
        <v>105.385485816976</v>
      </c>
      <c r="E205" s="77">
        <v>98.159965501135304</v>
      </c>
      <c r="F205" s="77">
        <v>98.596001746161306</v>
      </c>
      <c r="G205" s="77">
        <v>94.741111921513195</v>
      </c>
      <c r="H205" s="77">
        <v>93.121060143538799</v>
      </c>
      <c r="I205" s="77">
        <v>90.144613397091902</v>
      </c>
      <c r="J205" s="77">
        <v>88.656468605854599</v>
      </c>
      <c r="K205" s="77">
        <v>81.839594388389898</v>
      </c>
      <c r="L205" s="77">
        <v>84.713786288382593</v>
      </c>
      <c r="N205" s="183" t="s">
        <v>279</v>
      </c>
      <c r="O205" s="184" t="s">
        <v>940</v>
      </c>
      <c r="P205" s="180">
        <v>7986</v>
      </c>
      <c r="Q205" s="180">
        <v>6951</v>
      </c>
      <c r="R205" s="180">
        <v>6958</v>
      </c>
      <c r="S205" s="180">
        <v>7756</v>
      </c>
      <c r="T205" s="180">
        <v>7785</v>
      </c>
      <c r="U205" s="180">
        <v>8997</v>
      </c>
      <c r="V205" s="180">
        <v>9659</v>
      </c>
      <c r="W205" s="180">
        <v>9724</v>
      </c>
      <c r="X205" s="180">
        <v>9184</v>
      </c>
      <c r="Y205" s="180"/>
      <c r="AA205" s="70" t="s">
        <v>279</v>
      </c>
      <c r="AB205" s="70" t="s">
        <v>571</v>
      </c>
      <c r="AC205" s="180">
        <f t="shared" si="36"/>
        <v>13.468070877390934</v>
      </c>
      <c r="AD205" s="180">
        <f t="shared" si="37"/>
        <v>15.161197786933679</v>
      </c>
      <c r="AE205" s="180">
        <f t="shared" si="38"/>
        <v>14.107497197633702</v>
      </c>
      <c r="AF205" s="180">
        <f t="shared" si="39"/>
        <v>12.712223020392123</v>
      </c>
      <c r="AG205" s="180">
        <f t="shared" si="40"/>
        <v>12.169699668787821</v>
      </c>
      <c r="AH205" s="180">
        <f t="shared" si="41"/>
        <v>10.350234538572723</v>
      </c>
      <c r="AI205" s="180">
        <f t="shared" si="42"/>
        <v>9.3327066359966775</v>
      </c>
      <c r="AJ205" s="180">
        <f t="shared" si="43"/>
        <v>9.1172838961183249</v>
      </c>
      <c r="AK205" s="180">
        <f t="shared" si="44"/>
        <v>8.9111056607567409</v>
      </c>
    </row>
    <row r="206" spans="1:37" x14ac:dyDescent="0.2">
      <c r="A206" s="70" t="s">
        <v>280</v>
      </c>
      <c r="B206" s="70" t="s">
        <v>572</v>
      </c>
      <c r="C206" s="77">
        <v>96.872725365361603</v>
      </c>
      <c r="D206" s="77">
        <v>89.437877763470198</v>
      </c>
      <c r="E206" s="77">
        <v>86.764976004923398</v>
      </c>
      <c r="F206" s="77">
        <v>88.510820589330095</v>
      </c>
      <c r="G206" s="77">
        <v>85.762626990170205</v>
      </c>
      <c r="H206" s="77">
        <v>88.992311327823899</v>
      </c>
      <c r="I206" s="77">
        <v>87.771137624101797</v>
      </c>
      <c r="J206" s="77">
        <v>87.607498246497798</v>
      </c>
      <c r="K206" s="77">
        <v>85.124866686069794</v>
      </c>
      <c r="L206" s="77">
        <v>74.073685425735704</v>
      </c>
      <c r="N206" s="183" t="s">
        <v>280</v>
      </c>
      <c r="O206" s="184" t="s">
        <v>941</v>
      </c>
      <c r="P206" s="180">
        <v>3415</v>
      </c>
      <c r="Q206" s="180">
        <v>3665</v>
      </c>
      <c r="R206" s="180">
        <v>3686</v>
      </c>
      <c r="S206" s="180">
        <v>3947</v>
      </c>
      <c r="T206" s="180">
        <v>4121</v>
      </c>
      <c r="U206" s="180">
        <v>4396</v>
      </c>
      <c r="V206" s="180">
        <v>4457</v>
      </c>
      <c r="W206" s="180">
        <v>4546</v>
      </c>
      <c r="X206" s="180">
        <v>4242</v>
      </c>
      <c r="Y206" s="180"/>
      <c r="AA206" s="70" t="s">
        <v>280</v>
      </c>
      <c r="AB206" s="70" t="s">
        <v>572</v>
      </c>
      <c r="AC206" s="180">
        <f t="shared" si="36"/>
        <v>28.366830268041465</v>
      </c>
      <c r="AD206" s="180">
        <f t="shared" si="37"/>
        <v>24.403240863156945</v>
      </c>
      <c r="AE206" s="180">
        <f t="shared" si="38"/>
        <v>23.539060229225015</v>
      </c>
      <c r="AF206" s="180">
        <f t="shared" si="39"/>
        <v>22.424834200489002</v>
      </c>
      <c r="AG206" s="180">
        <f t="shared" si="40"/>
        <v>20.811120356750838</v>
      </c>
      <c r="AH206" s="180">
        <f t="shared" si="41"/>
        <v>20.243928873481323</v>
      </c>
      <c r="AI206" s="180">
        <f t="shared" si="42"/>
        <v>19.692873597509941</v>
      </c>
      <c r="AJ206" s="180">
        <f t="shared" si="43"/>
        <v>19.271337053783061</v>
      </c>
      <c r="AK206" s="180">
        <f t="shared" si="44"/>
        <v>20.067153862817019</v>
      </c>
    </row>
    <row r="207" spans="1:37" x14ac:dyDescent="0.2">
      <c r="A207" s="70" t="s">
        <v>281</v>
      </c>
      <c r="B207" s="70" t="s">
        <v>573</v>
      </c>
      <c r="C207" s="77">
        <v>43.9386831512657</v>
      </c>
      <c r="D207" s="77">
        <v>42.579416107928402</v>
      </c>
      <c r="E207" s="77">
        <v>42.274230580842797</v>
      </c>
      <c r="F207" s="77">
        <v>41.851821499655301</v>
      </c>
      <c r="G207" s="77">
        <v>40.933805820755502</v>
      </c>
      <c r="H207" s="77">
        <v>41.107893891238902</v>
      </c>
      <c r="I207" s="77">
        <v>38.806700882219097</v>
      </c>
      <c r="J207" s="77">
        <v>40.1190525495062</v>
      </c>
      <c r="K207" s="77">
        <v>40.124710521062603</v>
      </c>
      <c r="L207" s="77">
        <v>39.877137816075297</v>
      </c>
      <c r="N207" s="183" t="s">
        <v>281</v>
      </c>
      <c r="O207" s="184" t="s">
        <v>942</v>
      </c>
      <c r="P207" s="180">
        <v>1143</v>
      </c>
      <c r="Q207" s="180">
        <v>1159</v>
      </c>
      <c r="R207" s="180">
        <v>1190</v>
      </c>
      <c r="S207" s="180">
        <v>1289</v>
      </c>
      <c r="T207" s="180">
        <v>1417</v>
      </c>
      <c r="U207" s="180">
        <v>1517</v>
      </c>
      <c r="V207" s="180">
        <v>1658</v>
      </c>
      <c r="W207" s="180">
        <v>1718</v>
      </c>
      <c r="X207" s="180">
        <v>1789</v>
      </c>
      <c r="Y207" s="180"/>
      <c r="AA207" s="70" t="s">
        <v>281</v>
      </c>
      <c r="AB207" s="70" t="s">
        <v>573</v>
      </c>
      <c r="AC207" s="180">
        <f t="shared" si="36"/>
        <v>38.441542564536924</v>
      </c>
      <c r="AD207" s="180">
        <f t="shared" si="37"/>
        <v>36.738063941266958</v>
      </c>
      <c r="AE207" s="180">
        <f t="shared" si="38"/>
        <v>35.524563513313275</v>
      </c>
      <c r="AF207" s="180">
        <f t="shared" si="39"/>
        <v>32.468441815093328</v>
      </c>
      <c r="AG207" s="180">
        <f t="shared" si="40"/>
        <v>28.887654072516231</v>
      </c>
      <c r="AH207" s="180">
        <f t="shared" si="41"/>
        <v>27.098150224943243</v>
      </c>
      <c r="AI207" s="180">
        <f t="shared" si="42"/>
        <v>23.405730327032025</v>
      </c>
      <c r="AJ207" s="180">
        <f t="shared" si="43"/>
        <v>23.352184254660187</v>
      </c>
      <c r="AK207" s="180">
        <f t="shared" si="44"/>
        <v>22.42856932423846</v>
      </c>
    </row>
    <row r="208" spans="1:37" x14ac:dyDescent="0.2">
      <c r="A208" s="70" t="s">
        <v>282</v>
      </c>
      <c r="B208" s="70" t="s">
        <v>574</v>
      </c>
      <c r="C208" s="77">
        <v>28.747961809039001</v>
      </c>
      <c r="D208" s="77">
        <v>28.331958704336799</v>
      </c>
      <c r="E208" s="77">
        <v>26.5107382795216</v>
      </c>
      <c r="F208" s="77">
        <v>26.264359001191998</v>
      </c>
      <c r="G208" s="77">
        <v>27.324893178715602</v>
      </c>
      <c r="H208" s="77">
        <v>26.615737178208398</v>
      </c>
      <c r="I208" s="77">
        <v>26.143971160371699</v>
      </c>
      <c r="J208" s="77">
        <v>24.5660088837666</v>
      </c>
      <c r="K208" s="77">
        <v>24.488958250598301</v>
      </c>
      <c r="L208" s="77">
        <v>23.548921210193601</v>
      </c>
      <c r="N208" s="183" t="s">
        <v>282</v>
      </c>
      <c r="O208" s="184" t="s">
        <v>943</v>
      </c>
      <c r="P208" s="180">
        <v>1555</v>
      </c>
      <c r="Q208" s="180">
        <v>1588</v>
      </c>
      <c r="R208" s="180">
        <v>1442</v>
      </c>
      <c r="S208" s="180">
        <v>1557</v>
      </c>
      <c r="T208" s="180">
        <v>1616</v>
      </c>
      <c r="U208" s="180">
        <v>1679</v>
      </c>
      <c r="V208" s="180">
        <v>1862</v>
      </c>
      <c r="W208" s="180">
        <v>1831</v>
      </c>
      <c r="X208" s="180">
        <v>1837</v>
      </c>
      <c r="Y208" s="180"/>
      <c r="AA208" s="70" t="s">
        <v>282</v>
      </c>
      <c r="AB208" s="70" t="s">
        <v>574</v>
      </c>
      <c r="AC208" s="180">
        <f t="shared" si="36"/>
        <v>18.487435246970417</v>
      </c>
      <c r="AD208" s="180">
        <f t="shared" si="37"/>
        <v>17.841283818851888</v>
      </c>
      <c r="AE208" s="180">
        <f t="shared" si="38"/>
        <v>18.384700609931762</v>
      </c>
      <c r="AF208" s="180">
        <f t="shared" si="39"/>
        <v>16.86856711701477</v>
      </c>
      <c r="AG208" s="180">
        <f t="shared" si="40"/>
        <v>16.908968551185399</v>
      </c>
      <c r="AH208" s="180">
        <f t="shared" si="41"/>
        <v>15.852136496848361</v>
      </c>
      <c r="AI208" s="180">
        <f t="shared" si="42"/>
        <v>14.04080083800843</v>
      </c>
      <c r="AJ208" s="180">
        <f t="shared" si="43"/>
        <v>13.416717031003058</v>
      </c>
      <c r="AK208" s="180">
        <f t="shared" si="44"/>
        <v>13.330951687859718</v>
      </c>
    </row>
    <row r="209" spans="1:37" x14ac:dyDescent="0.2">
      <c r="A209" s="70" t="s">
        <v>283</v>
      </c>
      <c r="B209" s="70" t="s">
        <v>575</v>
      </c>
      <c r="C209" s="77">
        <v>72.377538287943906</v>
      </c>
      <c r="D209" s="77">
        <v>72.374540594185504</v>
      </c>
      <c r="E209" s="77">
        <v>70.1781917558109</v>
      </c>
      <c r="F209" s="77">
        <v>68.653151236305206</v>
      </c>
      <c r="G209" s="77">
        <v>65.481887420664506</v>
      </c>
      <c r="H209" s="77">
        <v>64.434814146100095</v>
      </c>
      <c r="I209" s="77">
        <v>61.469381415502298</v>
      </c>
      <c r="J209" s="77">
        <v>59.949804842760798</v>
      </c>
      <c r="K209" s="77">
        <v>57.782294289530199</v>
      </c>
      <c r="L209" s="77">
        <v>57.400577751466301</v>
      </c>
      <c r="N209" s="183" t="s">
        <v>283</v>
      </c>
      <c r="O209" s="184" t="s">
        <v>944</v>
      </c>
      <c r="P209" s="180">
        <v>5653</v>
      </c>
      <c r="Q209" s="180">
        <v>5224</v>
      </c>
      <c r="R209" s="180">
        <v>5262</v>
      </c>
      <c r="S209" s="180">
        <v>6004</v>
      </c>
      <c r="T209" s="180">
        <v>6165</v>
      </c>
      <c r="U209" s="180">
        <v>6770</v>
      </c>
      <c r="V209" s="180">
        <v>7167</v>
      </c>
      <c r="W209" s="180">
        <v>7324</v>
      </c>
      <c r="X209" s="180">
        <v>6980</v>
      </c>
      <c r="Y209" s="180"/>
      <c r="AA209" s="70" t="s">
        <v>283</v>
      </c>
      <c r="AB209" s="70" t="s">
        <v>575</v>
      </c>
      <c r="AC209" s="180">
        <f t="shared" si="36"/>
        <v>12.803385509984771</v>
      </c>
      <c r="AD209" s="180">
        <f t="shared" si="37"/>
        <v>13.854238245441328</v>
      </c>
      <c r="AE209" s="180">
        <f t="shared" si="38"/>
        <v>13.336790527520124</v>
      </c>
      <c r="AF209" s="180">
        <f t="shared" si="39"/>
        <v>11.434568826832978</v>
      </c>
      <c r="AG209" s="180">
        <f t="shared" si="40"/>
        <v>10.621555137171859</v>
      </c>
      <c r="AH209" s="180">
        <f t="shared" si="41"/>
        <v>9.5176978059232038</v>
      </c>
      <c r="AI209" s="180">
        <f t="shared" si="42"/>
        <v>8.5767240708109806</v>
      </c>
      <c r="AJ209" s="180">
        <f t="shared" si="43"/>
        <v>8.1853911582142</v>
      </c>
      <c r="AK209" s="180">
        <f t="shared" si="44"/>
        <v>8.2782656575258162</v>
      </c>
    </row>
    <row r="210" spans="1:37" x14ac:dyDescent="0.2">
      <c r="A210" s="70" t="s">
        <v>284</v>
      </c>
      <c r="B210" s="70" t="s">
        <v>576</v>
      </c>
      <c r="C210" s="77">
        <v>65.810819149318107</v>
      </c>
      <c r="D210" s="77">
        <v>64.647644317852397</v>
      </c>
      <c r="E210" s="77">
        <v>71.944021423916993</v>
      </c>
      <c r="F210" s="77">
        <v>69.1177895374569</v>
      </c>
      <c r="G210" s="77">
        <v>69.001187842258304</v>
      </c>
      <c r="H210" s="77">
        <v>36.556401037576201</v>
      </c>
      <c r="I210" s="77">
        <v>67.364151899707906</v>
      </c>
      <c r="J210" s="77">
        <v>69.458807486767299</v>
      </c>
      <c r="K210" s="77">
        <v>63.140230925183801</v>
      </c>
      <c r="L210" s="77">
        <v>63.507405017817497</v>
      </c>
      <c r="N210" s="183" t="s">
        <v>284</v>
      </c>
      <c r="O210" s="184" t="s">
        <v>945</v>
      </c>
      <c r="P210" s="180">
        <v>1772</v>
      </c>
      <c r="Q210" s="180">
        <v>1684</v>
      </c>
      <c r="R210" s="180">
        <v>1641</v>
      </c>
      <c r="S210" s="180">
        <v>1706</v>
      </c>
      <c r="T210" s="180">
        <v>1831</v>
      </c>
      <c r="U210" s="180">
        <v>1814</v>
      </c>
      <c r="V210" s="180">
        <v>2181</v>
      </c>
      <c r="W210" s="180">
        <v>2283</v>
      </c>
      <c r="X210" s="180">
        <v>2396</v>
      </c>
      <c r="Y210" s="180"/>
      <c r="AA210" s="70" t="s">
        <v>284</v>
      </c>
      <c r="AB210" s="70" t="s">
        <v>576</v>
      </c>
      <c r="AC210" s="180">
        <f t="shared" si="36"/>
        <v>37.139288458983131</v>
      </c>
      <c r="AD210" s="180">
        <f t="shared" si="37"/>
        <v>38.389337480909973</v>
      </c>
      <c r="AE210" s="180">
        <f t="shared" si="38"/>
        <v>43.841573079778783</v>
      </c>
      <c r="AF210" s="180">
        <f t="shared" si="39"/>
        <v>40.514530795695727</v>
      </c>
      <c r="AG210" s="180">
        <f t="shared" si="40"/>
        <v>37.684974244816118</v>
      </c>
      <c r="AH210" s="180">
        <f t="shared" si="41"/>
        <v>20.152371024022163</v>
      </c>
      <c r="AI210" s="180">
        <f t="shared" si="42"/>
        <v>30.886818844432788</v>
      </c>
      <c r="AJ210" s="180">
        <f t="shared" si="43"/>
        <v>30.42435719963526</v>
      </c>
      <c r="AK210" s="180">
        <f t="shared" si="44"/>
        <v>26.352350135719451</v>
      </c>
    </row>
    <row r="211" spans="1:37" x14ac:dyDescent="0.2">
      <c r="A211" s="70" t="s">
        <v>285</v>
      </c>
      <c r="B211" s="70" t="s">
        <v>577</v>
      </c>
      <c r="C211" s="77">
        <v>50.750964066982803</v>
      </c>
      <c r="D211" s="77">
        <v>47.552665949556598</v>
      </c>
      <c r="E211" s="77">
        <v>42.941060177893803</v>
      </c>
      <c r="F211" s="77">
        <v>45.599665666358703</v>
      </c>
      <c r="G211" s="77">
        <v>44.680342187892101</v>
      </c>
      <c r="H211" s="77">
        <v>43.383510114294197</v>
      </c>
      <c r="I211" s="77">
        <v>44.073770139102898</v>
      </c>
      <c r="J211" s="77">
        <v>38.858290120624901</v>
      </c>
      <c r="K211" s="77">
        <v>34.090233349542501</v>
      </c>
      <c r="L211" s="77">
        <v>34.879838225690698</v>
      </c>
      <c r="N211" s="183" t="s">
        <v>285</v>
      </c>
      <c r="O211" s="184" t="s">
        <v>946</v>
      </c>
      <c r="P211" s="180">
        <v>1824</v>
      </c>
      <c r="Q211" s="180">
        <v>1922</v>
      </c>
      <c r="R211" s="180">
        <v>1717</v>
      </c>
      <c r="S211" s="180">
        <v>1870</v>
      </c>
      <c r="T211" s="180">
        <v>1843</v>
      </c>
      <c r="U211" s="180">
        <v>2057</v>
      </c>
      <c r="V211" s="180">
        <v>2099</v>
      </c>
      <c r="W211" s="180">
        <v>1984</v>
      </c>
      <c r="X211" s="180">
        <v>1954</v>
      </c>
      <c r="Y211" s="180"/>
      <c r="AA211" s="70" t="s">
        <v>285</v>
      </c>
      <c r="AB211" s="70" t="s">
        <v>577</v>
      </c>
      <c r="AC211" s="180">
        <f t="shared" si="36"/>
        <v>27.823993457775657</v>
      </c>
      <c r="AD211" s="180">
        <f t="shared" si="37"/>
        <v>24.741241388947241</v>
      </c>
      <c r="AE211" s="180">
        <f t="shared" si="38"/>
        <v>25.00935362719499</v>
      </c>
      <c r="AF211" s="180">
        <f t="shared" si="39"/>
        <v>24.384847949924442</v>
      </c>
      <c r="AG211" s="180">
        <f t="shared" si="40"/>
        <v>24.243267600592567</v>
      </c>
      <c r="AH211" s="180">
        <f t="shared" si="41"/>
        <v>21.090670935485754</v>
      </c>
      <c r="AI211" s="180">
        <f t="shared" si="42"/>
        <v>20.997508403574511</v>
      </c>
      <c r="AJ211" s="180">
        <f t="shared" si="43"/>
        <v>19.585831714024646</v>
      </c>
      <c r="AK211" s="180">
        <f t="shared" si="44"/>
        <v>17.446383495159932</v>
      </c>
    </row>
    <row r="212" spans="1:37" x14ac:dyDescent="0.2">
      <c r="A212" s="70" t="s">
        <v>286</v>
      </c>
      <c r="B212" s="70" t="s">
        <v>578</v>
      </c>
      <c r="C212" s="77">
        <v>35.108299340585802</v>
      </c>
      <c r="D212" s="77">
        <v>35.1876315617437</v>
      </c>
      <c r="E212" s="77">
        <v>35.117226996678802</v>
      </c>
      <c r="F212" s="77">
        <v>36.035275113583403</v>
      </c>
      <c r="G212" s="77">
        <v>32.301376783204802</v>
      </c>
      <c r="H212" s="77">
        <v>29.037961803248599</v>
      </c>
      <c r="I212" s="77">
        <v>28.567299323875599</v>
      </c>
      <c r="J212" s="77">
        <v>24.701461447399399</v>
      </c>
      <c r="K212" s="77">
        <v>23.878955313659901</v>
      </c>
      <c r="L212" s="77">
        <v>24.379884036399002</v>
      </c>
      <c r="N212" s="183" t="s">
        <v>286</v>
      </c>
      <c r="O212" s="184" t="s">
        <v>947</v>
      </c>
      <c r="P212" s="180">
        <v>1096</v>
      </c>
      <c r="Q212" s="180">
        <v>1096</v>
      </c>
      <c r="R212" s="180">
        <v>1177</v>
      </c>
      <c r="S212" s="180">
        <v>1370</v>
      </c>
      <c r="T212" s="180">
        <v>1381</v>
      </c>
      <c r="U212" s="180">
        <v>1347</v>
      </c>
      <c r="V212" s="180">
        <v>1444</v>
      </c>
      <c r="W212" s="180">
        <v>1438</v>
      </c>
      <c r="X212" s="180">
        <v>1362</v>
      </c>
      <c r="Y212" s="180"/>
      <c r="AA212" s="70" t="s">
        <v>286</v>
      </c>
      <c r="AB212" s="70" t="s">
        <v>578</v>
      </c>
      <c r="AC212" s="180">
        <f t="shared" si="36"/>
        <v>32.033119836300912</v>
      </c>
      <c r="AD212" s="180">
        <f t="shared" si="37"/>
        <v>32.105503249766151</v>
      </c>
      <c r="AE212" s="180">
        <f t="shared" si="38"/>
        <v>29.836216649684623</v>
      </c>
      <c r="AF212" s="180">
        <f t="shared" si="39"/>
        <v>26.3031205208638</v>
      </c>
      <c r="AG212" s="180">
        <f t="shared" si="40"/>
        <v>23.389845606954964</v>
      </c>
      <c r="AH212" s="180">
        <f t="shared" si="41"/>
        <v>21.557506906643354</v>
      </c>
      <c r="AI212" s="180">
        <f t="shared" si="42"/>
        <v>19.78344828523241</v>
      </c>
      <c r="AJ212" s="180">
        <f t="shared" si="43"/>
        <v>17.177650519749236</v>
      </c>
      <c r="AK212" s="180">
        <f t="shared" si="44"/>
        <v>17.532272623832526</v>
      </c>
    </row>
    <row r="213" spans="1:37" x14ac:dyDescent="0.2">
      <c r="A213" s="70" t="s">
        <v>287</v>
      </c>
      <c r="B213" s="70" t="s">
        <v>579</v>
      </c>
      <c r="C213" s="77">
        <v>941.68235938336795</v>
      </c>
      <c r="D213" s="77">
        <v>881.075794826893</v>
      </c>
      <c r="E213" s="77">
        <v>743.99147161194799</v>
      </c>
      <c r="F213" s="77">
        <v>686.51631989841303</v>
      </c>
      <c r="G213" s="77">
        <v>816.69822110435496</v>
      </c>
      <c r="H213" s="77">
        <v>830.72584410103104</v>
      </c>
      <c r="I213" s="77">
        <v>818.08872098010704</v>
      </c>
      <c r="J213" s="77">
        <v>711.49475624970705</v>
      </c>
      <c r="K213" s="77">
        <v>677.68573099820799</v>
      </c>
      <c r="L213" s="77">
        <v>755.06517838542197</v>
      </c>
      <c r="N213" s="183" t="s">
        <v>287</v>
      </c>
      <c r="O213" s="184" t="s">
        <v>68</v>
      </c>
      <c r="P213" s="180">
        <v>56137</v>
      </c>
      <c r="Q213" s="180">
        <v>53951</v>
      </c>
      <c r="R213" s="180">
        <v>56124</v>
      </c>
      <c r="S213" s="180">
        <v>60718</v>
      </c>
      <c r="T213" s="180">
        <v>66126</v>
      </c>
      <c r="U213" s="180">
        <v>71493</v>
      </c>
      <c r="V213" s="180">
        <v>73074</v>
      </c>
      <c r="W213" s="180">
        <v>74806</v>
      </c>
      <c r="X213" s="180">
        <v>76898</v>
      </c>
      <c r="Y213" s="180"/>
      <c r="AA213" s="70" t="s">
        <v>287</v>
      </c>
      <c r="AB213" s="70" t="s">
        <v>579</v>
      </c>
      <c r="AC213" s="180">
        <f t="shared" si="36"/>
        <v>16.774718267512835</v>
      </c>
      <c r="AD213" s="180">
        <f t="shared" si="37"/>
        <v>16.331037326961372</v>
      </c>
      <c r="AE213" s="180">
        <f t="shared" si="38"/>
        <v>13.256208958947116</v>
      </c>
      <c r="AF213" s="180">
        <f t="shared" si="39"/>
        <v>11.306635921776294</v>
      </c>
      <c r="AG213" s="180">
        <f t="shared" si="40"/>
        <v>12.350636982493345</v>
      </c>
      <c r="AH213" s="180">
        <f t="shared" si="41"/>
        <v>11.619680865273958</v>
      </c>
      <c r="AI213" s="180">
        <f t="shared" si="42"/>
        <v>11.19534610094024</v>
      </c>
      <c r="AJ213" s="180">
        <f t="shared" si="43"/>
        <v>9.5111990515427518</v>
      </c>
      <c r="AK213" s="180">
        <f t="shared" si="44"/>
        <v>8.8127874716924754</v>
      </c>
    </row>
    <row r="214" spans="1:37" x14ac:dyDescent="0.2">
      <c r="A214" s="70" t="s">
        <v>288</v>
      </c>
      <c r="B214" s="70" t="s">
        <v>580</v>
      </c>
      <c r="C214" s="77">
        <v>212.52585887839999</v>
      </c>
      <c r="D214" s="77">
        <v>208.86083422714501</v>
      </c>
      <c r="E214" s="77">
        <v>206.40377242767801</v>
      </c>
      <c r="F214" s="77">
        <v>202.670763729702</v>
      </c>
      <c r="G214" s="77">
        <v>206.03334877604601</v>
      </c>
      <c r="H214" s="77">
        <v>212.39276037094999</v>
      </c>
      <c r="I214" s="77">
        <v>203.88524190511001</v>
      </c>
      <c r="J214" s="77">
        <v>195.10197925016101</v>
      </c>
      <c r="K214" s="77">
        <v>185.26055961330999</v>
      </c>
      <c r="L214" s="77">
        <v>191.726341687504</v>
      </c>
      <c r="N214" s="183" t="s">
        <v>288</v>
      </c>
      <c r="O214" s="184" t="s">
        <v>948</v>
      </c>
      <c r="P214" s="180">
        <v>6236</v>
      </c>
      <c r="Q214" s="180">
        <v>7476</v>
      </c>
      <c r="R214" s="180">
        <v>7837</v>
      </c>
      <c r="S214" s="180">
        <v>6043</v>
      </c>
      <c r="T214" s="180">
        <v>5969</v>
      </c>
      <c r="U214" s="180">
        <v>5651</v>
      </c>
      <c r="V214" s="180">
        <v>6014</v>
      </c>
      <c r="W214" s="180">
        <v>6334</v>
      </c>
      <c r="X214" s="180">
        <v>6415</v>
      </c>
      <c r="Y214" s="180"/>
      <c r="AA214" s="70" t="s">
        <v>288</v>
      </c>
      <c r="AB214" s="70" t="s">
        <v>580</v>
      </c>
      <c r="AC214" s="180">
        <f t="shared" si="36"/>
        <v>34.080477690570874</v>
      </c>
      <c r="AD214" s="180">
        <f t="shared" si="37"/>
        <v>27.937511266338284</v>
      </c>
      <c r="AE214" s="180">
        <f t="shared" si="38"/>
        <v>26.337089757264007</v>
      </c>
      <c r="AF214" s="180">
        <f t="shared" si="39"/>
        <v>33.538104208125439</v>
      </c>
      <c r="AG214" s="180">
        <f t="shared" si="40"/>
        <v>34.517230486856427</v>
      </c>
      <c r="AH214" s="180">
        <f t="shared" si="41"/>
        <v>37.584986793655986</v>
      </c>
      <c r="AI214" s="180">
        <f t="shared" si="42"/>
        <v>33.901769521967083</v>
      </c>
      <c r="AJ214" s="180">
        <f t="shared" si="43"/>
        <v>30.802333320202244</v>
      </c>
      <c r="AK214" s="180">
        <f t="shared" si="44"/>
        <v>28.879276634966484</v>
      </c>
    </row>
    <row r="215" spans="1:37" x14ac:dyDescent="0.2">
      <c r="A215" s="70" t="s">
        <v>289</v>
      </c>
      <c r="B215" s="70" t="s">
        <v>581</v>
      </c>
      <c r="C215" s="77">
        <v>81.049570983340502</v>
      </c>
      <c r="D215" s="77">
        <v>84.754984577657595</v>
      </c>
      <c r="E215" s="77">
        <v>83.6369638267971</v>
      </c>
      <c r="F215" s="77">
        <v>84.348101200272893</v>
      </c>
      <c r="G215" s="77">
        <v>88.935345584723905</v>
      </c>
      <c r="H215" s="77">
        <v>90.360336097763593</v>
      </c>
      <c r="I215" s="77">
        <v>89.131438261107505</v>
      </c>
      <c r="J215" s="77">
        <v>83.629970650515901</v>
      </c>
      <c r="K215" s="77">
        <v>82.763978932959205</v>
      </c>
      <c r="L215" s="77">
        <v>90.460064703331398</v>
      </c>
      <c r="N215" s="183" t="s">
        <v>289</v>
      </c>
      <c r="O215" s="184" t="s">
        <v>949</v>
      </c>
      <c r="P215" s="180">
        <v>3367</v>
      </c>
      <c r="Q215" s="180">
        <v>3091</v>
      </c>
      <c r="R215" s="180">
        <v>3529</v>
      </c>
      <c r="S215" s="180">
        <v>3460</v>
      </c>
      <c r="T215" s="180">
        <v>4260</v>
      </c>
      <c r="U215" s="180">
        <v>4696</v>
      </c>
      <c r="V215" s="180">
        <v>4798</v>
      </c>
      <c r="W215" s="180">
        <v>4977</v>
      </c>
      <c r="X215" s="180">
        <v>4022</v>
      </c>
      <c r="Y215" s="180"/>
      <c r="AA215" s="70" t="s">
        <v>289</v>
      </c>
      <c r="AB215" s="70" t="s">
        <v>581</v>
      </c>
      <c r="AC215" s="180">
        <f t="shared" si="36"/>
        <v>24.071746653798783</v>
      </c>
      <c r="AD215" s="180">
        <f t="shared" si="37"/>
        <v>27.419923836188158</v>
      </c>
      <c r="AE215" s="180">
        <f t="shared" si="38"/>
        <v>23.699904739812158</v>
      </c>
      <c r="AF215" s="180">
        <f t="shared" si="39"/>
        <v>24.37806393071471</v>
      </c>
      <c r="AG215" s="180">
        <f t="shared" si="40"/>
        <v>20.876841686554908</v>
      </c>
      <c r="AH215" s="180">
        <f t="shared" si="41"/>
        <v>19.24197957788833</v>
      </c>
      <c r="AI215" s="180">
        <f t="shared" si="42"/>
        <v>18.576789966883595</v>
      </c>
      <c r="AJ215" s="180">
        <f t="shared" si="43"/>
        <v>16.80328926070241</v>
      </c>
      <c r="AK215" s="180">
        <f t="shared" si="44"/>
        <v>20.577816741163403</v>
      </c>
    </row>
    <row r="216" spans="1:37" x14ac:dyDescent="0.2">
      <c r="A216" s="70" t="s">
        <v>290</v>
      </c>
      <c r="B216" s="70" t="s">
        <v>582</v>
      </c>
      <c r="C216" s="77">
        <v>142.61418145899901</v>
      </c>
      <c r="D216" s="77">
        <v>150.91659387888501</v>
      </c>
      <c r="E216" s="77">
        <v>161.43901489056901</v>
      </c>
      <c r="F216" s="77">
        <v>152.20019630100001</v>
      </c>
      <c r="G216" s="77">
        <v>170.666379937057</v>
      </c>
      <c r="H216" s="77">
        <v>153.959132895219</v>
      </c>
      <c r="I216" s="77">
        <v>146.67211137555401</v>
      </c>
      <c r="J216" s="77">
        <v>137.82574646145301</v>
      </c>
      <c r="K216" s="77">
        <v>104.28694432987101</v>
      </c>
      <c r="L216" s="77">
        <v>101.339217476405</v>
      </c>
      <c r="N216" s="183" t="s">
        <v>290</v>
      </c>
      <c r="O216" s="184" t="s">
        <v>950</v>
      </c>
      <c r="P216" s="180">
        <v>10907</v>
      </c>
      <c r="Q216" s="180">
        <v>10518</v>
      </c>
      <c r="R216" s="180">
        <v>10380</v>
      </c>
      <c r="S216" s="180">
        <v>11044</v>
      </c>
      <c r="T216" s="180">
        <v>11501</v>
      </c>
      <c r="U216" s="180">
        <v>12219</v>
      </c>
      <c r="V216" s="180">
        <v>12219</v>
      </c>
      <c r="W216" s="180">
        <v>13482</v>
      </c>
      <c r="X216" s="180">
        <v>14775</v>
      </c>
      <c r="Y216" s="180"/>
      <c r="AA216" s="70" t="s">
        <v>290</v>
      </c>
      <c r="AB216" s="70" t="s">
        <v>582</v>
      </c>
      <c r="AC216" s="180">
        <f t="shared" si="36"/>
        <v>13.075472766021731</v>
      </c>
      <c r="AD216" s="180">
        <f t="shared" si="37"/>
        <v>14.348411663708404</v>
      </c>
      <c r="AE216" s="180">
        <f t="shared" si="38"/>
        <v>15.552891607954624</v>
      </c>
      <c r="AF216" s="180">
        <f t="shared" si="39"/>
        <v>13.781256456084753</v>
      </c>
      <c r="AG216" s="180">
        <f t="shared" si="40"/>
        <v>14.839264406317451</v>
      </c>
      <c r="AH216" s="180">
        <f t="shared" si="41"/>
        <v>12.599978140209428</v>
      </c>
      <c r="AI216" s="180">
        <f t="shared" si="42"/>
        <v>12.00361006428955</v>
      </c>
      <c r="AJ216" s="180">
        <f t="shared" si="43"/>
        <v>10.222945146228527</v>
      </c>
      <c r="AK216" s="180">
        <f t="shared" si="44"/>
        <v>7.0583380257103903</v>
      </c>
    </row>
    <row r="217" spans="1:37" x14ac:dyDescent="0.2">
      <c r="A217" s="70" t="s">
        <v>291</v>
      </c>
      <c r="B217" s="70" t="s">
        <v>583</v>
      </c>
      <c r="C217" s="77">
        <v>38.876422595931501</v>
      </c>
      <c r="D217" s="77">
        <v>37.2016933818186</v>
      </c>
      <c r="E217" s="77">
        <v>35.3410921634555</v>
      </c>
      <c r="F217" s="77">
        <v>35.474823216916697</v>
      </c>
      <c r="G217" s="77">
        <v>34.614291091602603</v>
      </c>
      <c r="H217" s="77">
        <v>32.653912367434302</v>
      </c>
      <c r="I217" s="77">
        <v>30.1615155260241</v>
      </c>
      <c r="J217" s="77">
        <v>29.0551005939354</v>
      </c>
      <c r="K217" s="77">
        <v>28.5644315196426</v>
      </c>
      <c r="L217" s="77">
        <v>28.710939272764399</v>
      </c>
      <c r="N217" s="183" t="s">
        <v>291</v>
      </c>
      <c r="O217" s="184" t="s">
        <v>951</v>
      </c>
      <c r="P217" s="180">
        <v>2192</v>
      </c>
      <c r="Q217" s="180">
        <v>2010</v>
      </c>
      <c r="R217" s="180">
        <v>2096</v>
      </c>
      <c r="S217" s="180">
        <v>1975</v>
      </c>
      <c r="T217" s="180">
        <v>2297</v>
      </c>
      <c r="U217" s="180">
        <v>2529</v>
      </c>
      <c r="V217" s="180">
        <v>2495</v>
      </c>
      <c r="W217" s="180">
        <v>2510</v>
      </c>
      <c r="X217" s="180">
        <v>2543</v>
      </c>
      <c r="Y217" s="180"/>
      <c r="AA217" s="70" t="s">
        <v>291</v>
      </c>
      <c r="AB217" s="70" t="s">
        <v>583</v>
      </c>
      <c r="AC217" s="180">
        <f t="shared" si="36"/>
        <v>17.735594249968749</v>
      </c>
      <c r="AD217" s="180">
        <f t="shared" si="37"/>
        <v>18.508305165083883</v>
      </c>
      <c r="AE217" s="180">
        <f t="shared" si="38"/>
        <v>16.861208093251669</v>
      </c>
      <c r="AF217" s="180">
        <f t="shared" si="39"/>
        <v>17.961935806033768</v>
      </c>
      <c r="AG217" s="180">
        <f t="shared" si="40"/>
        <v>15.069347449544015</v>
      </c>
      <c r="AH217" s="180">
        <f t="shared" si="41"/>
        <v>12.911788203809531</v>
      </c>
      <c r="AI217" s="180">
        <f t="shared" si="42"/>
        <v>12.088783777965572</v>
      </c>
      <c r="AJ217" s="180">
        <f t="shared" si="43"/>
        <v>11.575737288420479</v>
      </c>
      <c r="AK217" s="180">
        <f t="shared" si="44"/>
        <v>11.232572363209831</v>
      </c>
    </row>
    <row r="218" spans="1:37" x14ac:dyDescent="0.2">
      <c r="A218" s="70" t="s">
        <v>292</v>
      </c>
      <c r="B218" s="70" t="s">
        <v>584</v>
      </c>
      <c r="C218" s="77">
        <v>128.72846814188199</v>
      </c>
      <c r="D218" s="77">
        <v>126.193768504996</v>
      </c>
      <c r="E218" s="77">
        <v>123.397209423373</v>
      </c>
      <c r="F218" s="77">
        <v>121.356847380894</v>
      </c>
      <c r="G218" s="77">
        <v>197.30247151650701</v>
      </c>
      <c r="H218" s="77">
        <v>126.856392588601</v>
      </c>
      <c r="I218" s="77">
        <v>123.20060903538401</v>
      </c>
      <c r="J218" s="77">
        <v>122.252973442138</v>
      </c>
      <c r="K218" s="77">
        <v>112.48512436126801</v>
      </c>
      <c r="L218" s="77">
        <v>113.66006363218401</v>
      </c>
      <c r="N218" s="183" t="s">
        <v>292</v>
      </c>
      <c r="O218" s="184" t="s">
        <v>952</v>
      </c>
      <c r="P218" s="180">
        <v>6649</v>
      </c>
      <c r="Q218" s="180">
        <v>6573</v>
      </c>
      <c r="R218" s="180">
        <v>7157</v>
      </c>
      <c r="S218" s="180">
        <v>7758</v>
      </c>
      <c r="T218" s="180">
        <v>7998</v>
      </c>
      <c r="U218" s="180">
        <v>8290</v>
      </c>
      <c r="V218" s="180">
        <v>8324</v>
      </c>
      <c r="W218" s="180">
        <v>8397</v>
      </c>
      <c r="X218" s="180">
        <v>8681</v>
      </c>
      <c r="Y218" s="180"/>
      <c r="AA218" s="70" t="s">
        <v>292</v>
      </c>
      <c r="AB218" s="70" t="s">
        <v>584</v>
      </c>
      <c r="AC218" s="180">
        <f t="shared" si="36"/>
        <v>19.360575747011882</v>
      </c>
      <c r="AD218" s="180">
        <f t="shared" si="37"/>
        <v>19.198808535675642</v>
      </c>
      <c r="AE218" s="180">
        <f t="shared" si="38"/>
        <v>17.24147120628378</v>
      </c>
      <c r="AF218" s="180">
        <f t="shared" si="39"/>
        <v>15.642800642033254</v>
      </c>
      <c r="AG218" s="180">
        <f t="shared" si="40"/>
        <v>24.668976183609278</v>
      </c>
      <c r="AH218" s="180">
        <f t="shared" si="41"/>
        <v>15.302339274861399</v>
      </c>
      <c r="AI218" s="180">
        <f t="shared" si="42"/>
        <v>14.800649812035561</v>
      </c>
      <c r="AJ218" s="180">
        <f t="shared" si="43"/>
        <v>14.559125097313087</v>
      </c>
      <c r="AK218" s="180">
        <f t="shared" si="44"/>
        <v>12.957622896125793</v>
      </c>
    </row>
    <row r="219" spans="1:37" x14ac:dyDescent="0.2">
      <c r="A219" s="70" t="s">
        <v>293</v>
      </c>
      <c r="B219" s="70" t="s">
        <v>585</v>
      </c>
      <c r="C219" s="77">
        <v>21.105391586667</v>
      </c>
      <c r="D219" s="77">
        <v>20.253242107239601</v>
      </c>
      <c r="E219" s="77">
        <v>19.9684758648987</v>
      </c>
      <c r="F219" s="77">
        <v>20.236106781665701</v>
      </c>
      <c r="G219" s="77">
        <v>19.979452777402301</v>
      </c>
      <c r="H219" s="77">
        <v>19.328721979830199</v>
      </c>
      <c r="I219" s="77">
        <v>18.115448949014201</v>
      </c>
      <c r="J219" s="77">
        <v>18.375299743434699</v>
      </c>
      <c r="K219" s="77">
        <v>17.7360888616818</v>
      </c>
      <c r="L219" s="77">
        <v>17.006557055968202</v>
      </c>
      <c r="N219" s="183" t="s">
        <v>293</v>
      </c>
      <c r="O219" s="184" t="s">
        <v>953</v>
      </c>
      <c r="P219" s="180">
        <v>1124</v>
      </c>
      <c r="Q219" s="180">
        <v>1117</v>
      </c>
      <c r="R219" s="180">
        <v>1149</v>
      </c>
      <c r="S219" s="180">
        <v>1250</v>
      </c>
      <c r="T219" s="180">
        <v>1175</v>
      </c>
      <c r="U219" s="180">
        <v>1222</v>
      </c>
      <c r="V219" s="180">
        <v>1295</v>
      </c>
      <c r="W219" s="180">
        <v>1296</v>
      </c>
      <c r="X219" s="180">
        <v>1269</v>
      </c>
      <c r="Y219" s="180"/>
      <c r="AA219" s="70" t="s">
        <v>293</v>
      </c>
      <c r="AB219" s="70" t="s">
        <v>585</v>
      </c>
      <c r="AC219" s="180">
        <f t="shared" si="36"/>
        <v>18.777038778173488</v>
      </c>
      <c r="AD219" s="180">
        <f t="shared" si="37"/>
        <v>18.131819254466965</v>
      </c>
      <c r="AE219" s="180">
        <f t="shared" si="38"/>
        <v>17.379004234028461</v>
      </c>
      <c r="AF219" s="180">
        <f t="shared" si="39"/>
        <v>16.188885425332561</v>
      </c>
      <c r="AG219" s="180">
        <f t="shared" si="40"/>
        <v>17.003789597789194</v>
      </c>
      <c r="AH219" s="180">
        <f t="shared" si="41"/>
        <v>15.817284762545171</v>
      </c>
      <c r="AI219" s="180">
        <f t="shared" si="42"/>
        <v>13.988763667192433</v>
      </c>
      <c r="AJ219" s="180">
        <f t="shared" si="43"/>
        <v>14.178472024255168</v>
      </c>
      <c r="AK219" s="180">
        <f t="shared" si="44"/>
        <v>13.976429363027425</v>
      </c>
    </row>
    <row r="220" spans="1:37" x14ac:dyDescent="0.2">
      <c r="A220" s="70" t="s">
        <v>294</v>
      </c>
      <c r="B220" s="70" t="s">
        <v>586</v>
      </c>
      <c r="C220" s="77">
        <v>52.303101833820499</v>
      </c>
      <c r="D220" s="77">
        <v>46.446258588298399</v>
      </c>
      <c r="E220" s="77">
        <v>44.467708476073902</v>
      </c>
      <c r="F220" s="77">
        <v>47.624905781785202</v>
      </c>
      <c r="G220" s="77">
        <v>34.003289385162702</v>
      </c>
      <c r="H220" s="77">
        <v>32.962381022753597</v>
      </c>
      <c r="I220" s="77">
        <v>31.0828254371045</v>
      </c>
      <c r="J220" s="77">
        <v>28.409481448542799</v>
      </c>
      <c r="K220" s="77">
        <v>28.5541845529957</v>
      </c>
      <c r="L220" s="77">
        <v>29.016977023026001</v>
      </c>
      <c r="N220" s="183" t="s">
        <v>294</v>
      </c>
      <c r="O220" s="184" t="s">
        <v>954</v>
      </c>
      <c r="P220" s="180">
        <v>2084</v>
      </c>
      <c r="Q220" s="180">
        <v>2185</v>
      </c>
      <c r="R220" s="180">
        <v>2142</v>
      </c>
      <c r="S220" s="180">
        <v>2072</v>
      </c>
      <c r="T220" s="180">
        <v>1984</v>
      </c>
      <c r="U220" s="180">
        <v>1991</v>
      </c>
      <c r="V220" s="180">
        <v>2100</v>
      </c>
      <c r="W220" s="180">
        <v>2072</v>
      </c>
      <c r="X220" s="180">
        <v>2267</v>
      </c>
      <c r="Y220" s="180"/>
      <c r="AA220" s="70" t="s">
        <v>294</v>
      </c>
      <c r="AB220" s="70" t="s">
        <v>586</v>
      </c>
      <c r="AC220" s="180">
        <f t="shared" si="36"/>
        <v>25.09745769377183</v>
      </c>
      <c r="AD220" s="180">
        <f t="shared" si="37"/>
        <v>21.256868919129701</v>
      </c>
      <c r="AE220" s="180">
        <f t="shared" si="38"/>
        <v>20.75990124933422</v>
      </c>
      <c r="AF220" s="180">
        <f t="shared" si="39"/>
        <v>22.984993137927219</v>
      </c>
      <c r="AG220" s="180">
        <f t="shared" si="40"/>
        <v>17.138754730424747</v>
      </c>
      <c r="AH220" s="180">
        <f t="shared" si="41"/>
        <v>16.555691121423202</v>
      </c>
      <c r="AI220" s="180">
        <f t="shared" si="42"/>
        <v>14.801345446240239</v>
      </c>
      <c r="AJ220" s="180">
        <f t="shared" si="43"/>
        <v>13.711139695242665</v>
      </c>
      <c r="AK220" s="180">
        <f t="shared" si="44"/>
        <v>12.595582070134848</v>
      </c>
    </row>
    <row r="221" spans="1:37" x14ac:dyDescent="0.2">
      <c r="A221" s="70" t="s">
        <v>295</v>
      </c>
      <c r="B221" s="70" t="s">
        <v>587</v>
      </c>
      <c r="C221" s="77">
        <v>34.477249111920898</v>
      </c>
      <c r="D221" s="77">
        <v>32.827705802027303</v>
      </c>
      <c r="E221" s="77">
        <v>32.503206820966497</v>
      </c>
      <c r="F221" s="77">
        <v>32.852098731262998</v>
      </c>
      <c r="G221" s="77">
        <v>32.460628178828401</v>
      </c>
      <c r="H221" s="77">
        <v>33.159986657926503</v>
      </c>
      <c r="I221" s="77">
        <v>30.956395237145699</v>
      </c>
      <c r="J221" s="77">
        <v>32.027576103846201</v>
      </c>
      <c r="K221" s="77">
        <v>29.434734669922101</v>
      </c>
      <c r="L221" s="77">
        <v>29.364276775411899</v>
      </c>
      <c r="N221" s="183" t="s">
        <v>295</v>
      </c>
      <c r="O221" s="184" t="s">
        <v>955</v>
      </c>
      <c r="P221" s="180">
        <v>1627</v>
      </c>
      <c r="Q221" s="180">
        <v>1684</v>
      </c>
      <c r="R221" s="180">
        <v>1616</v>
      </c>
      <c r="S221" s="180">
        <v>1710</v>
      </c>
      <c r="T221" s="180">
        <v>1804</v>
      </c>
      <c r="U221" s="180">
        <v>1886</v>
      </c>
      <c r="V221" s="180">
        <v>2010</v>
      </c>
      <c r="W221" s="180">
        <v>2237</v>
      </c>
      <c r="X221" s="180">
        <v>2096</v>
      </c>
      <c r="Y221" s="180"/>
      <c r="AA221" s="70" t="s">
        <v>295</v>
      </c>
      <c r="AB221" s="70" t="s">
        <v>587</v>
      </c>
      <c r="AC221" s="180">
        <f t="shared" si="36"/>
        <v>21.190687837689552</v>
      </c>
      <c r="AD221" s="180">
        <f t="shared" si="37"/>
        <v>19.493887055835692</v>
      </c>
      <c r="AE221" s="180">
        <f t="shared" si="38"/>
        <v>20.113370557528775</v>
      </c>
      <c r="AF221" s="180">
        <f t="shared" si="39"/>
        <v>19.211753644013449</v>
      </c>
      <c r="AG221" s="180">
        <f t="shared" si="40"/>
        <v>17.993696329727495</v>
      </c>
      <c r="AH221" s="180">
        <f t="shared" si="41"/>
        <v>17.582177443227199</v>
      </c>
      <c r="AI221" s="180">
        <f t="shared" si="42"/>
        <v>15.401191660271492</v>
      </c>
      <c r="AJ221" s="180">
        <f t="shared" si="43"/>
        <v>14.317199867611176</v>
      </c>
      <c r="AK221" s="180">
        <f t="shared" si="44"/>
        <v>14.043289441756729</v>
      </c>
    </row>
    <row r="222" spans="1:37" x14ac:dyDescent="0.2">
      <c r="A222" s="70" t="s">
        <v>296</v>
      </c>
      <c r="B222" s="70" t="s">
        <v>588</v>
      </c>
      <c r="C222" s="77">
        <v>47.252239634350303</v>
      </c>
      <c r="D222" s="77">
        <v>45.788900494612299</v>
      </c>
      <c r="E222" s="77">
        <v>45.561112302117799</v>
      </c>
      <c r="F222" s="77">
        <v>46.176805421616002</v>
      </c>
      <c r="G222" s="77">
        <v>45.218542349595303</v>
      </c>
      <c r="H222" s="77">
        <v>44.817861958270498</v>
      </c>
      <c r="I222" s="77">
        <v>44.204656076997203</v>
      </c>
      <c r="J222" s="77">
        <v>45.062539337033201</v>
      </c>
      <c r="K222" s="77">
        <v>43.4695195981936</v>
      </c>
      <c r="L222" s="77">
        <v>41.835758691559001</v>
      </c>
      <c r="N222" s="183" t="s">
        <v>296</v>
      </c>
      <c r="O222" s="184" t="s">
        <v>956</v>
      </c>
      <c r="P222" s="180">
        <v>3273</v>
      </c>
      <c r="Q222" s="180">
        <v>3254</v>
      </c>
      <c r="R222" s="180">
        <v>3443</v>
      </c>
      <c r="S222" s="180">
        <v>3388</v>
      </c>
      <c r="T222" s="180">
        <v>3658</v>
      </c>
      <c r="U222" s="180">
        <v>4604</v>
      </c>
      <c r="V222" s="180">
        <v>4036</v>
      </c>
      <c r="W222" s="180">
        <v>4094</v>
      </c>
      <c r="X222" s="180">
        <v>4108</v>
      </c>
      <c r="Y222" s="180"/>
      <c r="AA222" s="70" t="s">
        <v>296</v>
      </c>
      <c r="AB222" s="70" t="s">
        <v>588</v>
      </c>
      <c r="AC222" s="180">
        <f t="shared" si="36"/>
        <v>14.436981250947237</v>
      </c>
      <c r="AD222" s="180">
        <f t="shared" si="37"/>
        <v>14.071573600065243</v>
      </c>
      <c r="AE222" s="180">
        <f t="shared" si="38"/>
        <v>13.232969010199767</v>
      </c>
      <c r="AF222" s="180">
        <f t="shared" si="39"/>
        <v>13.629517538847699</v>
      </c>
      <c r="AG222" s="180">
        <f t="shared" si="40"/>
        <v>12.361547935919983</v>
      </c>
      <c r="AH222" s="180">
        <f t="shared" si="41"/>
        <v>9.7345486442811691</v>
      </c>
      <c r="AI222" s="180">
        <f t="shared" si="42"/>
        <v>10.952590702922995</v>
      </c>
      <c r="AJ222" s="180">
        <f t="shared" si="43"/>
        <v>11.006971015396482</v>
      </c>
      <c r="AK222" s="180">
        <f t="shared" si="44"/>
        <v>10.581674683104575</v>
      </c>
    </row>
    <row r="223" spans="1:37" x14ac:dyDescent="0.2">
      <c r="A223" s="70" t="s">
        <v>297</v>
      </c>
      <c r="B223" s="70" t="s">
        <v>589</v>
      </c>
      <c r="C223" s="77">
        <v>21.306114587702002</v>
      </c>
      <c r="D223" s="77">
        <v>21.1333311480467</v>
      </c>
      <c r="E223" s="77">
        <v>20.6483772767819</v>
      </c>
      <c r="F223" s="77">
        <v>19.834953461541801</v>
      </c>
      <c r="G223" s="77">
        <v>19.900451699222401</v>
      </c>
      <c r="H223" s="77">
        <v>19.225480650597898</v>
      </c>
      <c r="I223" s="77">
        <v>18.456277071380601</v>
      </c>
      <c r="J223" s="77">
        <v>18.378395501630099</v>
      </c>
      <c r="K223" s="77">
        <v>16.951916619241398</v>
      </c>
      <c r="L223" s="77">
        <v>17.089861692965201</v>
      </c>
      <c r="N223" s="183" t="s">
        <v>297</v>
      </c>
      <c r="O223" s="184" t="s">
        <v>957</v>
      </c>
      <c r="P223" s="180">
        <v>1016</v>
      </c>
      <c r="Q223" s="180">
        <v>1085</v>
      </c>
      <c r="R223" s="180">
        <v>1179</v>
      </c>
      <c r="S223" s="180">
        <v>1220</v>
      </c>
      <c r="T223" s="180">
        <v>1256</v>
      </c>
      <c r="U223" s="180">
        <v>1333</v>
      </c>
      <c r="V223" s="180">
        <v>1426</v>
      </c>
      <c r="W223" s="180">
        <v>1409</v>
      </c>
      <c r="X223" s="180">
        <v>1281</v>
      </c>
      <c r="Y223" s="180"/>
      <c r="AA223" s="70" t="s">
        <v>297</v>
      </c>
      <c r="AB223" s="70" t="s">
        <v>589</v>
      </c>
      <c r="AC223" s="180">
        <f t="shared" si="36"/>
        <v>20.970585224116146</v>
      </c>
      <c r="AD223" s="180">
        <f t="shared" si="37"/>
        <v>19.477724560411708</v>
      </c>
      <c r="AE223" s="180">
        <f t="shared" si="38"/>
        <v>17.513466731791262</v>
      </c>
      <c r="AF223" s="180">
        <f t="shared" si="39"/>
        <v>16.258158575034262</v>
      </c>
      <c r="AG223" s="180">
        <f t="shared" si="40"/>
        <v>15.844308677724841</v>
      </c>
      <c r="AH223" s="180">
        <f t="shared" si="41"/>
        <v>14.422716166990172</v>
      </c>
      <c r="AI223" s="180">
        <f t="shared" si="42"/>
        <v>12.942690793394531</v>
      </c>
      <c r="AJ223" s="180">
        <f t="shared" si="43"/>
        <v>13.043573812370544</v>
      </c>
      <c r="AK223" s="180">
        <f t="shared" si="44"/>
        <v>13.233346306980014</v>
      </c>
    </row>
    <row r="224" spans="1:37" x14ac:dyDescent="0.2">
      <c r="A224" s="70" t="s">
        <v>298</v>
      </c>
      <c r="B224" s="70" t="s">
        <v>590</v>
      </c>
      <c r="C224" s="77">
        <v>895.52109577896294</v>
      </c>
      <c r="D224" s="77">
        <v>866.22363484770699</v>
      </c>
      <c r="E224" s="77">
        <v>678.39238916732995</v>
      </c>
      <c r="F224" s="77">
        <v>595.58723064822505</v>
      </c>
      <c r="G224" s="77">
        <v>606.88805208229996</v>
      </c>
      <c r="H224" s="77">
        <v>621.88643893217704</v>
      </c>
      <c r="I224" s="77">
        <v>619.69584557798396</v>
      </c>
      <c r="J224" s="77">
        <v>589.199000475709</v>
      </c>
      <c r="K224" s="77">
        <v>495.43251566138503</v>
      </c>
      <c r="L224" s="77">
        <v>565.19354891818</v>
      </c>
      <c r="N224" s="183" t="s">
        <v>298</v>
      </c>
      <c r="O224" s="184" t="s">
        <v>958</v>
      </c>
      <c r="P224" s="180">
        <v>53225</v>
      </c>
      <c r="Q224" s="180">
        <v>55776</v>
      </c>
      <c r="R224" s="180">
        <v>55444</v>
      </c>
      <c r="S224" s="180">
        <v>61602</v>
      </c>
      <c r="T224" s="180">
        <v>63815</v>
      </c>
      <c r="U224" s="180">
        <v>65907</v>
      </c>
      <c r="V224" s="180">
        <v>68021</v>
      </c>
      <c r="W224" s="180">
        <v>67652</v>
      </c>
      <c r="X224" s="180">
        <v>68766</v>
      </c>
      <c r="Y224" s="180"/>
      <c r="AA224" s="70" t="s">
        <v>298</v>
      </c>
      <c r="AB224" s="70" t="s">
        <v>590</v>
      </c>
      <c r="AC224" s="180">
        <f t="shared" si="36"/>
        <v>16.825196726706679</v>
      </c>
      <c r="AD224" s="180">
        <f t="shared" si="37"/>
        <v>15.53040079689664</v>
      </c>
      <c r="AE224" s="180">
        <f t="shared" si="38"/>
        <v>12.235632154377932</v>
      </c>
      <c r="AF224" s="180">
        <f t="shared" si="39"/>
        <v>9.6683099679917053</v>
      </c>
      <c r="AG224" s="180">
        <f t="shared" si="40"/>
        <v>9.5101159928277035</v>
      </c>
      <c r="AH224" s="180">
        <f t="shared" si="41"/>
        <v>9.435817726981611</v>
      </c>
      <c r="AI224" s="180">
        <f t="shared" si="42"/>
        <v>9.1103607059288159</v>
      </c>
      <c r="AJ224" s="180">
        <f t="shared" si="43"/>
        <v>8.7092621131039589</v>
      </c>
      <c r="AK224" s="180">
        <f t="shared" si="44"/>
        <v>7.2046144266263132</v>
      </c>
    </row>
    <row r="225" spans="1:37" x14ac:dyDescent="0.2">
      <c r="A225" s="70" t="s">
        <v>299</v>
      </c>
      <c r="B225" s="70" t="s">
        <v>591</v>
      </c>
      <c r="C225" s="77">
        <v>110.694864065662</v>
      </c>
      <c r="D225" s="77">
        <v>110.776935247445</v>
      </c>
      <c r="E225" s="77">
        <v>108.247409066499</v>
      </c>
      <c r="F225" s="77">
        <v>107.951686012574</v>
      </c>
      <c r="G225" s="77">
        <v>103.67529780370801</v>
      </c>
      <c r="H225" s="77">
        <v>104.439179607733</v>
      </c>
      <c r="I225" s="77">
        <v>98.187690907234099</v>
      </c>
      <c r="J225" s="77">
        <v>97.955591414496098</v>
      </c>
      <c r="K225" s="77">
        <v>98.058104450261595</v>
      </c>
      <c r="L225" s="77">
        <v>96.163215756891702</v>
      </c>
      <c r="N225" s="183" t="s">
        <v>299</v>
      </c>
      <c r="O225" s="184" t="s">
        <v>959</v>
      </c>
      <c r="P225" s="180">
        <v>4907</v>
      </c>
      <c r="Q225" s="180">
        <v>4746</v>
      </c>
      <c r="R225" s="180">
        <v>4931</v>
      </c>
      <c r="S225" s="180">
        <v>5325</v>
      </c>
      <c r="T225" s="180">
        <v>5479</v>
      </c>
      <c r="U225" s="180">
        <v>5550</v>
      </c>
      <c r="V225" s="180">
        <v>5874</v>
      </c>
      <c r="W225" s="180">
        <v>6097</v>
      </c>
      <c r="X225" s="180">
        <v>6194</v>
      </c>
      <c r="Y225" s="180"/>
      <c r="AA225" s="70" t="s">
        <v>299</v>
      </c>
      <c r="AB225" s="70" t="s">
        <v>591</v>
      </c>
      <c r="AC225" s="180">
        <f t="shared" si="36"/>
        <v>22.558562067589566</v>
      </c>
      <c r="AD225" s="180">
        <f t="shared" si="37"/>
        <v>23.341115728496629</v>
      </c>
      <c r="AE225" s="180">
        <f t="shared" si="38"/>
        <v>21.952425282194081</v>
      </c>
      <c r="AF225" s="180">
        <f t="shared" si="39"/>
        <v>20.272617091563195</v>
      </c>
      <c r="AG225" s="180">
        <f t="shared" si="40"/>
        <v>18.922302939169192</v>
      </c>
      <c r="AH225" s="180">
        <f t="shared" si="41"/>
        <v>18.817870199591532</v>
      </c>
      <c r="AI225" s="180">
        <f t="shared" si="42"/>
        <v>16.715643668238695</v>
      </c>
      <c r="AJ225" s="180">
        <f t="shared" si="43"/>
        <v>16.066195081924896</v>
      </c>
      <c r="AK225" s="180">
        <f t="shared" si="44"/>
        <v>15.831143760132644</v>
      </c>
    </row>
    <row r="226" spans="1:37" x14ac:dyDescent="0.2">
      <c r="A226" s="70" t="s">
        <v>300</v>
      </c>
      <c r="B226" s="70" t="s">
        <v>592</v>
      </c>
      <c r="C226" s="77">
        <v>49.863535123384302</v>
      </c>
      <c r="D226" s="77">
        <v>48.306441874864603</v>
      </c>
      <c r="E226" s="77">
        <v>46.192498214108397</v>
      </c>
      <c r="F226" s="77">
        <v>46.287995312722401</v>
      </c>
      <c r="G226" s="77">
        <v>44.942219804833897</v>
      </c>
      <c r="H226" s="77">
        <v>45.611460474283099</v>
      </c>
      <c r="I226" s="77">
        <v>42.026457841579699</v>
      </c>
      <c r="J226" s="77">
        <v>40.450815682229198</v>
      </c>
      <c r="K226" s="77">
        <v>36.505845943887003</v>
      </c>
      <c r="L226" s="77">
        <v>36.7836027143615</v>
      </c>
      <c r="N226" s="183" t="s">
        <v>300</v>
      </c>
      <c r="O226" s="184" t="s">
        <v>960</v>
      </c>
      <c r="P226" s="180">
        <v>5738</v>
      </c>
      <c r="Q226" s="180">
        <v>5896</v>
      </c>
      <c r="R226" s="180">
        <v>6547</v>
      </c>
      <c r="S226" s="180">
        <v>6919</v>
      </c>
      <c r="T226" s="180">
        <v>6536</v>
      </c>
      <c r="U226" s="180">
        <v>7371</v>
      </c>
      <c r="V226" s="180">
        <v>7749</v>
      </c>
      <c r="W226" s="180">
        <v>7299</v>
      </c>
      <c r="X226" s="180">
        <v>5930</v>
      </c>
      <c r="Y226" s="180"/>
      <c r="AA226" s="70" t="s">
        <v>300</v>
      </c>
      <c r="AB226" s="70" t="s">
        <v>592</v>
      </c>
      <c r="AC226" s="180">
        <f t="shared" si="36"/>
        <v>8.6900549186797313</v>
      </c>
      <c r="AD226" s="180">
        <f t="shared" si="37"/>
        <v>8.1930871565238483</v>
      </c>
      <c r="AE226" s="180">
        <f t="shared" si="38"/>
        <v>7.0555213401723531</v>
      </c>
      <c r="AF226" s="180">
        <f t="shared" si="39"/>
        <v>6.6899834242986556</v>
      </c>
      <c r="AG226" s="180">
        <f t="shared" si="40"/>
        <v>6.8761046213026162</v>
      </c>
      <c r="AH226" s="180">
        <f t="shared" si="41"/>
        <v>6.1879609923053991</v>
      </c>
      <c r="AI226" s="180">
        <f t="shared" si="42"/>
        <v>5.4234685561465605</v>
      </c>
      <c r="AJ226" s="180">
        <f t="shared" si="43"/>
        <v>5.541966801237046</v>
      </c>
      <c r="AK226" s="180">
        <f t="shared" si="44"/>
        <v>6.1561291642305234</v>
      </c>
    </row>
    <row r="227" spans="1:37" x14ac:dyDescent="0.2">
      <c r="A227" s="70" t="s">
        <v>301</v>
      </c>
      <c r="B227" s="70" t="s">
        <v>593</v>
      </c>
      <c r="C227" s="77">
        <v>428.54614228610001</v>
      </c>
      <c r="D227" s="77">
        <v>412.660892080454</v>
      </c>
      <c r="E227" s="77">
        <v>441.424248202456</v>
      </c>
      <c r="F227" s="77">
        <v>414.43202335457698</v>
      </c>
      <c r="G227" s="77">
        <v>445.219093782436</v>
      </c>
      <c r="H227" s="77">
        <v>430.10439405115198</v>
      </c>
      <c r="I227" s="77">
        <v>374.185731189889</v>
      </c>
      <c r="J227" s="77">
        <v>361.515264314653</v>
      </c>
      <c r="K227" s="77">
        <v>316.66158998632199</v>
      </c>
      <c r="L227" s="77">
        <v>333.33167954051498</v>
      </c>
      <c r="N227" s="183" t="s">
        <v>301</v>
      </c>
      <c r="O227" s="184" t="s">
        <v>961</v>
      </c>
      <c r="P227" s="180">
        <v>7883</v>
      </c>
      <c r="Q227" s="180">
        <v>8027</v>
      </c>
      <c r="R227" s="180">
        <v>8541</v>
      </c>
      <c r="S227" s="180">
        <v>9330</v>
      </c>
      <c r="T227" s="180">
        <v>9339</v>
      </c>
      <c r="U227" s="180">
        <v>9528</v>
      </c>
      <c r="V227" s="180">
        <v>9133</v>
      </c>
      <c r="W227" s="180">
        <v>9656</v>
      </c>
      <c r="X227" s="180">
        <v>10710</v>
      </c>
      <c r="Y227" s="180"/>
      <c r="AA227" s="70" t="s">
        <v>301</v>
      </c>
      <c r="AB227" s="70" t="s">
        <v>593</v>
      </c>
      <c r="AC227" s="180">
        <f t="shared" si="36"/>
        <v>54.36333150908284</v>
      </c>
      <c r="AD227" s="180">
        <f t="shared" si="37"/>
        <v>51.40910577805581</v>
      </c>
      <c r="AE227" s="180">
        <f t="shared" si="38"/>
        <v>51.682970167715254</v>
      </c>
      <c r="AF227" s="180">
        <f t="shared" si="39"/>
        <v>44.419295107671701</v>
      </c>
      <c r="AG227" s="180">
        <f t="shared" si="40"/>
        <v>47.673101379423493</v>
      </c>
      <c r="AH227" s="180">
        <f t="shared" si="41"/>
        <v>45.141099291682622</v>
      </c>
      <c r="AI227" s="180">
        <f t="shared" si="42"/>
        <v>40.970735923561705</v>
      </c>
      <c r="AJ227" s="180">
        <f t="shared" si="43"/>
        <v>37.439443280307891</v>
      </c>
      <c r="AK227" s="180">
        <f t="shared" si="44"/>
        <v>29.5669084954549</v>
      </c>
    </row>
    <row r="228" spans="1:37" x14ac:dyDescent="0.2">
      <c r="A228" s="70" t="s">
        <v>302</v>
      </c>
      <c r="B228" s="70" t="s">
        <v>594</v>
      </c>
      <c r="C228" s="77">
        <v>46.554488549431397</v>
      </c>
      <c r="D228" s="77">
        <v>45.464465499531499</v>
      </c>
      <c r="E228" s="77">
        <v>44.127182321582097</v>
      </c>
      <c r="F228" s="77">
        <v>46.535071114735501</v>
      </c>
      <c r="G228" s="77">
        <v>42.685057250747697</v>
      </c>
      <c r="H228" s="77">
        <v>41.894896354044299</v>
      </c>
      <c r="I228" s="77">
        <v>40.559679289224398</v>
      </c>
      <c r="J228" s="77">
        <v>40.047773627589599</v>
      </c>
      <c r="K228" s="77">
        <v>39.318139384534497</v>
      </c>
      <c r="L228" s="77">
        <v>38.676356542408499</v>
      </c>
      <c r="N228" s="183" t="s">
        <v>302</v>
      </c>
      <c r="O228" s="184" t="s">
        <v>962</v>
      </c>
      <c r="P228" s="180">
        <v>3590</v>
      </c>
      <c r="Q228" s="180">
        <v>3579</v>
      </c>
      <c r="R228" s="180">
        <v>3758</v>
      </c>
      <c r="S228" s="180">
        <v>4020</v>
      </c>
      <c r="T228" s="180">
        <v>3821</v>
      </c>
      <c r="U228" s="180">
        <v>4144</v>
      </c>
      <c r="V228" s="180">
        <v>4234</v>
      </c>
      <c r="W228" s="180">
        <v>4266</v>
      </c>
      <c r="X228" s="180">
        <v>3790</v>
      </c>
      <c r="Y228" s="180"/>
      <c r="AA228" s="70" t="s">
        <v>302</v>
      </c>
      <c r="AB228" s="70" t="s">
        <v>594</v>
      </c>
      <c r="AC228" s="180">
        <f t="shared" si="36"/>
        <v>12.967824108476712</v>
      </c>
      <c r="AD228" s="180">
        <f t="shared" si="37"/>
        <v>12.703119726049595</v>
      </c>
      <c r="AE228" s="180">
        <f t="shared" si="38"/>
        <v>11.742198595418333</v>
      </c>
      <c r="AF228" s="180">
        <f t="shared" si="39"/>
        <v>11.575888336998881</v>
      </c>
      <c r="AG228" s="180">
        <f t="shared" si="40"/>
        <v>11.171174365545067</v>
      </c>
      <c r="AH228" s="180">
        <f t="shared" si="41"/>
        <v>10.109772286207601</v>
      </c>
      <c r="AI228" s="180">
        <f t="shared" si="42"/>
        <v>9.5795180182391118</v>
      </c>
      <c r="AJ228" s="180">
        <f t="shared" si="43"/>
        <v>9.3876637664298173</v>
      </c>
      <c r="AK228" s="180">
        <f t="shared" si="44"/>
        <v>10.374179257133111</v>
      </c>
    </row>
    <row r="229" spans="1:37" x14ac:dyDescent="0.2">
      <c r="A229" s="70" t="s">
        <v>303</v>
      </c>
      <c r="B229" s="70" t="s">
        <v>595</v>
      </c>
      <c r="C229" s="77">
        <v>40.020569081795102</v>
      </c>
      <c r="D229" s="77">
        <v>38.1264671187811</v>
      </c>
      <c r="E229" s="77">
        <v>35.977791054554601</v>
      </c>
      <c r="F229" s="77">
        <v>33.131980471386598</v>
      </c>
      <c r="G229" s="77">
        <v>33.239360093731101</v>
      </c>
      <c r="H229" s="77">
        <v>33.063764609232102</v>
      </c>
      <c r="I229" s="77">
        <v>30.212380776542901</v>
      </c>
      <c r="J229" s="77">
        <v>30.171824384295299</v>
      </c>
      <c r="K229" s="77">
        <v>29.970396650734799</v>
      </c>
      <c r="L229" s="77">
        <v>29.6799781279109</v>
      </c>
      <c r="N229" s="183" t="s">
        <v>303</v>
      </c>
      <c r="O229" s="184" t="s">
        <v>963</v>
      </c>
      <c r="P229" s="180">
        <v>1934</v>
      </c>
      <c r="Q229" s="180">
        <v>1907</v>
      </c>
      <c r="R229" s="180">
        <v>1819</v>
      </c>
      <c r="S229" s="180">
        <v>1862</v>
      </c>
      <c r="T229" s="180">
        <v>1942</v>
      </c>
      <c r="U229" s="180">
        <v>1976</v>
      </c>
      <c r="V229" s="180">
        <v>2191</v>
      </c>
      <c r="W229" s="180">
        <v>2326</v>
      </c>
      <c r="X229" s="180">
        <v>2351</v>
      </c>
      <c r="Y229" s="180"/>
      <c r="AA229" s="70" t="s">
        <v>303</v>
      </c>
      <c r="AB229" s="70" t="s">
        <v>595</v>
      </c>
      <c r="AC229" s="180">
        <f t="shared" si="36"/>
        <v>20.69315878065931</v>
      </c>
      <c r="AD229" s="180">
        <f t="shared" si="37"/>
        <v>19.99290357565868</v>
      </c>
      <c r="AE229" s="180">
        <f t="shared" si="38"/>
        <v>19.778884581943156</v>
      </c>
      <c r="AF229" s="180">
        <f t="shared" si="39"/>
        <v>17.793759651657677</v>
      </c>
      <c r="AG229" s="180">
        <f t="shared" si="40"/>
        <v>17.116045362374408</v>
      </c>
      <c r="AH229" s="180">
        <f t="shared" si="41"/>
        <v>16.732674397384667</v>
      </c>
      <c r="AI229" s="180">
        <f t="shared" si="42"/>
        <v>13.789311171402511</v>
      </c>
      <c r="AJ229" s="180">
        <f t="shared" si="43"/>
        <v>12.971549606317842</v>
      </c>
      <c r="AK229" s="180">
        <f t="shared" si="44"/>
        <v>12.747935623451637</v>
      </c>
    </row>
    <row r="230" spans="1:37" x14ac:dyDescent="0.2">
      <c r="A230" s="70" t="s">
        <v>304</v>
      </c>
      <c r="B230" s="70" t="s">
        <v>596</v>
      </c>
      <c r="C230" s="77">
        <v>46.626688789273501</v>
      </c>
      <c r="D230" s="77">
        <v>50.515566588732902</v>
      </c>
      <c r="E230" s="77">
        <v>42.111270873279601</v>
      </c>
      <c r="F230" s="77">
        <v>42.167249756438899</v>
      </c>
      <c r="G230" s="77">
        <v>42.350676905671499</v>
      </c>
      <c r="H230" s="77">
        <v>39.266027960850799</v>
      </c>
      <c r="I230" s="77">
        <v>38.460882675834299</v>
      </c>
      <c r="J230" s="77">
        <v>39.230536396489001</v>
      </c>
      <c r="K230" s="77">
        <v>37.001746363709003</v>
      </c>
      <c r="L230" s="77">
        <v>37.691581715382803</v>
      </c>
      <c r="N230" s="183" t="s">
        <v>304</v>
      </c>
      <c r="O230" s="184" t="s">
        <v>964</v>
      </c>
      <c r="P230" s="180">
        <v>3738</v>
      </c>
      <c r="Q230" s="180">
        <v>3978</v>
      </c>
      <c r="R230" s="180">
        <v>4112</v>
      </c>
      <c r="S230" s="180">
        <v>4332</v>
      </c>
      <c r="T230" s="180">
        <v>4603</v>
      </c>
      <c r="U230" s="180">
        <v>4993</v>
      </c>
      <c r="V230" s="180">
        <v>5107</v>
      </c>
      <c r="W230" s="180">
        <v>5467</v>
      </c>
      <c r="X230" s="180">
        <v>4986</v>
      </c>
      <c r="Y230" s="180"/>
      <c r="AA230" s="70" t="s">
        <v>304</v>
      </c>
      <c r="AB230" s="70" t="s">
        <v>596</v>
      </c>
      <c r="AC230" s="180">
        <f t="shared" si="36"/>
        <v>12.473699515589487</v>
      </c>
      <c r="AD230" s="180">
        <f t="shared" si="37"/>
        <v>12.698734687967043</v>
      </c>
      <c r="AE230" s="180">
        <f t="shared" si="38"/>
        <v>10.241067819377335</v>
      </c>
      <c r="AF230" s="180">
        <f t="shared" si="39"/>
        <v>9.7338988357430516</v>
      </c>
      <c r="AG230" s="180">
        <f t="shared" si="40"/>
        <v>9.2006684565873336</v>
      </c>
      <c r="AH230" s="180">
        <f t="shared" si="41"/>
        <v>7.8642154938615656</v>
      </c>
      <c r="AI230" s="180">
        <f t="shared" si="42"/>
        <v>7.5310128599636377</v>
      </c>
      <c r="AJ230" s="180">
        <f t="shared" si="43"/>
        <v>7.1758800798406801</v>
      </c>
      <c r="AK230" s="180">
        <f t="shared" si="44"/>
        <v>7.4211284323523872</v>
      </c>
    </row>
    <row r="231" spans="1:37" x14ac:dyDescent="0.2">
      <c r="A231" s="70" t="s">
        <v>305</v>
      </c>
      <c r="B231" s="70" t="s">
        <v>597</v>
      </c>
      <c r="C231" s="77">
        <v>38.399374317064897</v>
      </c>
      <c r="D231" s="77">
        <v>37.497025120729297</v>
      </c>
      <c r="E231" s="77">
        <v>36.8824795641384</v>
      </c>
      <c r="F231" s="77">
        <v>36.257792157708501</v>
      </c>
      <c r="G231" s="77">
        <v>35.649452331743902</v>
      </c>
      <c r="H231" s="77">
        <v>35.883347199231501</v>
      </c>
      <c r="I231" s="77">
        <v>34.372653498918403</v>
      </c>
      <c r="J231" s="77">
        <v>37.1312138685918</v>
      </c>
      <c r="K231" s="77">
        <v>37.124605452836299</v>
      </c>
      <c r="L231" s="77">
        <v>36.7345522981825</v>
      </c>
      <c r="N231" s="183" t="s">
        <v>305</v>
      </c>
      <c r="O231" s="184" t="s">
        <v>965</v>
      </c>
      <c r="P231" s="180">
        <v>1836</v>
      </c>
      <c r="Q231" s="180">
        <v>1964</v>
      </c>
      <c r="R231" s="180">
        <v>1977</v>
      </c>
      <c r="S231" s="180">
        <v>1952</v>
      </c>
      <c r="T231" s="180">
        <v>1964</v>
      </c>
      <c r="U231" s="180">
        <v>1949</v>
      </c>
      <c r="V231" s="180">
        <v>2085</v>
      </c>
      <c r="W231" s="180">
        <v>2066</v>
      </c>
      <c r="X231" s="180">
        <v>2066</v>
      </c>
      <c r="Y231" s="180"/>
      <c r="AA231" s="70" t="s">
        <v>305</v>
      </c>
      <c r="AB231" s="70" t="s">
        <v>597</v>
      </c>
      <c r="AC231" s="180">
        <f t="shared" si="36"/>
        <v>20.914691893826195</v>
      </c>
      <c r="AD231" s="180">
        <f t="shared" si="37"/>
        <v>19.092171650065833</v>
      </c>
      <c r="AE231" s="180">
        <f t="shared" si="38"/>
        <v>18.655781266635508</v>
      </c>
      <c r="AF231" s="180">
        <f t="shared" si="39"/>
        <v>18.574688605383454</v>
      </c>
      <c r="AG231" s="180">
        <f t="shared" si="40"/>
        <v>18.151452307405247</v>
      </c>
      <c r="AH231" s="180">
        <f t="shared" si="41"/>
        <v>18.411158131981274</v>
      </c>
      <c r="AI231" s="180">
        <f t="shared" si="42"/>
        <v>16.485685131375732</v>
      </c>
      <c r="AJ231" s="180">
        <f t="shared" si="43"/>
        <v>17.972513973180931</v>
      </c>
      <c r="AK231" s="180">
        <f t="shared" si="44"/>
        <v>17.969315320830738</v>
      </c>
    </row>
    <row r="232" spans="1:37" x14ac:dyDescent="0.2">
      <c r="A232" s="70" t="s">
        <v>306</v>
      </c>
      <c r="B232" s="70" t="s">
        <v>598</v>
      </c>
      <c r="C232" s="77">
        <v>58.763634436014399</v>
      </c>
      <c r="D232" s="77">
        <v>57.205387305818398</v>
      </c>
      <c r="E232" s="77">
        <v>55.465253277126401</v>
      </c>
      <c r="F232" s="77">
        <v>52.430805395217597</v>
      </c>
      <c r="G232" s="77">
        <v>52.931172501034197</v>
      </c>
      <c r="H232" s="77">
        <v>52.244662971826799</v>
      </c>
      <c r="I232" s="77">
        <v>49.864544831648402</v>
      </c>
      <c r="J232" s="77">
        <v>49.177635888750899</v>
      </c>
      <c r="K232" s="77">
        <v>46.221716533253399</v>
      </c>
      <c r="L232" s="77">
        <v>44.816773405867998</v>
      </c>
      <c r="N232" s="183" t="s">
        <v>306</v>
      </c>
      <c r="O232" s="184" t="s">
        <v>966</v>
      </c>
      <c r="P232" s="180">
        <v>4404</v>
      </c>
      <c r="Q232" s="180">
        <v>4546</v>
      </c>
      <c r="R232" s="180">
        <v>4954</v>
      </c>
      <c r="S232" s="180">
        <v>4907</v>
      </c>
      <c r="T232" s="180">
        <v>5124</v>
      </c>
      <c r="U232" s="180">
        <v>5291</v>
      </c>
      <c r="V232" s="180">
        <v>5522</v>
      </c>
      <c r="W232" s="180">
        <v>5760</v>
      </c>
      <c r="X232" s="180">
        <v>5703</v>
      </c>
      <c r="Y232" s="180"/>
      <c r="AA232" s="70" t="s">
        <v>306</v>
      </c>
      <c r="AB232" s="70" t="s">
        <v>598</v>
      </c>
      <c r="AC232" s="180">
        <f t="shared" si="36"/>
        <v>13.343241243418348</v>
      </c>
      <c r="AD232" s="180">
        <f t="shared" si="37"/>
        <v>12.583675166260097</v>
      </c>
      <c r="AE232" s="180">
        <f t="shared" si="38"/>
        <v>11.196054355495843</v>
      </c>
      <c r="AF232" s="180">
        <f t="shared" si="39"/>
        <v>10.684900223194946</v>
      </c>
      <c r="AG232" s="180">
        <f t="shared" si="40"/>
        <v>10.330049278109719</v>
      </c>
      <c r="AH232" s="180">
        <f t="shared" si="41"/>
        <v>9.8742511759264406</v>
      </c>
      <c r="AI232" s="180">
        <f t="shared" si="42"/>
        <v>9.030160237531403</v>
      </c>
      <c r="AJ232" s="180">
        <f t="shared" si="43"/>
        <v>8.5377840084636976</v>
      </c>
      <c r="AK232" s="180">
        <f t="shared" si="44"/>
        <v>8.1048073879104674</v>
      </c>
    </row>
    <row r="233" spans="1:37" x14ac:dyDescent="0.2">
      <c r="A233" s="70" t="s">
        <v>307</v>
      </c>
      <c r="B233" s="70" t="s">
        <v>599</v>
      </c>
      <c r="C233" s="77">
        <v>227.72279213258801</v>
      </c>
      <c r="D233" s="77">
        <v>215.42133473159001</v>
      </c>
      <c r="E233" s="77">
        <v>194.762615053567</v>
      </c>
      <c r="F233" s="77">
        <v>181.05294957459199</v>
      </c>
      <c r="G233" s="77">
        <v>223.71171330955801</v>
      </c>
      <c r="H233" s="77">
        <v>237.728104033709</v>
      </c>
      <c r="I233" s="77">
        <v>195.56062904756899</v>
      </c>
      <c r="J233" s="77">
        <v>214.24546964180101</v>
      </c>
      <c r="K233" s="77">
        <v>215.408791678424</v>
      </c>
      <c r="L233" s="77">
        <v>211.49614461817399</v>
      </c>
      <c r="N233" s="183" t="s">
        <v>307</v>
      </c>
      <c r="O233" s="184" t="s">
        <v>967</v>
      </c>
      <c r="P233" s="180">
        <v>2838</v>
      </c>
      <c r="Q233" s="180">
        <v>2420</v>
      </c>
      <c r="R233" s="180">
        <v>2357</v>
      </c>
      <c r="S233" s="180">
        <v>2628</v>
      </c>
      <c r="T233" s="180">
        <v>2554</v>
      </c>
      <c r="U233" s="180">
        <v>2653</v>
      </c>
      <c r="V233" s="180">
        <v>2721</v>
      </c>
      <c r="W233" s="180">
        <v>2832</v>
      </c>
      <c r="X233" s="180">
        <v>2793</v>
      </c>
      <c r="Y233" s="180"/>
      <c r="AA233" s="70" t="s">
        <v>307</v>
      </c>
      <c r="AB233" s="70" t="s">
        <v>599</v>
      </c>
      <c r="AC233" s="180">
        <f t="shared" si="36"/>
        <v>80.240589194005636</v>
      </c>
      <c r="AD233" s="180">
        <f t="shared" si="37"/>
        <v>89.017080467599172</v>
      </c>
      <c r="AE233" s="180">
        <f t="shared" si="38"/>
        <v>82.631571936176073</v>
      </c>
      <c r="AF233" s="180">
        <f t="shared" si="39"/>
        <v>68.89381642868797</v>
      </c>
      <c r="AG233" s="180">
        <f t="shared" si="40"/>
        <v>87.592683363178551</v>
      </c>
      <c r="AH233" s="180">
        <f t="shared" si="41"/>
        <v>89.607276303697333</v>
      </c>
      <c r="AI233" s="180">
        <f t="shared" si="42"/>
        <v>71.870866978158404</v>
      </c>
      <c r="AJ233" s="180">
        <f t="shared" si="43"/>
        <v>75.651648884816737</v>
      </c>
      <c r="AK233" s="180">
        <f t="shared" si="44"/>
        <v>77.124522620273538</v>
      </c>
    </row>
    <row r="234" spans="1:37" x14ac:dyDescent="0.2">
      <c r="A234" s="70" t="s">
        <v>308</v>
      </c>
      <c r="B234" s="70" t="s">
        <v>600</v>
      </c>
      <c r="C234" s="77">
        <v>26.637782004778899</v>
      </c>
      <c r="D234" s="77">
        <v>26.292987366020601</v>
      </c>
      <c r="E234" s="77">
        <v>26.810515365337601</v>
      </c>
      <c r="F234" s="77">
        <v>28.7989547964537</v>
      </c>
      <c r="G234" s="77">
        <v>27.699590990666401</v>
      </c>
      <c r="H234" s="77">
        <v>26.353460393398301</v>
      </c>
      <c r="I234" s="77">
        <v>24.6009691785592</v>
      </c>
      <c r="J234" s="77">
        <v>24.632186192563399</v>
      </c>
      <c r="K234" s="77">
        <v>23.1765649838058</v>
      </c>
      <c r="L234" s="77">
        <v>21.403374767797299</v>
      </c>
      <c r="N234" s="183" t="s">
        <v>308</v>
      </c>
      <c r="O234" s="184" t="s">
        <v>968</v>
      </c>
      <c r="P234" s="180">
        <v>1325</v>
      </c>
      <c r="Q234" s="180">
        <v>1320</v>
      </c>
      <c r="R234" s="180">
        <v>1397</v>
      </c>
      <c r="S234" s="180">
        <v>1506</v>
      </c>
      <c r="T234" s="180">
        <v>1546</v>
      </c>
      <c r="U234" s="180">
        <v>1677</v>
      </c>
      <c r="V234" s="180">
        <v>1660</v>
      </c>
      <c r="W234" s="180">
        <v>1743</v>
      </c>
      <c r="X234" s="180">
        <v>1755</v>
      </c>
      <c r="Y234" s="180"/>
      <c r="AA234" s="70" t="s">
        <v>308</v>
      </c>
      <c r="AB234" s="70" t="s">
        <v>600</v>
      </c>
      <c r="AC234" s="180">
        <f t="shared" si="36"/>
        <v>20.103986418701055</v>
      </c>
      <c r="AD234" s="180">
        <f t="shared" si="37"/>
        <v>19.918929822742879</v>
      </c>
      <c r="AE234" s="180">
        <f t="shared" si="38"/>
        <v>19.191492745409878</v>
      </c>
      <c r="AF234" s="180">
        <f t="shared" si="39"/>
        <v>19.122811949836453</v>
      </c>
      <c r="AG234" s="180">
        <f t="shared" si="40"/>
        <v>17.916941132384476</v>
      </c>
      <c r="AH234" s="180">
        <f t="shared" si="41"/>
        <v>15.714645434346036</v>
      </c>
      <c r="AI234" s="180">
        <f t="shared" si="42"/>
        <v>14.819860950939278</v>
      </c>
      <c r="AJ234" s="180">
        <f t="shared" si="43"/>
        <v>14.132063220059322</v>
      </c>
      <c r="AK234" s="180">
        <f t="shared" si="44"/>
        <v>13.206019933792479</v>
      </c>
    </row>
    <row r="235" spans="1:37" x14ac:dyDescent="0.2">
      <c r="A235" s="70" t="s">
        <v>309</v>
      </c>
      <c r="B235" s="70" t="s">
        <v>601</v>
      </c>
      <c r="C235" s="77">
        <v>39.198129940963497</v>
      </c>
      <c r="D235" s="77">
        <v>38.017791906497898</v>
      </c>
      <c r="E235" s="77">
        <v>36.882220180676597</v>
      </c>
      <c r="F235" s="77">
        <v>36.523920706605601</v>
      </c>
      <c r="G235" s="77">
        <v>35.826861708776001</v>
      </c>
      <c r="H235" s="77">
        <v>33.4555818552681</v>
      </c>
      <c r="I235" s="77">
        <v>31.393742056563699</v>
      </c>
      <c r="J235" s="77">
        <v>32.8594408539428</v>
      </c>
      <c r="K235" s="77">
        <v>31.841613724565601</v>
      </c>
      <c r="L235" s="77">
        <v>30.4020686302987</v>
      </c>
      <c r="N235" s="183" t="s">
        <v>309</v>
      </c>
      <c r="O235" s="184" t="s">
        <v>969</v>
      </c>
      <c r="P235" s="180">
        <v>2027</v>
      </c>
      <c r="Q235" s="180">
        <v>1982</v>
      </c>
      <c r="R235" s="180">
        <v>1930</v>
      </c>
      <c r="S235" s="180">
        <v>2159</v>
      </c>
      <c r="T235" s="180">
        <v>2306</v>
      </c>
      <c r="U235" s="180">
        <v>2251</v>
      </c>
      <c r="V235" s="180">
        <v>2363</v>
      </c>
      <c r="W235" s="180">
        <v>2473</v>
      </c>
      <c r="X235" s="180">
        <v>2410</v>
      </c>
      <c r="Y235" s="180"/>
      <c r="AA235" s="70" t="s">
        <v>309</v>
      </c>
      <c r="AB235" s="70" t="s">
        <v>601</v>
      </c>
      <c r="AC235" s="180">
        <f t="shared" si="36"/>
        <v>19.338001944234581</v>
      </c>
      <c r="AD235" s="180">
        <f t="shared" si="37"/>
        <v>19.181529720735568</v>
      </c>
      <c r="AE235" s="180">
        <f t="shared" si="38"/>
        <v>19.109958642837615</v>
      </c>
      <c r="AF235" s="180">
        <f t="shared" si="39"/>
        <v>16.917054519039187</v>
      </c>
      <c r="AG235" s="180">
        <f t="shared" si="40"/>
        <v>15.536366742747616</v>
      </c>
      <c r="AH235" s="180">
        <f t="shared" si="41"/>
        <v>14.862541917044913</v>
      </c>
      <c r="AI235" s="180">
        <f t="shared" si="42"/>
        <v>13.285544670572873</v>
      </c>
      <c r="AJ235" s="180">
        <f t="shared" si="43"/>
        <v>13.28727895428338</v>
      </c>
      <c r="AK235" s="180">
        <f t="shared" si="44"/>
        <v>13.212287852516848</v>
      </c>
    </row>
    <row r="236" spans="1:37" x14ac:dyDescent="0.2">
      <c r="A236" s="70" t="s">
        <v>310</v>
      </c>
      <c r="B236" s="70" t="s">
        <v>602</v>
      </c>
      <c r="C236" s="77">
        <v>95.942529711814501</v>
      </c>
      <c r="D236" s="77">
        <v>87.535926075792702</v>
      </c>
      <c r="E236" s="77">
        <v>80.172783941802194</v>
      </c>
      <c r="F236" s="77">
        <v>81.404446553293695</v>
      </c>
      <c r="G236" s="77">
        <v>85.515756694303903</v>
      </c>
      <c r="H236" s="77">
        <v>89.408334717691304</v>
      </c>
      <c r="I236" s="77">
        <v>86.811362703754796</v>
      </c>
      <c r="J236" s="77">
        <v>76.012434351020104</v>
      </c>
      <c r="K236" s="77">
        <v>65.068136467532099</v>
      </c>
      <c r="L236" s="77">
        <v>71.152872278545004</v>
      </c>
      <c r="N236" s="183" t="s">
        <v>310</v>
      </c>
      <c r="O236" s="184" t="s">
        <v>970</v>
      </c>
      <c r="P236" s="180">
        <v>2228</v>
      </c>
      <c r="Q236" s="180">
        <v>2273</v>
      </c>
      <c r="R236" s="180">
        <v>2154</v>
      </c>
      <c r="S236" s="180">
        <v>2241</v>
      </c>
      <c r="T236" s="180">
        <v>2340</v>
      </c>
      <c r="U236" s="180">
        <v>2440</v>
      </c>
      <c r="V236" s="180">
        <v>2571</v>
      </c>
      <c r="W236" s="180">
        <v>2441</v>
      </c>
      <c r="X236" s="180">
        <v>2531</v>
      </c>
      <c r="Y236" s="180"/>
      <c r="AA236" s="70" t="s">
        <v>310</v>
      </c>
      <c r="AB236" s="70" t="s">
        <v>602</v>
      </c>
      <c r="AC236" s="180">
        <f t="shared" si="36"/>
        <v>43.062176710868265</v>
      </c>
      <c r="AD236" s="180">
        <f t="shared" si="37"/>
        <v>38.511186131013062</v>
      </c>
      <c r="AE236" s="180">
        <f t="shared" si="38"/>
        <v>37.220419657289781</v>
      </c>
      <c r="AF236" s="180">
        <f t="shared" si="39"/>
        <v>36.325054240648676</v>
      </c>
      <c r="AG236" s="180">
        <f t="shared" si="40"/>
        <v>36.545195168505941</v>
      </c>
      <c r="AH236" s="180">
        <f t="shared" si="41"/>
        <v>36.642760130201353</v>
      </c>
      <c r="AI236" s="180">
        <f t="shared" si="42"/>
        <v>33.765601985124384</v>
      </c>
      <c r="AJ236" s="180">
        <f t="shared" si="43"/>
        <v>31.139874785342112</v>
      </c>
      <c r="AK236" s="180">
        <f t="shared" si="44"/>
        <v>25.708469564414106</v>
      </c>
    </row>
    <row r="237" spans="1:37" x14ac:dyDescent="0.2">
      <c r="A237" s="70" t="s">
        <v>311</v>
      </c>
      <c r="B237" s="70" t="s">
        <v>603</v>
      </c>
      <c r="C237" s="77">
        <v>71.280543338109396</v>
      </c>
      <c r="D237" s="77">
        <v>64.6850927229451</v>
      </c>
      <c r="E237" s="77">
        <v>62.701696310973603</v>
      </c>
      <c r="F237" s="77">
        <v>71.695086487088005</v>
      </c>
      <c r="G237" s="77">
        <v>73.827432180382104</v>
      </c>
      <c r="H237" s="77">
        <v>66.608854197095695</v>
      </c>
      <c r="I237" s="77">
        <v>65.039551806442503</v>
      </c>
      <c r="J237" s="77">
        <v>67.738461257965298</v>
      </c>
      <c r="K237" s="77">
        <v>63.188955283654401</v>
      </c>
      <c r="L237" s="77">
        <v>61.618573261068001</v>
      </c>
      <c r="N237" s="183" t="s">
        <v>311</v>
      </c>
      <c r="O237" s="184" t="s">
        <v>971</v>
      </c>
      <c r="P237" s="180">
        <v>6478</v>
      </c>
      <c r="Q237" s="180">
        <v>6635</v>
      </c>
      <c r="R237" s="180">
        <v>7186</v>
      </c>
      <c r="S237" s="180">
        <v>7343</v>
      </c>
      <c r="T237" s="180">
        <v>7702</v>
      </c>
      <c r="U237" s="180">
        <v>8243</v>
      </c>
      <c r="V237" s="180">
        <v>8365</v>
      </c>
      <c r="W237" s="180">
        <v>8343</v>
      </c>
      <c r="X237" s="180">
        <v>8252</v>
      </c>
      <c r="Y237" s="180"/>
      <c r="AA237" s="70" t="s">
        <v>311</v>
      </c>
      <c r="AB237" s="70" t="s">
        <v>603</v>
      </c>
      <c r="AC237" s="180">
        <f t="shared" si="36"/>
        <v>11.003479984271285</v>
      </c>
      <c r="AD237" s="180">
        <f t="shared" si="37"/>
        <v>9.7490720004438725</v>
      </c>
      <c r="AE237" s="180">
        <f t="shared" si="38"/>
        <v>8.7255352506225439</v>
      </c>
      <c r="AF237" s="180">
        <f t="shared" si="39"/>
        <v>9.7637323283518995</v>
      </c>
      <c r="AG237" s="180">
        <f t="shared" si="40"/>
        <v>9.585488467980019</v>
      </c>
      <c r="AH237" s="180">
        <f t="shared" si="41"/>
        <v>8.0806568236195204</v>
      </c>
      <c r="AI237" s="180">
        <f t="shared" si="42"/>
        <v>7.775200455043934</v>
      </c>
      <c r="AJ237" s="180">
        <f t="shared" si="43"/>
        <v>8.119197082340321</v>
      </c>
      <c r="AK237" s="180">
        <f t="shared" si="44"/>
        <v>7.6574109650574895</v>
      </c>
    </row>
    <row r="238" spans="1:37" x14ac:dyDescent="0.2">
      <c r="A238" s="70" t="s">
        <v>312</v>
      </c>
      <c r="B238" s="70" t="s">
        <v>604</v>
      </c>
      <c r="C238" s="77">
        <v>185.78827401156201</v>
      </c>
      <c r="D238" s="77">
        <v>177.83735306482899</v>
      </c>
      <c r="E238" s="77">
        <v>163.85568784403699</v>
      </c>
      <c r="F238" s="77">
        <v>154.00345036597099</v>
      </c>
      <c r="G238" s="77">
        <v>151.29713648785901</v>
      </c>
      <c r="H238" s="77">
        <v>148.54410287168699</v>
      </c>
      <c r="I238" s="77">
        <v>142.43729145968899</v>
      </c>
      <c r="J238" s="77">
        <v>138.881111007398</v>
      </c>
      <c r="K238" s="77">
        <v>135.57949158392299</v>
      </c>
      <c r="L238" s="77">
        <v>128.8814017736</v>
      </c>
      <c r="N238" s="183" t="s">
        <v>312</v>
      </c>
      <c r="O238" s="184" t="s">
        <v>972</v>
      </c>
      <c r="P238" s="180">
        <v>18384</v>
      </c>
      <c r="Q238" s="180">
        <v>17483</v>
      </c>
      <c r="R238" s="180">
        <v>18658</v>
      </c>
      <c r="S238" s="180">
        <v>19305</v>
      </c>
      <c r="T238" s="180">
        <v>20161</v>
      </c>
      <c r="U238" s="180">
        <v>20682</v>
      </c>
      <c r="V238" s="180">
        <v>21751</v>
      </c>
      <c r="W238" s="180">
        <v>22953</v>
      </c>
      <c r="X238" s="180">
        <v>22705</v>
      </c>
      <c r="Y238" s="180"/>
      <c r="AA238" s="70" t="s">
        <v>312</v>
      </c>
      <c r="AB238" s="70" t="s">
        <v>604</v>
      </c>
      <c r="AC238" s="180">
        <f t="shared" si="36"/>
        <v>10.105976610724651</v>
      </c>
      <c r="AD238" s="180">
        <f t="shared" si="37"/>
        <v>10.172015847670822</v>
      </c>
      <c r="AE238" s="180">
        <f t="shared" si="38"/>
        <v>8.7820606626667921</v>
      </c>
      <c r="AF238" s="180">
        <f t="shared" si="39"/>
        <v>7.9773867063440038</v>
      </c>
      <c r="AG238" s="180">
        <f t="shared" si="40"/>
        <v>7.5044460338206935</v>
      </c>
      <c r="AH238" s="180">
        <f t="shared" si="41"/>
        <v>7.1822890857599351</v>
      </c>
      <c r="AI238" s="180">
        <f t="shared" si="42"/>
        <v>6.5485399043579147</v>
      </c>
      <c r="AJ238" s="180">
        <f t="shared" si="43"/>
        <v>6.0506735941880363</v>
      </c>
      <c r="AK238" s="180">
        <f t="shared" si="44"/>
        <v>5.9713495522538205</v>
      </c>
    </row>
    <row r="239" spans="1:37" x14ac:dyDescent="0.2">
      <c r="A239" s="70" t="s">
        <v>313</v>
      </c>
      <c r="B239" s="70" t="s">
        <v>605</v>
      </c>
      <c r="C239" s="77">
        <v>467.50106712232201</v>
      </c>
      <c r="D239" s="77">
        <v>501.23083898285199</v>
      </c>
      <c r="E239" s="77">
        <v>501.63791729175603</v>
      </c>
      <c r="F239" s="77">
        <v>454.26732373879599</v>
      </c>
      <c r="G239" s="77">
        <v>449.88655357945299</v>
      </c>
      <c r="H239" s="77">
        <v>449.35238600348401</v>
      </c>
      <c r="I239" s="77">
        <v>446.45505541119201</v>
      </c>
      <c r="J239" s="77">
        <v>421.23005968222799</v>
      </c>
      <c r="K239" s="77">
        <v>391.35821693615298</v>
      </c>
      <c r="L239" s="77">
        <v>411.99807959933401</v>
      </c>
      <c r="N239" s="183" t="s">
        <v>313</v>
      </c>
      <c r="O239" s="184" t="s">
        <v>973</v>
      </c>
      <c r="P239" s="180">
        <v>22404</v>
      </c>
      <c r="Q239" s="180">
        <v>22514</v>
      </c>
      <c r="R239" s="180">
        <v>23398</v>
      </c>
      <c r="S239" s="180">
        <v>23609</v>
      </c>
      <c r="T239" s="180">
        <v>25560</v>
      </c>
      <c r="U239" s="180">
        <v>25511</v>
      </c>
      <c r="V239" s="180">
        <v>27366</v>
      </c>
      <c r="W239" s="180">
        <v>27602</v>
      </c>
      <c r="X239" s="180">
        <v>28018</v>
      </c>
      <c r="Y239" s="180"/>
      <c r="AA239" s="70" t="s">
        <v>313</v>
      </c>
      <c r="AB239" s="70" t="s">
        <v>605</v>
      </c>
      <c r="AC239" s="180">
        <f t="shared" si="36"/>
        <v>20.866857129187736</v>
      </c>
      <c r="AD239" s="180">
        <f t="shared" si="37"/>
        <v>22.26307359788807</v>
      </c>
      <c r="AE239" s="180">
        <f t="shared" si="38"/>
        <v>21.439350256079837</v>
      </c>
      <c r="AF239" s="180">
        <f t="shared" si="39"/>
        <v>19.241277637290693</v>
      </c>
      <c r="AG239" s="180">
        <f t="shared" si="40"/>
        <v>17.601195366958255</v>
      </c>
      <c r="AH239" s="180">
        <f t="shared" si="41"/>
        <v>17.614063972540631</v>
      </c>
      <c r="AI239" s="180">
        <f t="shared" si="42"/>
        <v>16.314224052152014</v>
      </c>
      <c r="AJ239" s="180">
        <f t="shared" si="43"/>
        <v>15.260852825238315</v>
      </c>
      <c r="AK239" s="180">
        <f t="shared" si="44"/>
        <v>13.968099683637412</v>
      </c>
    </row>
    <row r="240" spans="1:37" x14ac:dyDescent="0.2">
      <c r="A240" s="70" t="s">
        <v>314</v>
      </c>
      <c r="B240" s="70" t="s">
        <v>606</v>
      </c>
      <c r="C240" s="77">
        <v>61.868791790209201</v>
      </c>
      <c r="D240" s="77">
        <v>60.647398115609001</v>
      </c>
      <c r="E240" s="77">
        <v>59.2511249444958</v>
      </c>
      <c r="F240" s="77">
        <v>58.937651761500199</v>
      </c>
      <c r="G240" s="77">
        <v>57.7924025302583</v>
      </c>
      <c r="H240" s="77">
        <v>56.843111120559598</v>
      </c>
      <c r="I240" s="77">
        <v>55.770475760895103</v>
      </c>
      <c r="J240" s="77">
        <v>54.056515530862903</v>
      </c>
      <c r="K240" s="77">
        <v>52.227545222898698</v>
      </c>
      <c r="L240" s="77">
        <v>52.238493830436497</v>
      </c>
      <c r="N240" s="183" t="s">
        <v>314</v>
      </c>
      <c r="O240" s="184" t="s">
        <v>974</v>
      </c>
      <c r="P240" s="180">
        <v>2051</v>
      </c>
      <c r="Q240" s="180">
        <v>1997</v>
      </c>
      <c r="R240" s="180">
        <v>2034</v>
      </c>
      <c r="S240" s="180">
        <v>2015</v>
      </c>
      <c r="T240" s="180">
        <v>2132</v>
      </c>
      <c r="U240" s="180">
        <v>2201</v>
      </c>
      <c r="V240" s="180">
        <v>2266</v>
      </c>
      <c r="W240" s="180">
        <v>2343</v>
      </c>
      <c r="X240" s="180">
        <v>2339</v>
      </c>
      <c r="Y240" s="180"/>
      <c r="AA240" s="70" t="s">
        <v>314</v>
      </c>
      <c r="AB240" s="70" t="s">
        <v>606</v>
      </c>
      <c r="AC240" s="180">
        <f t="shared" si="36"/>
        <v>30.165183710487177</v>
      </c>
      <c r="AD240" s="180">
        <f t="shared" si="37"/>
        <v>30.369252937210316</v>
      </c>
      <c r="AE240" s="180">
        <f t="shared" si="38"/>
        <v>29.130346580381417</v>
      </c>
      <c r="AF240" s="180">
        <f t="shared" si="39"/>
        <v>29.249454968486454</v>
      </c>
      <c r="AG240" s="180">
        <f t="shared" si="40"/>
        <v>27.107130642710274</v>
      </c>
      <c r="AH240" s="180">
        <f t="shared" si="41"/>
        <v>25.826038673584549</v>
      </c>
      <c r="AI240" s="180">
        <f t="shared" si="42"/>
        <v>24.611860441701282</v>
      </c>
      <c r="AJ240" s="180">
        <f t="shared" si="43"/>
        <v>23.071496171943195</v>
      </c>
      <c r="AK240" s="180">
        <f t="shared" si="44"/>
        <v>22.329006080760454</v>
      </c>
    </row>
    <row r="241" spans="1:37" x14ac:dyDescent="0.2">
      <c r="A241" s="70" t="s">
        <v>315</v>
      </c>
      <c r="B241" s="70" t="s">
        <v>607</v>
      </c>
      <c r="C241" s="77">
        <v>87.2581073619167</v>
      </c>
      <c r="D241" s="77">
        <v>79.092713555295504</v>
      </c>
      <c r="E241" s="77">
        <v>77.101073679465202</v>
      </c>
      <c r="F241" s="77">
        <v>75.909783796733706</v>
      </c>
      <c r="G241" s="77">
        <v>81.756509386833798</v>
      </c>
      <c r="H241" s="77">
        <v>83.225936986634395</v>
      </c>
      <c r="I241" s="77">
        <v>87.755596177445895</v>
      </c>
      <c r="J241" s="77">
        <v>93.190796247100806</v>
      </c>
      <c r="K241" s="77">
        <v>90.262413581852499</v>
      </c>
      <c r="L241" s="77">
        <v>88.138854408924402</v>
      </c>
      <c r="N241" s="183" t="s">
        <v>315</v>
      </c>
      <c r="O241" s="184" t="s">
        <v>975</v>
      </c>
      <c r="P241" s="180">
        <v>4773</v>
      </c>
      <c r="Q241" s="180">
        <v>4881</v>
      </c>
      <c r="R241" s="180">
        <v>5024</v>
      </c>
      <c r="S241" s="180">
        <v>5295</v>
      </c>
      <c r="T241" s="180">
        <v>5806</v>
      </c>
      <c r="U241" s="180">
        <v>6386</v>
      </c>
      <c r="V241" s="180">
        <v>7085</v>
      </c>
      <c r="W241" s="180">
        <v>7262</v>
      </c>
      <c r="X241" s="180">
        <v>7129</v>
      </c>
      <c r="Y241" s="180"/>
      <c r="AA241" s="70" t="s">
        <v>315</v>
      </c>
      <c r="AB241" s="70" t="s">
        <v>607</v>
      </c>
      <c r="AC241" s="180">
        <f t="shared" si="36"/>
        <v>18.281606403083323</v>
      </c>
      <c r="AD241" s="180">
        <f t="shared" si="37"/>
        <v>16.204202736180189</v>
      </c>
      <c r="AE241" s="180">
        <f t="shared" si="38"/>
        <v>15.346551289702468</v>
      </c>
      <c r="AF241" s="180">
        <f t="shared" si="39"/>
        <v>14.336125362933656</v>
      </c>
      <c r="AG241" s="180">
        <f t="shared" si="40"/>
        <v>14.081382946406098</v>
      </c>
      <c r="AH241" s="180">
        <f t="shared" si="41"/>
        <v>13.032561382185154</v>
      </c>
      <c r="AI241" s="180">
        <f t="shared" si="42"/>
        <v>12.386110963647974</v>
      </c>
      <c r="AJ241" s="180">
        <f t="shared" si="43"/>
        <v>12.832662661401928</v>
      </c>
      <c r="AK241" s="180">
        <f t="shared" si="44"/>
        <v>12.661300825059966</v>
      </c>
    </row>
    <row r="242" spans="1:37" x14ac:dyDescent="0.2">
      <c r="A242" s="70" t="s">
        <v>316</v>
      </c>
      <c r="B242" s="70" t="s">
        <v>608</v>
      </c>
      <c r="C242" s="77">
        <v>250.91644448029101</v>
      </c>
      <c r="D242" s="77">
        <v>233.478486780477</v>
      </c>
      <c r="E242" s="77">
        <v>230.91619235639999</v>
      </c>
      <c r="F242" s="77">
        <v>254.38760139534</v>
      </c>
      <c r="G242" s="77">
        <v>260.03711004993897</v>
      </c>
      <c r="H242" s="77">
        <v>197.044536000763</v>
      </c>
      <c r="I242" s="77">
        <v>263.764529006972</v>
      </c>
      <c r="J242" s="77">
        <v>265.98062845163298</v>
      </c>
      <c r="K242" s="77">
        <v>241.450585856544</v>
      </c>
      <c r="L242" s="77">
        <v>244.319296946311</v>
      </c>
      <c r="N242" s="183" t="s">
        <v>316</v>
      </c>
      <c r="O242" s="184" t="s">
        <v>976</v>
      </c>
      <c r="P242" s="180">
        <v>7230</v>
      </c>
      <c r="Q242" s="180">
        <v>7500</v>
      </c>
      <c r="R242" s="180">
        <v>7811</v>
      </c>
      <c r="S242" s="180">
        <v>8063</v>
      </c>
      <c r="T242" s="180">
        <v>8449</v>
      </c>
      <c r="U242" s="180">
        <v>8244</v>
      </c>
      <c r="V242" s="180">
        <v>8264</v>
      </c>
      <c r="W242" s="180">
        <v>8931</v>
      </c>
      <c r="X242" s="180">
        <v>8975</v>
      </c>
      <c r="Y242" s="180"/>
      <c r="AA242" s="70" t="s">
        <v>316</v>
      </c>
      <c r="AB242" s="70" t="s">
        <v>608</v>
      </c>
      <c r="AC242" s="180">
        <f t="shared" si="36"/>
        <v>34.704902417744265</v>
      </c>
      <c r="AD242" s="180">
        <f t="shared" si="37"/>
        <v>31.130464904063597</v>
      </c>
      <c r="AE242" s="180">
        <f t="shared" si="38"/>
        <v>29.562948707771092</v>
      </c>
      <c r="AF242" s="180">
        <f t="shared" si="39"/>
        <v>31.549993971888874</v>
      </c>
      <c r="AG242" s="180">
        <f t="shared" si="40"/>
        <v>30.777264770971591</v>
      </c>
      <c r="AH242" s="180">
        <f t="shared" si="41"/>
        <v>23.901569141286149</v>
      </c>
      <c r="AI242" s="180">
        <f t="shared" si="42"/>
        <v>31.9172953783848</v>
      </c>
      <c r="AJ242" s="180">
        <f t="shared" si="43"/>
        <v>29.781729756089238</v>
      </c>
      <c r="AK242" s="180">
        <f t="shared" si="44"/>
        <v>26.902572240283455</v>
      </c>
    </row>
    <row r="243" spans="1:37" x14ac:dyDescent="0.2">
      <c r="A243" s="70" t="s">
        <v>317</v>
      </c>
      <c r="B243" s="70" t="s">
        <v>609</v>
      </c>
      <c r="C243" s="77">
        <v>87.400210109748301</v>
      </c>
      <c r="D243" s="77">
        <v>85.116155056177007</v>
      </c>
      <c r="E243" s="77">
        <v>84.200929520455205</v>
      </c>
      <c r="F243" s="77">
        <v>81.033058697647306</v>
      </c>
      <c r="G243" s="77">
        <v>81.418176257323694</v>
      </c>
      <c r="H243" s="77">
        <v>76.610075248000399</v>
      </c>
      <c r="I243" s="77">
        <v>70.718481494802006</v>
      </c>
      <c r="J243" s="77">
        <v>68.822042716997501</v>
      </c>
      <c r="K243" s="77">
        <v>55.032862432317302</v>
      </c>
      <c r="L243" s="77">
        <v>56.413550068279399</v>
      </c>
      <c r="N243" s="183" t="s">
        <v>317</v>
      </c>
      <c r="O243" s="184" t="s">
        <v>977</v>
      </c>
      <c r="P243" s="180">
        <v>10192</v>
      </c>
      <c r="Q243" s="180">
        <v>10622</v>
      </c>
      <c r="R243" s="180">
        <v>9595</v>
      </c>
      <c r="S243" s="180">
        <v>11219</v>
      </c>
      <c r="T243" s="180">
        <v>11329</v>
      </c>
      <c r="U243" s="180">
        <v>11421</v>
      </c>
      <c r="V243" s="180">
        <v>11258</v>
      </c>
      <c r="W243" s="180">
        <v>13063</v>
      </c>
      <c r="X243" s="180">
        <v>9621</v>
      </c>
      <c r="Y243" s="180"/>
      <c r="AA243" s="70" t="s">
        <v>317</v>
      </c>
      <c r="AB243" s="70" t="s">
        <v>609</v>
      </c>
      <c r="AC243" s="180">
        <f t="shared" si="36"/>
        <v>8.5753738333740479</v>
      </c>
      <c r="AD243" s="180">
        <f t="shared" si="37"/>
        <v>8.0131947896984581</v>
      </c>
      <c r="AE243" s="180">
        <f t="shared" si="38"/>
        <v>8.7755007316785001</v>
      </c>
      <c r="AF243" s="180">
        <f t="shared" si="39"/>
        <v>7.2228414919018897</v>
      </c>
      <c r="AG243" s="180">
        <f t="shared" si="40"/>
        <v>7.1867045862232937</v>
      </c>
      <c r="AH243" s="180">
        <f t="shared" si="41"/>
        <v>6.7078255186061115</v>
      </c>
      <c r="AI243" s="180">
        <f t="shared" si="42"/>
        <v>6.2816203139813469</v>
      </c>
      <c r="AJ243" s="180">
        <f t="shared" si="43"/>
        <v>5.2684714626806626</v>
      </c>
      <c r="AK243" s="180">
        <f t="shared" si="44"/>
        <v>5.7200771678949485</v>
      </c>
    </row>
    <row r="244" spans="1:37" x14ac:dyDescent="0.2">
      <c r="A244" s="70" t="s">
        <v>318</v>
      </c>
      <c r="B244" s="70" t="s">
        <v>610</v>
      </c>
      <c r="C244" s="77">
        <v>27.373182759702701</v>
      </c>
      <c r="D244" s="77">
        <v>25.958574215483502</v>
      </c>
      <c r="E244" s="77">
        <v>25.3931248911639</v>
      </c>
      <c r="F244" s="77">
        <v>24.9689846402438</v>
      </c>
      <c r="G244" s="77">
        <v>22.900485016451199</v>
      </c>
      <c r="H244" s="77">
        <v>22.714217165182401</v>
      </c>
      <c r="I244" s="77">
        <v>21.412249224243801</v>
      </c>
      <c r="J244" s="77">
        <v>21.468139646855398</v>
      </c>
      <c r="K244" s="77">
        <v>20.822701629822198</v>
      </c>
      <c r="L244" s="77">
        <v>20.293549744636199</v>
      </c>
      <c r="N244" s="183" t="s">
        <v>318</v>
      </c>
      <c r="O244" s="184" t="s">
        <v>978</v>
      </c>
      <c r="P244" s="180">
        <v>1445</v>
      </c>
      <c r="Q244" s="180">
        <v>1537</v>
      </c>
      <c r="R244" s="180">
        <v>1450</v>
      </c>
      <c r="S244" s="180">
        <v>1563</v>
      </c>
      <c r="T244" s="180">
        <v>1439</v>
      </c>
      <c r="U244" s="180">
        <v>1446</v>
      </c>
      <c r="V244" s="180">
        <v>1400</v>
      </c>
      <c r="W244" s="180">
        <v>1417</v>
      </c>
      <c r="X244" s="180">
        <v>1436</v>
      </c>
      <c r="Y244" s="180"/>
      <c r="AA244" s="70" t="s">
        <v>318</v>
      </c>
      <c r="AB244" s="70" t="s">
        <v>610</v>
      </c>
      <c r="AC244" s="180">
        <f t="shared" si="36"/>
        <v>18.943379072458615</v>
      </c>
      <c r="AD244" s="180">
        <f t="shared" si="37"/>
        <v>16.889117902071245</v>
      </c>
      <c r="AE244" s="180">
        <f t="shared" si="38"/>
        <v>17.51249992494062</v>
      </c>
      <c r="AF244" s="180">
        <f t="shared" si="39"/>
        <v>15.975038157545619</v>
      </c>
      <c r="AG244" s="180">
        <f t="shared" si="40"/>
        <v>15.914166098993189</v>
      </c>
      <c r="AH244" s="180">
        <f t="shared" si="41"/>
        <v>15.708310625990594</v>
      </c>
      <c r="AI244" s="180">
        <f t="shared" si="42"/>
        <v>15.294463731602717</v>
      </c>
      <c r="AJ244" s="180">
        <f t="shared" si="43"/>
        <v>15.150416123398305</v>
      </c>
      <c r="AK244" s="180">
        <f t="shared" si="44"/>
        <v>14.500488600154734</v>
      </c>
    </row>
    <row r="245" spans="1:37" x14ac:dyDescent="0.2">
      <c r="A245" s="70" t="s">
        <v>319</v>
      </c>
      <c r="B245" s="70" t="s">
        <v>611</v>
      </c>
      <c r="C245" s="77">
        <v>124.153859902215</v>
      </c>
      <c r="D245" s="77">
        <v>121.28727482107</v>
      </c>
      <c r="E245" s="77">
        <v>150.79849851385401</v>
      </c>
      <c r="F245" s="77">
        <v>125.671123131667</v>
      </c>
      <c r="G245" s="77">
        <v>116.31332242577599</v>
      </c>
      <c r="H245" s="77">
        <v>134.854714729362</v>
      </c>
      <c r="I245" s="77">
        <v>126.91233559405801</v>
      </c>
      <c r="J245" s="77">
        <v>110.954992107745</v>
      </c>
      <c r="K245" s="77">
        <v>100.088623654811</v>
      </c>
      <c r="L245" s="77">
        <v>100.4019415889</v>
      </c>
      <c r="N245" s="183" t="s">
        <v>319</v>
      </c>
      <c r="O245" s="184" t="s">
        <v>979</v>
      </c>
      <c r="P245" s="180">
        <v>2797</v>
      </c>
      <c r="Q245" s="180">
        <v>2879</v>
      </c>
      <c r="R245" s="180">
        <v>3346</v>
      </c>
      <c r="S245" s="180">
        <v>3026</v>
      </c>
      <c r="T245" s="180">
        <v>3077</v>
      </c>
      <c r="U245" s="180">
        <v>3269</v>
      </c>
      <c r="V245" s="180">
        <v>3334</v>
      </c>
      <c r="W245" s="180">
        <v>3207</v>
      </c>
      <c r="X245" s="180">
        <v>3274</v>
      </c>
      <c r="Y245" s="180"/>
      <c r="AA245" s="70" t="s">
        <v>319</v>
      </c>
      <c r="AB245" s="70" t="s">
        <v>611</v>
      </c>
      <c r="AC245" s="180">
        <f t="shared" si="36"/>
        <v>44.3882230612138</v>
      </c>
      <c r="AD245" s="180">
        <f t="shared" si="37"/>
        <v>42.128264960427231</v>
      </c>
      <c r="AE245" s="180">
        <f t="shared" si="38"/>
        <v>45.068290051958762</v>
      </c>
      <c r="AF245" s="180">
        <f t="shared" si="39"/>
        <v>41.530443863736615</v>
      </c>
      <c r="AG245" s="180">
        <f t="shared" si="40"/>
        <v>37.800884766258037</v>
      </c>
      <c r="AH245" s="180">
        <f t="shared" si="41"/>
        <v>41.25258939411502</v>
      </c>
      <c r="AI245" s="180">
        <f t="shared" si="42"/>
        <v>38.066087460725257</v>
      </c>
      <c r="AJ245" s="180">
        <f t="shared" si="43"/>
        <v>34.597752450185531</v>
      </c>
      <c r="AK245" s="180">
        <f t="shared" si="44"/>
        <v>30.57074638204368</v>
      </c>
    </row>
    <row r="246" spans="1:37" x14ac:dyDescent="0.2">
      <c r="A246" s="70" t="s">
        <v>320</v>
      </c>
      <c r="B246" s="70" t="s">
        <v>612</v>
      </c>
      <c r="C246" s="77">
        <v>60.694793280295499</v>
      </c>
      <c r="D246" s="77">
        <v>60.442263275637998</v>
      </c>
      <c r="E246" s="77">
        <v>58.000757402587801</v>
      </c>
      <c r="F246" s="77">
        <v>59.095369518031703</v>
      </c>
      <c r="G246" s="77">
        <v>56.604902781532601</v>
      </c>
      <c r="H246" s="77">
        <v>57.244820977624698</v>
      </c>
      <c r="I246" s="77">
        <v>53.549133879145003</v>
      </c>
      <c r="J246" s="77">
        <v>51.253459290919501</v>
      </c>
      <c r="K246" s="77">
        <v>50.525834472389398</v>
      </c>
      <c r="L246" s="77">
        <v>50.167381437066901</v>
      </c>
      <c r="N246" s="183" t="s">
        <v>320</v>
      </c>
      <c r="O246" s="184" t="s">
        <v>980</v>
      </c>
      <c r="P246" s="180">
        <v>3222</v>
      </c>
      <c r="Q246" s="180">
        <v>3374</v>
      </c>
      <c r="R246" s="180">
        <v>3435</v>
      </c>
      <c r="S246" s="180">
        <v>3556</v>
      </c>
      <c r="T246" s="180">
        <v>3862</v>
      </c>
      <c r="U246" s="180">
        <v>3962</v>
      </c>
      <c r="V246" s="180">
        <v>4115</v>
      </c>
      <c r="W246" s="180">
        <v>4048</v>
      </c>
      <c r="X246" s="180">
        <v>3982</v>
      </c>
      <c r="Y246" s="180"/>
      <c r="AA246" s="70" t="s">
        <v>320</v>
      </c>
      <c r="AB246" s="70" t="s">
        <v>612</v>
      </c>
      <c r="AC246" s="180">
        <f t="shared" si="36"/>
        <v>18.83761430176769</v>
      </c>
      <c r="AD246" s="180">
        <f t="shared" si="37"/>
        <v>17.91412663771132</v>
      </c>
      <c r="AE246" s="180">
        <f t="shared" si="38"/>
        <v>16.885227773679127</v>
      </c>
      <c r="AF246" s="180">
        <f t="shared" si="39"/>
        <v>16.618495365025787</v>
      </c>
      <c r="AG246" s="180">
        <f t="shared" si="40"/>
        <v>14.656888343224393</v>
      </c>
      <c r="AH246" s="180">
        <f t="shared" si="41"/>
        <v>14.448465668254592</v>
      </c>
      <c r="AI246" s="180">
        <f t="shared" si="42"/>
        <v>13.013155256171325</v>
      </c>
      <c r="AJ246" s="180">
        <f t="shared" si="43"/>
        <v>12.66142769044454</v>
      </c>
      <c r="AK246" s="180">
        <f t="shared" si="44"/>
        <v>12.688557125160571</v>
      </c>
    </row>
    <row r="247" spans="1:37" x14ac:dyDescent="0.2">
      <c r="A247" s="70" t="s">
        <v>321</v>
      </c>
      <c r="B247" s="70" t="s">
        <v>613</v>
      </c>
      <c r="C247" s="77">
        <v>47.576002112651899</v>
      </c>
      <c r="D247" s="77">
        <v>49.558569741876703</v>
      </c>
      <c r="E247" s="77">
        <v>47.952973288654398</v>
      </c>
      <c r="F247" s="77">
        <v>47.473134336900998</v>
      </c>
      <c r="G247" s="77">
        <v>47.329672070583499</v>
      </c>
      <c r="H247" s="77">
        <v>45.802822889272697</v>
      </c>
      <c r="I247" s="77">
        <v>43.432137825471997</v>
      </c>
      <c r="J247" s="77">
        <v>43.096640658726997</v>
      </c>
      <c r="K247" s="77">
        <v>40.755831846680898</v>
      </c>
      <c r="L247" s="77">
        <v>40.943359260910398</v>
      </c>
      <c r="N247" s="183" t="s">
        <v>321</v>
      </c>
      <c r="O247" s="184" t="s">
        <v>981</v>
      </c>
      <c r="P247" s="180">
        <v>1680</v>
      </c>
      <c r="Q247" s="180">
        <v>1743</v>
      </c>
      <c r="R247" s="180">
        <v>1850</v>
      </c>
      <c r="S247" s="180">
        <v>1976</v>
      </c>
      <c r="T247" s="180">
        <v>2027</v>
      </c>
      <c r="U247" s="180">
        <v>2010</v>
      </c>
      <c r="V247" s="180">
        <v>2091</v>
      </c>
      <c r="W247" s="180">
        <v>2065</v>
      </c>
      <c r="X247" s="180">
        <v>2107</v>
      </c>
      <c r="Y247" s="180"/>
      <c r="AA247" s="70" t="s">
        <v>321</v>
      </c>
      <c r="AB247" s="70" t="s">
        <v>613</v>
      </c>
      <c r="AC247" s="180">
        <f t="shared" si="36"/>
        <v>28.31904887657851</v>
      </c>
      <c r="AD247" s="180">
        <f t="shared" si="37"/>
        <v>28.432914367112279</v>
      </c>
      <c r="AE247" s="180">
        <f t="shared" si="38"/>
        <v>25.920526101975351</v>
      </c>
      <c r="AF247" s="180">
        <f t="shared" si="39"/>
        <v>24.024865555111841</v>
      </c>
      <c r="AG247" s="180">
        <f t="shared" si="40"/>
        <v>23.349616216370745</v>
      </c>
      <c r="AH247" s="180">
        <f t="shared" si="41"/>
        <v>22.787474074265024</v>
      </c>
      <c r="AI247" s="180">
        <f t="shared" si="42"/>
        <v>20.770988917011955</v>
      </c>
      <c r="AJ247" s="180">
        <f t="shared" si="43"/>
        <v>20.870043902531233</v>
      </c>
      <c r="AK247" s="180">
        <f t="shared" si="44"/>
        <v>19.343062100940152</v>
      </c>
    </row>
    <row r="248" spans="1:37" x14ac:dyDescent="0.2">
      <c r="A248" s="70" t="s">
        <v>322</v>
      </c>
      <c r="B248" s="70" t="s">
        <v>614</v>
      </c>
      <c r="C248" s="77">
        <v>101.594192962983</v>
      </c>
      <c r="D248" s="77">
        <v>98.888222271521101</v>
      </c>
      <c r="E248" s="77">
        <v>94.448359900014907</v>
      </c>
      <c r="F248" s="77">
        <v>92.657561490055301</v>
      </c>
      <c r="G248" s="77">
        <v>88.320908283330894</v>
      </c>
      <c r="H248" s="77">
        <v>88.504321554862898</v>
      </c>
      <c r="I248" s="77">
        <v>81.783414078835506</v>
      </c>
      <c r="J248" s="77">
        <v>88.817116567663007</v>
      </c>
      <c r="K248" s="77">
        <v>86.113160442033603</v>
      </c>
      <c r="L248" s="77">
        <v>83.423094974034001</v>
      </c>
      <c r="N248" s="183" t="s">
        <v>322</v>
      </c>
      <c r="O248" s="184" t="s">
        <v>982</v>
      </c>
      <c r="P248" s="180">
        <v>5493</v>
      </c>
      <c r="Q248" s="180">
        <v>5206</v>
      </c>
      <c r="R248" s="180">
        <v>5313</v>
      </c>
      <c r="S248" s="180">
        <v>5499</v>
      </c>
      <c r="T248" s="180">
        <v>5627</v>
      </c>
      <c r="U248" s="180">
        <v>5690</v>
      </c>
      <c r="V248" s="180">
        <v>5910</v>
      </c>
      <c r="W248" s="180">
        <v>6208</v>
      </c>
      <c r="X248" s="180">
        <v>6236</v>
      </c>
      <c r="Y248" s="180"/>
      <c r="AA248" s="70" t="s">
        <v>322</v>
      </c>
      <c r="AB248" s="70" t="s">
        <v>614</v>
      </c>
      <c r="AC248" s="180">
        <f t="shared" si="36"/>
        <v>18.49521080702403</v>
      </c>
      <c r="AD248" s="180">
        <f t="shared" si="37"/>
        <v>18.995048457841165</v>
      </c>
      <c r="AE248" s="180">
        <f t="shared" si="38"/>
        <v>17.776841690196672</v>
      </c>
      <c r="AF248" s="180">
        <f t="shared" si="39"/>
        <v>16.849892978733461</v>
      </c>
      <c r="AG248" s="180">
        <f t="shared" si="40"/>
        <v>15.695914036490295</v>
      </c>
      <c r="AH248" s="180">
        <f t="shared" si="41"/>
        <v>15.554362311926695</v>
      </c>
      <c r="AI248" s="180">
        <f t="shared" si="42"/>
        <v>13.838141130090609</v>
      </c>
      <c r="AJ248" s="180">
        <f t="shared" si="43"/>
        <v>14.306880890409634</v>
      </c>
      <c r="AK248" s="180">
        <f t="shared" si="44"/>
        <v>13.809037915656448</v>
      </c>
    </row>
    <row r="249" spans="1:37" x14ac:dyDescent="0.2">
      <c r="A249" s="70" t="s">
        <v>323</v>
      </c>
      <c r="B249" s="70" t="s">
        <v>615</v>
      </c>
      <c r="C249" s="77">
        <v>335.72686050027102</v>
      </c>
      <c r="D249" s="77">
        <v>307.195346318502</v>
      </c>
      <c r="E249" s="77">
        <v>294.06922798079103</v>
      </c>
      <c r="F249" s="77">
        <v>287.13102426641098</v>
      </c>
      <c r="G249" s="77">
        <v>284.996737395644</v>
      </c>
      <c r="H249" s="77">
        <v>278.34311452814302</v>
      </c>
      <c r="I249" s="77">
        <v>268.43454744570897</v>
      </c>
      <c r="J249" s="77">
        <v>255.318581326372</v>
      </c>
      <c r="K249" s="77">
        <v>246.64062277238301</v>
      </c>
      <c r="L249" s="77">
        <v>249.419704637465</v>
      </c>
      <c r="N249" s="183" t="s">
        <v>323</v>
      </c>
      <c r="O249" s="184" t="s">
        <v>983</v>
      </c>
      <c r="P249" s="180">
        <v>32957</v>
      </c>
      <c r="Q249" s="180">
        <v>33407</v>
      </c>
      <c r="R249" s="180">
        <v>34907</v>
      </c>
      <c r="S249" s="180">
        <v>36510</v>
      </c>
      <c r="T249" s="180">
        <v>37378</v>
      </c>
      <c r="U249" s="180">
        <v>39556</v>
      </c>
      <c r="V249" s="180">
        <v>41436</v>
      </c>
      <c r="W249" s="180">
        <v>42188</v>
      </c>
      <c r="X249" s="180">
        <v>43454</v>
      </c>
      <c r="Y249" s="180"/>
      <c r="AA249" s="70" t="s">
        <v>323</v>
      </c>
      <c r="AB249" s="70" t="s">
        <v>615</v>
      </c>
      <c r="AC249" s="180">
        <f t="shared" si="36"/>
        <v>10.186814955859788</v>
      </c>
      <c r="AD249" s="180">
        <f t="shared" si="37"/>
        <v>9.1955382500225102</v>
      </c>
      <c r="AE249" s="180">
        <f t="shared" si="38"/>
        <v>8.424362677422609</v>
      </c>
      <c r="AF249" s="180">
        <f t="shared" si="39"/>
        <v>7.8644487610630227</v>
      </c>
      <c r="AG249" s="180">
        <f t="shared" si="40"/>
        <v>7.6247187488801975</v>
      </c>
      <c r="AH249" s="180">
        <f t="shared" si="41"/>
        <v>7.0366850674522956</v>
      </c>
      <c r="AI249" s="180">
        <f t="shared" si="42"/>
        <v>6.478292968571024</v>
      </c>
      <c r="AJ249" s="180">
        <f t="shared" si="43"/>
        <v>6.0519242753003697</v>
      </c>
      <c r="AK249" s="180">
        <f t="shared" si="44"/>
        <v>5.6759014767888578</v>
      </c>
    </row>
    <row r="250" spans="1:37" x14ac:dyDescent="0.2">
      <c r="A250" s="70" t="s">
        <v>324</v>
      </c>
      <c r="B250" s="70" t="s">
        <v>616</v>
      </c>
      <c r="C250" s="77">
        <v>241.32130901031499</v>
      </c>
      <c r="D250" s="77">
        <v>258.07801476904899</v>
      </c>
      <c r="E250" s="77">
        <v>255.42099719673899</v>
      </c>
      <c r="F250" s="77">
        <v>243.64349661999699</v>
      </c>
      <c r="G250" s="77">
        <v>252.11464653870499</v>
      </c>
      <c r="H250" s="77">
        <v>254.489852495939</v>
      </c>
      <c r="I250" s="77">
        <v>248.55837476926601</v>
      </c>
      <c r="J250" s="77">
        <v>238.78258548737401</v>
      </c>
      <c r="K250" s="77">
        <v>212.177978728429</v>
      </c>
      <c r="L250" s="77">
        <v>213.95625981048801</v>
      </c>
      <c r="N250" s="183" t="s">
        <v>324</v>
      </c>
      <c r="O250" s="184" t="s">
        <v>984</v>
      </c>
      <c r="P250" s="180">
        <v>13540</v>
      </c>
      <c r="Q250" s="180">
        <v>14196</v>
      </c>
      <c r="R250" s="180">
        <v>15442</v>
      </c>
      <c r="S250" s="180">
        <v>14982</v>
      </c>
      <c r="T250" s="180">
        <v>16457</v>
      </c>
      <c r="U250" s="180">
        <v>16462</v>
      </c>
      <c r="V250" s="180">
        <v>19320</v>
      </c>
      <c r="W250" s="180">
        <v>21791</v>
      </c>
      <c r="X250" s="180">
        <v>22229</v>
      </c>
      <c r="Y250" s="180"/>
      <c r="AA250" s="70" t="s">
        <v>324</v>
      </c>
      <c r="AB250" s="70" t="s">
        <v>616</v>
      </c>
      <c r="AC250" s="180">
        <f t="shared" si="36"/>
        <v>17.822844092342319</v>
      </c>
      <c r="AD250" s="180">
        <f t="shared" si="37"/>
        <v>18.179629104610381</v>
      </c>
      <c r="AE250" s="180">
        <f t="shared" si="38"/>
        <v>16.54066812567925</v>
      </c>
      <c r="AF250" s="180">
        <f t="shared" si="39"/>
        <v>16.262414672273195</v>
      </c>
      <c r="AG250" s="180">
        <f t="shared" si="40"/>
        <v>15.319599352172631</v>
      </c>
      <c r="AH250" s="180">
        <f t="shared" si="41"/>
        <v>15.459230500300025</v>
      </c>
      <c r="AI250" s="180">
        <f t="shared" si="42"/>
        <v>12.86534030896822</v>
      </c>
      <c r="AJ250" s="180">
        <f t="shared" si="43"/>
        <v>10.957853493982562</v>
      </c>
      <c r="AK250" s="180">
        <f t="shared" si="44"/>
        <v>9.5450977879539796</v>
      </c>
    </row>
    <row r="251" spans="1:37" x14ac:dyDescent="0.2">
      <c r="A251" s="70" t="s">
        <v>325</v>
      </c>
      <c r="B251" s="70" t="s">
        <v>617</v>
      </c>
      <c r="C251" s="77">
        <v>155.73007445740399</v>
      </c>
      <c r="D251" s="77">
        <v>140.45505639906099</v>
      </c>
      <c r="E251" s="77">
        <v>125.213894388646</v>
      </c>
      <c r="F251" s="77">
        <v>130.468086565715</v>
      </c>
      <c r="G251" s="77">
        <v>125.45075926926999</v>
      </c>
      <c r="H251" s="77">
        <v>114.556968494336</v>
      </c>
      <c r="I251" s="77">
        <v>99.626121627469502</v>
      </c>
      <c r="J251" s="77">
        <v>106.312880379039</v>
      </c>
      <c r="K251" s="77">
        <v>97.360623156972196</v>
      </c>
      <c r="L251" s="77">
        <v>88.699329496896198</v>
      </c>
      <c r="N251" s="183" t="s">
        <v>325</v>
      </c>
      <c r="O251" s="184" t="s">
        <v>985</v>
      </c>
      <c r="P251" s="180">
        <v>6488</v>
      </c>
      <c r="Q251" s="180">
        <v>6523</v>
      </c>
      <c r="R251" s="180">
        <v>6835</v>
      </c>
      <c r="S251" s="180">
        <v>6929</v>
      </c>
      <c r="T251" s="180">
        <v>7054</v>
      </c>
      <c r="U251" s="180">
        <v>7320</v>
      </c>
      <c r="V251" s="180">
        <v>7549</v>
      </c>
      <c r="W251" s="180">
        <v>7597</v>
      </c>
      <c r="X251" s="180">
        <v>7605</v>
      </c>
      <c r="Y251" s="180"/>
      <c r="AA251" s="70" t="s">
        <v>325</v>
      </c>
      <c r="AB251" s="70" t="s">
        <v>617</v>
      </c>
      <c r="AC251" s="180">
        <f t="shared" si="36"/>
        <v>24.002785828823058</v>
      </c>
      <c r="AD251" s="180">
        <f t="shared" si="37"/>
        <v>21.53227907390173</v>
      </c>
      <c r="AE251" s="180">
        <f t="shared" si="38"/>
        <v>18.319516369955522</v>
      </c>
      <c r="AF251" s="180">
        <f t="shared" si="39"/>
        <v>18.82928078593087</v>
      </c>
      <c r="AG251" s="180">
        <f t="shared" si="40"/>
        <v>17.784343531226256</v>
      </c>
      <c r="AH251" s="180">
        <f t="shared" si="41"/>
        <v>15.649859083925683</v>
      </c>
      <c r="AI251" s="180">
        <f t="shared" si="42"/>
        <v>13.197260779900583</v>
      </c>
      <c r="AJ251" s="180">
        <f t="shared" si="43"/>
        <v>13.994060863372251</v>
      </c>
      <c r="AK251" s="180">
        <f t="shared" si="44"/>
        <v>12.802185819457225</v>
      </c>
    </row>
    <row r="252" spans="1:37" x14ac:dyDescent="0.2">
      <c r="A252" s="70" t="s">
        <v>326</v>
      </c>
      <c r="B252" s="70" t="s">
        <v>618</v>
      </c>
      <c r="C252" s="77">
        <v>139.44659050440001</v>
      </c>
      <c r="D252" s="77">
        <v>137.80713221414899</v>
      </c>
      <c r="E252" s="77">
        <v>136.45176392837101</v>
      </c>
      <c r="F252" s="77">
        <v>137.439812350636</v>
      </c>
      <c r="G252" s="77">
        <v>137.82874042399899</v>
      </c>
      <c r="H252" s="77">
        <v>131.89732000890399</v>
      </c>
      <c r="I252" s="77">
        <v>122.34735447555801</v>
      </c>
      <c r="J252" s="77">
        <v>128.367944537786</v>
      </c>
      <c r="K252" s="77">
        <v>116.352687434244</v>
      </c>
      <c r="L252" s="77">
        <v>119.122384389648</v>
      </c>
      <c r="N252" s="183" t="s">
        <v>326</v>
      </c>
      <c r="O252" s="184" t="s">
        <v>986</v>
      </c>
      <c r="P252" s="180">
        <v>6645</v>
      </c>
      <c r="Q252" s="180">
        <v>6844</v>
      </c>
      <c r="R252" s="180">
        <v>6942</v>
      </c>
      <c r="S252" s="180">
        <v>7197</v>
      </c>
      <c r="T252" s="180">
        <v>7330</v>
      </c>
      <c r="U252" s="180">
        <v>7520</v>
      </c>
      <c r="V252" s="180">
        <v>7940</v>
      </c>
      <c r="W252" s="180">
        <v>8034</v>
      </c>
      <c r="X252" s="180">
        <v>8049</v>
      </c>
      <c r="Y252" s="180"/>
      <c r="AA252" s="70" t="s">
        <v>326</v>
      </c>
      <c r="AB252" s="70" t="s">
        <v>618</v>
      </c>
      <c r="AC252" s="180">
        <f t="shared" si="36"/>
        <v>20.985190444604964</v>
      </c>
      <c r="AD252" s="180">
        <f t="shared" si="37"/>
        <v>20.135466425211717</v>
      </c>
      <c r="AE252" s="180">
        <f t="shared" si="38"/>
        <v>19.655972908149096</v>
      </c>
      <c r="AF252" s="180">
        <f t="shared" si="39"/>
        <v>19.096819834741698</v>
      </c>
      <c r="AG252" s="180">
        <f t="shared" si="40"/>
        <v>18.8033752283764</v>
      </c>
      <c r="AH252" s="180">
        <f t="shared" si="41"/>
        <v>17.539537235226593</v>
      </c>
      <c r="AI252" s="180">
        <f t="shared" si="42"/>
        <v>15.40898670976801</v>
      </c>
      <c r="AJ252" s="180">
        <f t="shared" si="43"/>
        <v>15.978086200869553</v>
      </c>
      <c r="AK252" s="180">
        <f t="shared" si="44"/>
        <v>14.45554571179575</v>
      </c>
    </row>
    <row r="253" spans="1:37" x14ac:dyDescent="0.2">
      <c r="A253" s="70" t="s">
        <v>327</v>
      </c>
      <c r="B253" s="70" t="s">
        <v>619</v>
      </c>
      <c r="C253" s="77">
        <v>255.98844610836699</v>
      </c>
      <c r="D253" s="77">
        <v>227.63538743608299</v>
      </c>
      <c r="E253" s="77">
        <v>166.560958327018</v>
      </c>
      <c r="F253" s="77">
        <v>173.32964651401099</v>
      </c>
      <c r="G253" s="77">
        <v>179.16936944673</v>
      </c>
      <c r="H253" s="77">
        <v>173.60894828215601</v>
      </c>
      <c r="I253" s="77">
        <v>168.34333016756401</v>
      </c>
      <c r="J253" s="77">
        <v>151.91570344936301</v>
      </c>
      <c r="K253" s="77">
        <v>145.54709997750899</v>
      </c>
      <c r="L253" s="77">
        <v>145.42940518052501</v>
      </c>
      <c r="N253" s="183" t="s">
        <v>327</v>
      </c>
      <c r="O253" s="184" t="s">
        <v>987</v>
      </c>
      <c r="P253" s="180">
        <v>12685</v>
      </c>
      <c r="Q253" s="180">
        <v>12271</v>
      </c>
      <c r="R253" s="180">
        <v>12598</v>
      </c>
      <c r="S253" s="180">
        <v>13395</v>
      </c>
      <c r="T253" s="180">
        <v>13802</v>
      </c>
      <c r="U253" s="180">
        <v>13896</v>
      </c>
      <c r="V253" s="180">
        <v>15186</v>
      </c>
      <c r="W253" s="180">
        <v>14869</v>
      </c>
      <c r="X253" s="180">
        <v>15508</v>
      </c>
      <c r="Y253" s="180"/>
      <c r="AA253" s="70" t="s">
        <v>327</v>
      </c>
      <c r="AB253" s="70" t="s">
        <v>619</v>
      </c>
      <c r="AC253" s="180">
        <f t="shared" si="36"/>
        <v>20.180405684538194</v>
      </c>
      <c r="AD253" s="180">
        <f t="shared" si="37"/>
        <v>18.550679442269008</v>
      </c>
      <c r="AE253" s="180">
        <f t="shared" si="38"/>
        <v>13.22122228345912</v>
      </c>
      <c r="AF253" s="180">
        <f t="shared" si="39"/>
        <v>12.939876559463308</v>
      </c>
      <c r="AG253" s="180">
        <f t="shared" si="40"/>
        <v>12.981406277838719</v>
      </c>
      <c r="AH253" s="180">
        <f t="shared" si="41"/>
        <v>12.493447631128094</v>
      </c>
      <c r="AI253" s="180">
        <f t="shared" si="42"/>
        <v>11.085429353849863</v>
      </c>
      <c r="AJ253" s="180">
        <f t="shared" si="43"/>
        <v>10.216941519225436</v>
      </c>
      <c r="AK253" s="180">
        <f t="shared" si="44"/>
        <v>9.3852914610206994</v>
      </c>
    </row>
    <row r="254" spans="1:37" x14ac:dyDescent="0.2">
      <c r="A254" s="70" t="s">
        <v>328</v>
      </c>
      <c r="B254" s="70" t="s">
        <v>620</v>
      </c>
      <c r="C254" s="77">
        <v>74.883622540453004</v>
      </c>
      <c r="D254" s="77">
        <v>67.524182646164604</v>
      </c>
      <c r="E254" s="77">
        <v>86.677189860884297</v>
      </c>
      <c r="F254" s="77">
        <v>79.053490481804801</v>
      </c>
      <c r="G254" s="77">
        <v>67.907370504346005</v>
      </c>
      <c r="H254" s="77">
        <v>72.416948304334596</v>
      </c>
      <c r="I254" s="77">
        <v>71.357041880403898</v>
      </c>
      <c r="J254" s="77">
        <v>73.655429495812001</v>
      </c>
      <c r="K254" s="77">
        <v>69.190367782687701</v>
      </c>
      <c r="L254" s="77">
        <v>67.8558089266228</v>
      </c>
      <c r="N254" s="183" t="s">
        <v>328</v>
      </c>
      <c r="O254" s="184" t="s">
        <v>988</v>
      </c>
      <c r="P254" s="180">
        <v>3170</v>
      </c>
      <c r="Q254" s="180">
        <v>3179</v>
      </c>
      <c r="R254" s="180">
        <v>3096</v>
      </c>
      <c r="S254" s="180">
        <v>3023</v>
      </c>
      <c r="T254" s="180">
        <v>3127</v>
      </c>
      <c r="U254" s="180">
        <v>3311</v>
      </c>
      <c r="V254" s="180">
        <v>3318</v>
      </c>
      <c r="W254" s="180">
        <v>3711</v>
      </c>
      <c r="X254" s="180">
        <v>3530</v>
      </c>
      <c r="Y254" s="180"/>
      <c r="AA254" s="70" t="s">
        <v>328</v>
      </c>
      <c r="AB254" s="70" t="s">
        <v>620</v>
      </c>
      <c r="AC254" s="180">
        <f t="shared" si="36"/>
        <v>23.622593861341638</v>
      </c>
      <c r="AD254" s="180">
        <f t="shared" si="37"/>
        <v>21.240699165198048</v>
      </c>
      <c r="AE254" s="180">
        <f t="shared" si="38"/>
        <v>27.996508352998806</v>
      </c>
      <c r="AF254" s="180">
        <f t="shared" si="39"/>
        <v>26.150674985711145</v>
      </c>
      <c r="AG254" s="180">
        <f t="shared" si="40"/>
        <v>21.716460026973458</v>
      </c>
      <c r="AH254" s="180">
        <f t="shared" si="41"/>
        <v>21.871624374610267</v>
      </c>
      <c r="AI254" s="180">
        <f t="shared" si="42"/>
        <v>21.506040349729926</v>
      </c>
      <c r="AJ254" s="180">
        <f t="shared" si="43"/>
        <v>19.847865668502291</v>
      </c>
      <c r="AK254" s="180">
        <f t="shared" si="44"/>
        <v>19.600670759968185</v>
      </c>
    </row>
    <row r="255" spans="1:37" x14ac:dyDescent="0.2">
      <c r="A255" s="70" t="s">
        <v>329</v>
      </c>
      <c r="B255" s="70" t="s">
        <v>621</v>
      </c>
      <c r="C255" s="77">
        <v>89.438637598052793</v>
      </c>
      <c r="D255" s="77">
        <v>97.944673305834897</v>
      </c>
      <c r="E255" s="77">
        <v>76.8261272855936</v>
      </c>
      <c r="F255" s="77">
        <v>81.995357892612105</v>
      </c>
      <c r="G255" s="77">
        <v>88.523134086455499</v>
      </c>
      <c r="H255" s="77">
        <v>96.503169477973401</v>
      </c>
      <c r="I255" s="77">
        <v>114.211165992112</v>
      </c>
      <c r="J255" s="77">
        <v>90.296615978518901</v>
      </c>
      <c r="K255" s="77">
        <v>112.62261506713899</v>
      </c>
      <c r="L255" s="77">
        <v>81.832848141766604</v>
      </c>
      <c r="N255" s="183" t="s">
        <v>329</v>
      </c>
      <c r="O255" s="184" t="s">
        <v>989</v>
      </c>
      <c r="P255" s="180">
        <v>4423</v>
      </c>
      <c r="Q255" s="180">
        <v>4421</v>
      </c>
      <c r="R255" s="180">
        <v>4893</v>
      </c>
      <c r="S255" s="180">
        <v>5424</v>
      </c>
      <c r="T255" s="180">
        <v>5234</v>
      </c>
      <c r="U255" s="180">
        <v>5823</v>
      </c>
      <c r="V255" s="180">
        <v>6218</v>
      </c>
      <c r="W255" s="180">
        <v>6296</v>
      </c>
      <c r="X255" s="180">
        <v>5827</v>
      </c>
      <c r="Y255" s="180"/>
      <c r="AA255" s="70" t="s">
        <v>329</v>
      </c>
      <c r="AB255" s="70" t="s">
        <v>621</v>
      </c>
      <c r="AC255" s="180">
        <f t="shared" si="36"/>
        <v>20.221261044099659</v>
      </c>
      <c r="AD255" s="180">
        <f t="shared" si="37"/>
        <v>22.154416038415491</v>
      </c>
      <c r="AE255" s="180">
        <f t="shared" si="38"/>
        <v>15.701231818024443</v>
      </c>
      <c r="AF255" s="180">
        <f t="shared" si="39"/>
        <v>15.117138254537631</v>
      </c>
      <c r="AG255" s="180">
        <f t="shared" si="40"/>
        <v>16.913094017282287</v>
      </c>
      <c r="AH255" s="180">
        <f t="shared" si="41"/>
        <v>16.572757938858562</v>
      </c>
      <c r="AI255" s="180">
        <f t="shared" si="42"/>
        <v>18.367829847557413</v>
      </c>
      <c r="AJ255" s="180">
        <f t="shared" si="43"/>
        <v>14.341902156689786</v>
      </c>
      <c r="AK255" s="180">
        <f t="shared" si="44"/>
        <v>19.327718391477433</v>
      </c>
    </row>
    <row r="256" spans="1:37" x14ac:dyDescent="0.2">
      <c r="A256" s="70" t="s">
        <v>330</v>
      </c>
      <c r="B256" s="70" t="s">
        <v>622</v>
      </c>
      <c r="C256" s="77">
        <v>96.416240282113705</v>
      </c>
      <c r="D256" s="77">
        <v>84.412036814924207</v>
      </c>
      <c r="E256" s="77">
        <v>79.0135150188258</v>
      </c>
      <c r="F256" s="77">
        <v>84.141957454016506</v>
      </c>
      <c r="G256" s="77">
        <v>80.511601877846701</v>
      </c>
      <c r="H256" s="77">
        <v>78.598264394877106</v>
      </c>
      <c r="I256" s="77">
        <v>75.835289581265499</v>
      </c>
      <c r="J256" s="77">
        <v>75.174069440287099</v>
      </c>
      <c r="K256" s="77">
        <v>69.018235055554698</v>
      </c>
      <c r="L256" s="77">
        <v>66.120038600994505</v>
      </c>
      <c r="N256" s="183" t="s">
        <v>330</v>
      </c>
      <c r="O256" s="184" t="s">
        <v>990</v>
      </c>
      <c r="P256" s="180">
        <v>7583</v>
      </c>
      <c r="Q256" s="180">
        <v>7345</v>
      </c>
      <c r="R256" s="180">
        <v>7553</v>
      </c>
      <c r="S256" s="180">
        <v>7711</v>
      </c>
      <c r="T256" s="180">
        <v>7931</v>
      </c>
      <c r="U256" s="180">
        <v>8227</v>
      </c>
      <c r="V256" s="180">
        <v>8793</v>
      </c>
      <c r="W256" s="180">
        <v>8787</v>
      </c>
      <c r="X256" s="180">
        <v>8589</v>
      </c>
      <c r="Y256" s="180"/>
      <c r="AA256" s="70" t="s">
        <v>330</v>
      </c>
      <c r="AB256" s="70" t="s">
        <v>622</v>
      </c>
      <c r="AC256" s="180">
        <f t="shared" si="36"/>
        <v>12.714788379548162</v>
      </c>
      <c r="AD256" s="180">
        <f t="shared" si="37"/>
        <v>11.49244885158941</v>
      </c>
      <c r="AE256" s="180">
        <f t="shared" si="38"/>
        <v>10.461209455689898</v>
      </c>
      <c r="AF256" s="180">
        <f t="shared" si="39"/>
        <v>10.911938458567827</v>
      </c>
      <c r="AG256" s="180">
        <f t="shared" si="40"/>
        <v>10.151506982454507</v>
      </c>
      <c r="AH256" s="180">
        <f t="shared" si="41"/>
        <v>9.5536968998270453</v>
      </c>
      <c r="AI256" s="180">
        <f t="shared" si="42"/>
        <v>8.6245069465785864</v>
      </c>
      <c r="AJ256" s="180">
        <f t="shared" si="43"/>
        <v>8.5551461750639692</v>
      </c>
      <c r="AK256" s="180">
        <f t="shared" si="44"/>
        <v>8.0356543317679243</v>
      </c>
    </row>
    <row r="257" spans="1:37" x14ac:dyDescent="0.2">
      <c r="A257" s="70" t="s">
        <v>331</v>
      </c>
      <c r="B257" s="70" t="s">
        <v>623</v>
      </c>
      <c r="C257" s="77">
        <v>900.97253275759101</v>
      </c>
      <c r="D257" s="77">
        <v>897.769229706229</v>
      </c>
      <c r="E257" s="77">
        <v>840.25891042655905</v>
      </c>
      <c r="F257" s="77">
        <v>761.24317439982701</v>
      </c>
      <c r="G257" s="77">
        <v>764.31694180992201</v>
      </c>
      <c r="H257" s="77">
        <v>793.34969561987396</v>
      </c>
      <c r="I257" s="77">
        <v>785.38249136888601</v>
      </c>
      <c r="J257" s="77">
        <v>744.13128073897599</v>
      </c>
      <c r="K257" s="77">
        <v>710.76073169871995</v>
      </c>
      <c r="L257" s="77">
        <v>738.24029305891304</v>
      </c>
      <c r="N257" s="183" t="s">
        <v>331</v>
      </c>
      <c r="O257" s="184" t="s">
        <v>991</v>
      </c>
      <c r="P257" s="180">
        <v>38431</v>
      </c>
      <c r="Q257" s="180">
        <v>39013</v>
      </c>
      <c r="R257" s="180">
        <v>40182</v>
      </c>
      <c r="S257" s="180">
        <v>41547</v>
      </c>
      <c r="T257" s="180">
        <v>42988</v>
      </c>
      <c r="U257" s="180">
        <v>44541</v>
      </c>
      <c r="V257" s="180">
        <v>46967</v>
      </c>
      <c r="W257" s="180">
        <v>48925</v>
      </c>
      <c r="X257" s="180">
        <v>48450</v>
      </c>
      <c r="Y257" s="180"/>
      <c r="AA257" s="70" t="s">
        <v>331</v>
      </c>
      <c r="AB257" s="70" t="s">
        <v>623</v>
      </c>
      <c r="AC257" s="180">
        <f t="shared" si="36"/>
        <v>23.44390030854235</v>
      </c>
      <c r="AD257" s="180">
        <f t="shared" si="37"/>
        <v>23.012053154236508</v>
      </c>
      <c r="AE257" s="180">
        <f t="shared" si="38"/>
        <v>20.911326226334154</v>
      </c>
      <c r="AF257" s="180">
        <f t="shared" si="39"/>
        <v>18.322458285792646</v>
      </c>
      <c r="AG257" s="180">
        <f t="shared" si="40"/>
        <v>17.779774397737089</v>
      </c>
      <c r="AH257" s="180">
        <f t="shared" si="41"/>
        <v>17.811672293389773</v>
      </c>
      <c r="AI257" s="180">
        <f t="shared" si="42"/>
        <v>16.722006757273956</v>
      </c>
      <c r="AJ257" s="180">
        <f t="shared" si="43"/>
        <v>15.209632718221277</v>
      </c>
      <c r="AK257" s="180">
        <f t="shared" si="44"/>
        <v>14.66998414238844</v>
      </c>
    </row>
    <row r="258" spans="1:37" x14ac:dyDescent="0.2">
      <c r="A258" s="70" t="s">
        <v>332</v>
      </c>
      <c r="B258" s="70" t="s">
        <v>624</v>
      </c>
      <c r="C258" s="77">
        <v>126.018645204777</v>
      </c>
      <c r="D258" s="77">
        <v>110.078865064388</v>
      </c>
      <c r="E258" s="77">
        <v>103.65471175582</v>
      </c>
      <c r="F258" s="77">
        <v>106.03249362407</v>
      </c>
      <c r="G258" s="77">
        <v>112.145283788359</v>
      </c>
      <c r="H258" s="77">
        <v>110.220541614279</v>
      </c>
      <c r="I258" s="77">
        <v>110.846792990691</v>
      </c>
      <c r="J258" s="77">
        <v>107.49253615950499</v>
      </c>
      <c r="K258" s="77">
        <v>100.73368989239999</v>
      </c>
      <c r="L258" s="77">
        <v>101.819673737903</v>
      </c>
      <c r="N258" s="183" t="s">
        <v>332</v>
      </c>
      <c r="O258" s="184" t="s">
        <v>992</v>
      </c>
      <c r="P258" s="180">
        <v>5208</v>
      </c>
      <c r="Q258" s="180">
        <v>5432</v>
      </c>
      <c r="R258" s="180">
        <v>5517</v>
      </c>
      <c r="S258" s="180">
        <v>5954</v>
      </c>
      <c r="T258" s="180">
        <v>6072</v>
      </c>
      <c r="U258" s="180">
        <v>6156</v>
      </c>
      <c r="V258" s="180">
        <v>6468</v>
      </c>
      <c r="W258" s="180">
        <v>6786</v>
      </c>
      <c r="X258" s="180">
        <v>6126</v>
      </c>
      <c r="Y258" s="180"/>
      <c r="AA258" s="70" t="s">
        <v>332</v>
      </c>
      <c r="AB258" s="70" t="s">
        <v>624</v>
      </c>
      <c r="AC258" s="180">
        <f t="shared" si="36"/>
        <v>24.197128495540898</v>
      </c>
      <c r="AD258" s="180">
        <f t="shared" si="37"/>
        <v>20.264886793885861</v>
      </c>
      <c r="AE258" s="180">
        <f t="shared" si="38"/>
        <v>18.788238491176365</v>
      </c>
      <c r="AF258" s="180">
        <f t="shared" si="39"/>
        <v>17.808614985567687</v>
      </c>
      <c r="AG258" s="180">
        <f t="shared" si="40"/>
        <v>18.469249635763997</v>
      </c>
      <c r="AH258" s="180">
        <f t="shared" si="41"/>
        <v>17.904571412326025</v>
      </c>
      <c r="AI258" s="180">
        <f t="shared" si="42"/>
        <v>17.137723096891001</v>
      </c>
      <c r="AJ258" s="180">
        <f t="shared" si="43"/>
        <v>15.840338367153697</v>
      </c>
      <c r="AK258" s="180">
        <f t="shared" si="44"/>
        <v>16.443632042507346</v>
      </c>
    </row>
    <row r="259" spans="1:37" x14ac:dyDescent="0.2">
      <c r="A259" s="70" t="s">
        <v>333</v>
      </c>
      <c r="B259" s="70" t="s">
        <v>625</v>
      </c>
      <c r="C259" s="77">
        <v>96.955002374056406</v>
      </c>
      <c r="D259" s="77">
        <v>95.152721652835396</v>
      </c>
      <c r="E259" s="77">
        <v>91.1528414045913</v>
      </c>
      <c r="F259" s="77">
        <v>91.502927107628494</v>
      </c>
      <c r="G259" s="77">
        <v>84.153509101005696</v>
      </c>
      <c r="H259" s="77">
        <v>82.781194473658999</v>
      </c>
      <c r="I259" s="77">
        <v>77.490261688732005</v>
      </c>
      <c r="J259" s="77">
        <v>78.4493465628873</v>
      </c>
      <c r="K259" s="77">
        <v>72.790151763144095</v>
      </c>
      <c r="L259" s="77">
        <v>70.880266412973199</v>
      </c>
      <c r="N259" s="183" t="s">
        <v>333</v>
      </c>
      <c r="O259" s="184" t="s">
        <v>993</v>
      </c>
      <c r="P259" s="180">
        <v>7431</v>
      </c>
      <c r="Q259" s="180">
        <v>7299</v>
      </c>
      <c r="R259" s="180">
        <v>6763</v>
      </c>
      <c r="S259" s="180">
        <v>6619</v>
      </c>
      <c r="T259" s="180">
        <v>6882</v>
      </c>
      <c r="U259" s="180">
        <v>7196</v>
      </c>
      <c r="V259" s="180">
        <v>7329</v>
      </c>
      <c r="W259" s="180">
        <v>7976</v>
      </c>
      <c r="X259" s="180">
        <v>7770</v>
      </c>
      <c r="Y259" s="180"/>
      <c r="AA259" s="70" t="s">
        <v>333</v>
      </c>
      <c r="AB259" s="70" t="s">
        <v>625</v>
      </c>
      <c r="AC259" s="180">
        <f t="shared" si="36"/>
        <v>13.047369448803178</v>
      </c>
      <c r="AD259" s="180">
        <f t="shared" si="37"/>
        <v>13.036405213431346</v>
      </c>
      <c r="AE259" s="180">
        <f t="shared" si="38"/>
        <v>13.478166701847005</v>
      </c>
      <c r="AF259" s="180">
        <f t="shared" si="39"/>
        <v>13.82428268735889</v>
      </c>
      <c r="AG259" s="180">
        <f t="shared" si="40"/>
        <v>12.228060026301321</v>
      </c>
      <c r="AH259" s="180">
        <f t="shared" si="41"/>
        <v>11.503779109735824</v>
      </c>
      <c r="AI259" s="180">
        <f t="shared" si="42"/>
        <v>10.573101608504844</v>
      </c>
      <c r="AJ259" s="180">
        <f t="shared" si="43"/>
        <v>9.8356753464001123</v>
      </c>
      <c r="AK259" s="180">
        <f t="shared" si="44"/>
        <v>9.3681019000185444</v>
      </c>
    </row>
    <row r="260" spans="1:37" x14ac:dyDescent="0.2">
      <c r="A260" s="70" t="s">
        <v>334</v>
      </c>
      <c r="B260" s="70" t="s">
        <v>626</v>
      </c>
      <c r="C260" s="77">
        <v>428.46145089247199</v>
      </c>
      <c r="D260" s="77">
        <v>321.32524470218999</v>
      </c>
      <c r="E260" s="77">
        <v>332.70352701121698</v>
      </c>
      <c r="F260" s="77">
        <v>348.939493983695</v>
      </c>
      <c r="G260" s="77">
        <v>340.58901332856999</v>
      </c>
      <c r="H260" s="77">
        <v>324.34316708796098</v>
      </c>
      <c r="I260" s="77">
        <v>299.44601516501302</v>
      </c>
      <c r="J260" s="77">
        <v>305.01501520730102</v>
      </c>
      <c r="K260" s="77">
        <v>270.53742353621902</v>
      </c>
      <c r="L260" s="77">
        <v>337.53629562324699</v>
      </c>
      <c r="N260" s="183" t="s">
        <v>334</v>
      </c>
      <c r="O260" s="184" t="s">
        <v>994</v>
      </c>
      <c r="P260" s="180">
        <v>20814</v>
      </c>
      <c r="Q260" s="180">
        <v>20250</v>
      </c>
      <c r="R260" s="180">
        <v>20962</v>
      </c>
      <c r="S260" s="180">
        <v>22140</v>
      </c>
      <c r="T260" s="180">
        <v>21289</v>
      </c>
      <c r="U260" s="180">
        <v>22167</v>
      </c>
      <c r="V260" s="180">
        <v>23285</v>
      </c>
      <c r="W260" s="180">
        <v>23501</v>
      </c>
      <c r="X260" s="180">
        <v>22352</v>
      </c>
      <c r="Y260" s="180"/>
      <c r="AA260" s="70" t="s">
        <v>334</v>
      </c>
      <c r="AB260" s="70" t="s">
        <v>626</v>
      </c>
      <c r="AC260" s="180">
        <f t="shared" si="36"/>
        <v>20.585252757397519</v>
      </c>
      <c r="AD260" s="180">
        <f t="shared" si="37"/>
        <v>15.867913318626666</v>
      </c>
      <c r="AE260" s="180">
        <f t="shared" si="38"/>
        <v>15.871745396966748</v>
      </c>
      <c r="AF260" s="180">
        <f t="shared" si="39"/>
        <v>15.760591417511066</v>
      </c>
      <c r="AG260" s="180">
        <f t="shared" si="40"/>
        <v>15.998356584553996</v>
      </c>
      <c r="AH260" s="180">
        <f t="shared" si="41"/>
        <v>14.631802548290747</v>
      </c>
      <c r="AI260" s="180">
        <f t="shared" si="42"/>
        <v>12.860039302770582</v>
      </c>
      <c r="AJ260" s="180">
        <f t="shared" si="43"/>
        <v>12.978810059457087</v>
      </c>
      <c r="AK260" s="180">
        <f t="shared" si="44"/>
        <v>12.103499621341225</v>
      </c>
    </row>
    <row r="261" spans="1:37" x14ac:dyDescent="0.2">
      <c r="A261" s="70" t="s">
        <v>335</v>
      </c>
      <c r="B261" s="70" t="s">
        <v>627</v>
      </c>
      <c r="C261" s="77">
        <v>35.0114295486405</v>
      </c>
      <c r="D261" s="77">
        <v>33.919522170507101</v>
      </c>
      <c r="E261" s="77">
        <v>32.991742892450297</v>
      </c>
      <c r="F261" s="77">
        <v>32.695513316048803</v>
      </c>
      <c r="G261" s="77">
        <v>33.3505225387919</v>
      </c>
      <c r="H261" s="77">
        <v>31.342073337355998</v>
      </c>
      <c r="I261" s="77">
        <v>31.411843859378699</v>
      </c>
      <c r="J261" s="77">
        <v>30.579046153073101</v>
      </c>
      <c r="K261" s="77">
        <v>29.5828002835147</v>
      </c>
      <c r="L261" s="77">
        <v>29.006075056213</v>
      </c>
      <c r="N261" s="183" t="s">
        <v>335</v>
      </c>
      <c r="O261" s="184" t="s">
        <v>995</v>
      </c>
      <c r="P261" s="180">
        <v>2967</v>
      </c>
      <c r="Q261" s="180">
        <v>2904</v>
      </c>
      <c r="R261" s="180">
        <v>2690</v>
      </c>
      <c r="S261" s="180">
        <v>2293</v>
      </c>
      <c r="T261" s="180">
        <v>2408</v>
      </c>
      <c r="U261" s="180">
        <v>2384</v>
      </c>
      <c r="V261" s="180">
        <v>2458</v>
      </c>
      <c r="W261" s="180">
        <v>2692</v>
      </c>
      <c r="X261" s="180">
        <v>2579</v>
      </c>
      <c r="Y261" s="180"/>
      <c r="AA261" s="70" t="s">
        <v>335</v>
      </c>
      <c r="AB261" s="70" t="s">
        <v>627</v>
      </c>
      <c r="AC261" s="180">
        <f t="shared" si="36"/>
        <v>11.800279591722449</v>
      </c>
      <c r="AD261" s="180">
        <f t="shared" si="37"/>
        <v>11.680276229513465</v>
      </c>
      <c r="AE261" s="180">
        <f t="shared" si="38"/>
        <v>12.26458843585513</v>
      </c>
      <c r="AF261" s="180">
        <f t="shared" si="39"/>
        <v>14.258837032729526</v>
      </c>
      <c r="AG261" s="180">
        <f t="shared" si="40"/>
        <v>13.849884775245805</v>
      </c>
      <c r="AH261" s="180">
        <f t="shared" si="41"/>
        <v>13.146842842850671</v>
      </c>
      <c r="AI261" s="180">
        <f t="shared" si="42"/>
        <v>12.779432001374573</v>
      </c>
      <c r="AJ261" s="180">
        <f t="shared" si="43"/>
        <v>11.359229625955832</v>
      </c>
      <c r="AK261" s="180">
        <f t="shared" si="44"/>
        <v>11.47064764773738</v>
      </c>
    </row>
    <row r="262" spans="1:37" x14ac:dyDescent="0.2">
      <c r="A262" s="70" t="s">
        <v>336</v>
      </c>
      <c r="B262" s="70" t="s">
        <v>628</v>
      </c>
      <c r="C262" s="77">
        <v>39.664670446935098</v>
      </c>
      <c r="D262" s="77">
        <v>39.297798916768897</v>
      </c>
      <c r="E262" s="77">
        <v>38.424481230598403</v>
      </c>
      <c r="F262" s="77">
        <v>37.104992697222002</v>
      </c>
      <c r="G262" s="77">
        <v>37.755669720949697</v>
      </c>
      <c r="H262" s="77">
        <v>34.781877286495799</v>
      </c>
      <c r="I262" s="77">
        <v>35.258570291839298</v>
      </c>
      <c r="J262" s="77">
        <v>34.576700804505101</v>
      </c>
      <c r="K262" s="77">
        <v>30.651494611333799</v>
      </c>
      <c r="L262" s="77">
        <v>28.818518125280502</v>
      </c>
      <c r="N262" s="183" t="s">
        <v>336</v>
      </c>
      <c r="O262" s="184" t="s">
        <v>996</v>
      </c>
      <c r="P262" s="180">
        <v>1210</v>
      </c>
      <c r="Q262" s="180">
        <v>1347</v>
      </c>
      <c r="R262" s="180">
        <v>1481</v>
      </c>
      <c r="S262" s="180">
        <v>1510</v>
      </c>
      <c r="T262" s="180">
        <v>1497</v>
      </c>
      <c r="U262" s="180">
        <v>1497</v>
      </c>
      <c r="V262" s="180">
        <v>1461</v>
      </c>
      <c r="W262" s="180">
        <v>1507</v>
      </c>
      <c r="X262" s="180">
        <v>1435</v>
      </c>
      <c r="Y262" s="180"/>
      <c r="AA262" s="70" t="s">
        <v>336</v>
      </c>
      <c r="AB262" s="70" t="s">
        <v>628</v>
      </c>
      <c r="AC262" s="180">
        <f t="shared" si="36"/>
        <v>32.780719377632309</v>
      </c>
      <c r="AD262" s="180">
        <f t="shared" si="37"/>
        <v>29.174312484609423</v>
      </c>
      <c r="AE262" s="180">
        <f t="shared" si="38"/>
        <v>25.94495694165996</v>
      </c>
      <c r="AF262" s="180">
        <f t="shared" si="39"/>
        <v>24.572842845842388</v>
      </c>
      <c r="AG262" s="180">
        <f t="shared" si="40"/>
        <v>25.220888257147429</v>
      </c>
      <c r="AH262" s="180">
        <f t="shared" si="41"/>
        <v>23.234386964927054</v>
      </c>
      <c r="AI262" s="180">
        <f t="shared" si="42"/>
        <v>24.133176106666188</v>
      </c>
      <c r="AJ262" s="180">
        <f t="shared" si="43"/>
        <v>22.944061582286068</v>
      </c>
      <c r="AK262" s="180">
        <f t="shared" si="44"/>
        <v>21.359926558420764</v>
      </c>
    </row>
    <row r="263" spans="1:37" x14ac:dyDescent="0.2">
      <c r="A263" s="70" t="s">
        <v>337</v>
      </c>
      <c r="B263" s="70" t="s">
        <v>629</v>
      </c>
      <c r="C263" s="77">
        <v>85.602335396592096</v>
      </c>
      <c r="D263" s="77">
        <v>83.437764313177695</v>
      </c>
      <c r="E263" s="77">
        <v>81.677316942713404</v>
      </c>
      <c r="F263" s="77">
        <v>81.711872222682103</v>
      </c>
      <c r="G263" s="77">
        <v>79.207765976382106</v>
      </c>
      <c r="H263" s="77">
        <v>78.175751523468605</v>
      </c>
      <c r="I263" s="77">
        <v>72.707275674857499</v>
      </c>
      <c r="J263" s="77">
        <v>74.178770067410298</v>
      </c>
      <c r="K263" s="77">
        <v>69.531759717970402</v>
      </c>
      <c r="L263" s="77">
        <v>69.983177726062493</v>
      </c>
      <c r="N263" s="183" t="s">
        <v>337</v>
      </c>
      <c r="O263" s="184" t="s">
        <v>997</v>
      </c>
      <c r="P263" s="180">
        <v>3107</v>
      </c>
      <c r="Q263" s="180">
        <v>3146</v>
      </c>
      <c r="R263" s="180">
        <v>3218</v>
      </c>
      <c r="S263" s="180">
        <v>3150</v>
      </c>
      <c r="T263" s="180">
        <v>3323</v>
      </c>
      <c r="U263" s="180">
        <v>3514</v>
      </c>
      <c r="V263" s="180">
        <v>3579</v>
      </c>
      <c r="W263" s="180">
        <v>3658</v>
      </c>
      <c r="X263" s="180">
        <v>3696</v>
      </c>
      <c r="Y263" s="180"/>
      <c r="AA263" s="70" t="s">
        <v>337</v>
      </c>
      <c r="AB263" s="70" t="s">
        <v>629</v>
      </c>
      <c r="AC263" s="180">
        <f t="shared" si="36"/>
        <v>27.551443642289055</v>
      </c>
      <c r="AD263" s="180">
        <f t="shared" si="37"/>
        <v>26.521857696496408</v>
      </c>
      <c r="AE263" s="180">
        <f t="shared" si="38"/>
        <v>25.381391218991112</v>
      </c>
      <c r="AF263" s="180">
        <f t="shared" si="39"/>
        <v>25.940276896089554</v>
      </c>
      <c r="AG263" s="180">
        <f t="shared" si="40"/>
        <v>23.836222081366866</v>
      </c>
      <c r="AH263" s="180">
        <f t="shared" si="41"/>
        <v>22.246941241738362</v>
      </c>
      <c r="AI263" s="180">
        <f t="shared" si="42"/>
        <v>20.31496945371822</v>
      </c>
      <c r="AJ263" s="180">
        <f t="shared" si="43"/>
        <v>20.278504665776463</v>
      </c>
      <c r="AK263" s="180">
        <f t="shared" si="44"/>
        <v>18.812705551398917</v>
      </c>
    </row>
    <row r="264" spans="1:37" x14ac:dyDescent="0.2">
      <c r="A264" s="70" t="s">
        <v>338</v>
      </c>
      <c r="B264" s="70" t="s">
        <v>630</v>
      </c>
      <c r="C264" s="77">
        <v>81.212940021457399</v>
      </c>
      <c r="D264" s="77">
        <v>76.502469635796103</v>
      </c>
      <c r="E264" s="77">
        <v>74.106922459141998</v>
      </c>
      <c r="F264" s="77">
        <v>71.795173415156796</v>
      </c>
      <c r="G264" s="77">
        <v>68.634898578100604</v>
      </c>
      <c r="H264" s="77">
        <v>62.868689630359398</v>
      </c>
      <c r="I264" s="77">
        <v>61.7024634489566</v>
      </c>
      <c r="J264" s="77">
        <v>61.092089042450098</v>
      </c>
      <c r="K264" s="77">
        <v>59.4090920728177</v>
      </c>
      <c r="L264" s="77">
        <v>61.655524741068</v>
      </c>
      <c r="N264" s="183" t="s">
        <v>338</v>
      </c>
      <c r="O264" s="184" t="s">
        <v>998</v>
      </c>
      <c r="P264" s="180">
        <v>3578</v>
      </c>
      <c r="Q264" s="180">
        <v>3657</v>
      </c>
      <c r="R264" s="180">
        <v>3473</v>
      </c>
      <c r="S264" s="180">
        <v>3519</v>
      </c>
      <c r="T264" s="180">
        <v>3638</v>
      </c>
      <c r="U264" s="180">
        <v>3778</v>
      </c>
      <c r="V264" s="180">
        <v>3875</v>
      </c>
      <c r="W264" s="180">
        <v>4081</v>
      </c>
      <c r="X264" s="180">
        <v>3967</v>
      </c>
      <c r="Y264" s="180"/>
      <c r="AA264" s="70" t="s">
        <v>338</v>
      </c>
      <c r="AB264" s="70" t="s">
        <v>630</v>
      </c>
      <c r="AC264" s="180">
        <f t="shared" si="36"/>
        <v>22.697859145180939</v>
      </c>
      <c r="AD264" s="180">
        <f t="shared" si="37"/>
        <v>20.919461207491416</v>
      </c>
      <c r="AE264" s="180">
        <f t="shared" si="38"/>
        <v>21.338013953107396</v>
      </c>
      <c r="AF264" s="180">
        <f t="shared" si="39"/>
        <v>20.402152149803012</v>
      </c>
      <c r="AG264" s="180">
        <f t="shared" si="40"/>
        <v>18.866107360665367</v>
      </c>
      <c r="AH264" s="180">
        <f t="shared" si="41"/>
        <v>16.640733094324879</v>
      </c>
      <c r="AI264" s="180">
        <f t="shared" si="42"/>
        <v>15.923216373924284</v>
      </c>
      <c r="AJ264" s="180">
        <f t="shared" si="43"/>
        <v>14.969882147133079</v>
      </c>
      <c r="AK264" s="180">
        <f t="shared" si="44"/>
        <v>14.97582356259584</v>
      </c>
    </row>
    <row r="265" spans="1:37" x14ac:dyDescent="0.2">
      <c r="A265" s="70" t="s">
        <v>339</v>
      </c>
      <c r="B265" s="70" t="s">
        <v>631</v>
      </c>
      <c r="C265" s="77">
        <v>63.171809219123602</v>
      </c>
      <c r="D265" s="77">
        <v>60.494341891494699</v>
      </c>
      <c r="E265" s="77">
        <v>58.822618824327797</v>
      </c>
      <c r="F265" s="77">
        <v>57.738931686529803</v>
      </c>
      <c r="G265" s="77">
        <v>57.713607505297901</v>
      </c>
      <c r="H265" s="77">
        <v>55.7900194169587</v>
      </c>
      <c r="I265" s="77">
        <v>53.0469545817678</v>
      </c>
      <c r="J265" s="77">
        <v>53.044220022631599</v>
      </c>
      <c r="K265" s="77">
        <v>49.2192279490529</v>
      </c>
      <c r="L265" s="77">
        <v>49.206649604145603</v>
      </c>
      <c r="N265" s="183" t="s">
        <v>339</v>
      </c>
      <c r="O265" s="184" t="s">
        <v>999</v>
      </c>
      <c r="P265" s="180">
        <v>3481</v>
      </c>
      <c r="Q265" s="180">
        <v>3506</v>
      </c>
      <c r="R265" s="180">
        <v>3545</v>
      </c>
      <c r="S265" s="180">
        <v>3691</v>
      </c>
      <c r="T265" s="180">
        <v>4064</v>
      </c>
      <c r="U265" s="180">
        <v>4284</v>
      </c>
      <c r="V265" s="180">
        <v>4442</v>
      </c>
      <c r="W265" s="180">
        <v>4541</v>
      </c>
      <c r="X265" s="180">
        <v>4417</v>
      </c>
      <c r="Y265" s="180"/>
      <c r="AA265" s="70" t="s">
        <v>339</v>
      </c>
      <c r="AB265" s="70" t="s">
        <v>631</v>
      </c>
      <c r="AC265" s="180">
        <f t="shared" ref="AC265:AC297" si="45">(C265*1000)/P265</f>
        <v>18.147603912417008</v>
      </c>
      <c r="AD265" s="180">
        <f t="shared" ref="AD265:AD297" si="46">(D265*1000)/Q265</f>
        <v>17.25451850869786</v>
      </c>
      <c r="AE265" s="180">
        <f t="shared" ref="AE265:AE297" si="47">(E265*1000)/R265</f>
        <v>16.593122376397123</v>
      </c>
      <c r="AF265" s="180">
        <f t="shared" ref="AF265:AF297" si="48">(F265*1000)/S265</f>
        <v>15.643167620300678</v>
      </c>
      <c r="AG265" s="180">
        <f t="shared" ref="AG265:AG297" si="49">(G265*1000)/T265</f>
        <v>14.201182949138262</v>
      </c>
      <c r="AH265" s="180">
        <f t="shared" ref="AH265:AH297" si="50">(H265*1000)/U265</f>
        <v>13.022880349430135</v>
      </c>
      <c r="AI265" s="180">
        <f t="shared" ref="AI265:AI297" si="51">(I265*1000)/V265</f>
        <v>11.942132954022467</v>
      </c>
      <c r="AJ265" s="180">
        <f t="shared" ref="AJ265:AJ297" si="52">(J265*1000)/W265</f>
        <v>11.681175957417221</v>
      </c>
      <c r="AK265" s="180">
        <f t="shared" ref="AK265:AK297" si="53">(K265*1000)/X265</f>
        <v>11.143135148076274</v>
      </c>
    </row>
    <row r="266" spans="1:37" x14ac:dyDescent="0.2">
      <c r="A266" s="70" t="s">
        <v>340</v>
      </c>
      <c r="B266" s="70" t="s">
        <v>632</v>
      </c>
      <c r="C266" s="77">
        <v>75.661829507030504</v>
      </c>
      <c r="D266" s="77">
        <v>71.999647891325196</v>
      </c>
      <c r="E266" s="77">
        <v>66.471651714367994</v>
      </c>
      <c r="F266" s="77">
        <v>63.749085284445798</v>
      </c>
      <c r="G266" s="77">
        <v>54.562195396723098</v>
      </c>
      <c r="H266" s="77">
        <v>50.503442383242401</v>
      </c>
      <c r="I266" s="77">
        <v>48.756775827849303</v>
      </c>
      <c r="J266" s="77">
        <v>47.2085549893633</v>
      </c>
      <c r="K266" s="77">
        <v>47.846414497452898</v>
      </c>
      <c r="L266" s="77">
        <v>48.378225769003599</v>
      </c>
      <c r="N266" s="183" t="s">
        <v>340</v>
      </c>
      <c r="O266" s="184" t="s">
        <v>1000</v>
      </c>
      <c r="P266" s="180">
        <v>1844</v>
      </c>
      <c r="Q266" s="180">
        <v>1870</v>
      </c>
      <c r="R266" s="180">
        <v>1930</v>
      </c>
      <c r="S266" s="180">
        <v>1899</v>
      </c>
      <c r="T266" s="180">
        <v>1850</v>
      </c>
      <c r="U266" s="180">
        <v>1981</v>
      </c>
      <c r="V266" s="180">
        <v>2015</v>
      </c>
      <c r="W266" s="180">
        <v>2099</v>
      </c>
      <c r="X266" s="180">
        <v>2055</v>
      </c>
      <c r="Y266" s="180"/>
      <c r="AA266" s="70" t="s">
        <v>340</v>
      </c>
      <c r="AB266" s="70" t="s">
        <v>632</v>
      </c>
      <c r="AC266" s="180">
        <f t="shared" si="45"/>
        <v>41.031360904029555</v>
      </c>
      <c r="AD266" s="180">
        <f t="shared" si="46"/>
        <v>38.502485503382452</v>
      </c>
      <c r="AE266" s="180">
        <f t="shared" si="47"/>
        <v>34.441270318325387</v>
      </c>
      <c r="AF266" s="180">
        <f t="shared" si="48"/>
        <v>33.569818475221588</v>
      </c>
      <c r="AG266" s="180">
        <f t="shared" si="49"/>
        <v>29.493078592823295</v>
      </c>
      <c r="AH266" s="180">
        <f t="shared" si="50"/>
        <v>25.493913368623119</v>
      </c>
      <c r="AI266" s="180">
        <f t="shared" si="51"/>
        <v>24.196911080818513</v>
      </c>
      <c r="AJ266" s="180">
        <f t="shared" si="52"/>
        <v>22.490974268396045</v>
      </c>
      <c r="AK266" s="180">
        <f t="shared" si="53"/>
        <v>23.282926762750801</v>
      </c>
    </row>
    <row r="267" spans="1:37" x14ac:dyDescent="0.2">
      <c r="A267" s="70" t="s">
        <v>341</v>
      </c>
      <c r="B267" s="70" t="s">
        <v>633</v>
      </c>
      <c r="C267" s="77">
        <v>73.875880012302105</v>
      </c>
      <c r="D267" s="77">
        <v>70.973499612867698</v>
      </c>
      <c r="E267" s="77">
        <v>70.295188216207706</v>
      </c>
      <c r="F267" s="77">
        <v>68.722166750949498</v>
      </c>
      <c r="G267" s="77">
        <v>65.470971060952706</v>
      </c>
      <c r="H267" s="77">
        <v>57.232571026244599</v>
      </c>
      <c r="I267" s="77">
        <v>54.286056203067702</v>
      </c>
      <c r="J267" s="77">
        <v>56.042718579988197</v>
      </c>
      <c r="K267" s="77">
        <v>52.691945665290099</v>
      </c>
      <c r="L267" s="77">
        <v>50.021505176431802</v>
      </c>
      <c r="N267" s="183" t="s">
        <v>341</v>
      </c>
      <c r="O267" s="184" t="s">
        <v>1001</v>
      </c>
      <c r="P267" s="180">
        <v>3724</v>
      </c>
      <c r="Q267" s="180">
        <v>3710</v>
      </c>
      <c r="R267" s="180">
        <v>4010</v>
      </c>
      <c r="S267" s="180">
        <v>3936</v>
      </c>
      <c r="T267" s="180">
        <v>4069</v>
      </c>
      <c r="U267" s="180">
        <v>4214</v>
      </c>
      <c r="V267" s="180">
        <v>4157</v>
      </c>
      <c r="W267" s="180">
        <v>4010</v>
      </c>
      <c r="X267" s="180">
        <v>4095</v>
      </c>
      <c r="Y267" s="180"/>
      <c r="AA267" s="70" t="s">
        <v>341</v>
      </c>
      <c r="AB267" s="70" t="s">
        <v>633</v>
      </c>
      <c r="AC267" s="180">
        <f t="shared" si="45"/>
        <v>19.837776587621402</v>
      </c>
      <c r="AD267" s="180">
        <f t="shared" si="46"/>
        <v>19.130323345786444</v>
      </c>
      <c r="AE267" s="180">
        <f t="shared" si="47"/>
        <v>17.529972123742571</v>
      </c>
      <c r="AF267" s="180">
        <f t="shared" si="48"/>
        <v>17.459900089163998</v>
      </c>
      <c r="AG267" s="180">
        <f t="shared" si="49"/>
        <v>16.090187038818556</v>
      </c>
      <c r="AH267" s="180">
        <f t="shared" si="50"/>
        <v>13.581530855777077</v>
      </c>
      <c r="AI267" s="180">
        <f t="shared" si="51"/>
        <v>13.05895025332396</v>
      </c>
      <c r="AJ267" s="180">
        <f t="shared" si="52"/>
        <v>13.975740294261396</v>
      </c>
      <c r="AK267" s="180">
        <f t="shared" si="53"/>
        <v>12.867385998849841</v>
      </c>
    </row>
    <row r="268" spans="1:37" x14ac:dyDescent="0.2">
      <c r="A268" s="70" t="s">
        <v>342</v>
      </c>
      <c r="B268" s="70" t="s">
        <v>634</v>
      </c>
      <c r="C268" s="77">
        <v>242.482842600173</v>
      </c>
      <c r="D268" s="77">
        <v>228.97799641074701</v>
      </c>
      <c r="E268" s="77">
        <v>217.25000744081501</v>
      </c>
      <c r="F268" s="77">
        <v>217.00102149300201</v>
      </c>
      <c r="G268" s="77">
        <v>206.28227733174799</v>
      </c>
      <c r="H268" s="77">
        <v>201.68439497408801</v>
      </c>
      <c r="I268" s="77">
        <v>194.317047872069</v>
      </c>
      <c r="J268" s="77">
        <v>190.62797981655899</v>
      </c>
      <c r="K268" s="77">
        <v>167.53117126699499</v>
      </c>
      <c r="L268" s="77">
        <v>173.38593103218199</v>
      </c>
      <c r="N268" s="183" t="s">
        <v>342</v>
      </c>
      <c r="O268" s="184" t="s">
        <v>1002</v>
      </c>
      <c r="P268" s="180">
        <v>21352</v>
      </c>
      <c r="Q268" s="180">
        <v>21304</v>
      </c>
      <c r="R268" s="180">
        <v>22570</v>
      </c>
      <c r="S268" s="180">
        <v>23287</v>
      </c>
      <c r="T268" s="180">
        <v>24676</v>
      </c>
      <c r="U268" s="180">
        <v>26365</v>
      </c>
      <c r="V268" s="180">
        <v>27399</v>
      </c>
      <c r="W268" s="180">
        <v>27821</v>
      </c>
      <c r="X268" s="180">
        <v>27849</v>
      </c>
      <c r="Y268" s="180"/>
      <c r="AA268" s="70" t="s">
        <v>342</v>
      </c>
      <c r="AB268" s="70" t="s">
        <v>634</v>
      </c>
      <c r="AC268" s="180">
        <f t="shared" si="45"/>
        <v>11.356446356321328</v>
      </c>
      <c r="AD268" s="180">
        <f t="shared" si="46"/>
        <v>10.748122249847306</v>
      </c>
      <c r="AE268" s="180">
        <f t="shared" si="47"/>
        <v>9.6256095454503772</v>
      </c>
      <c r="AF268" s="180">
        <f t="shared" si="48"/>
        <v>9.3185477516641058</v>
      </c>
      <c r="AG268" s="180">
        <f t="shared" si="49"/>
        <v>8.3596319229918947</v>
      </c>
      <c r="AH268" s="180">
        <f t="shared" si="50"/>
        <v>7.6497020661516411</v>
      </c>
      <c r="AI268" s="180">
        <f t="shared" si="51"/>
        <v>7.0921218975900215</v>
      </c>
      <c r="AJ268" s="180">
        <f t="shared" si="52"/>
        <v>6.8519456459709929</v>
      </c>
      <c r="AK268" s="180">
        <f t="shared" si="53"/>
        <v>6.0156979161547985</v>
      </c>
    </row>
    <row r="269" spans="1:37" x14ac:dyDescent="0.2">
      <c r="A269" s="70" t="s">
        <v>343</v>
      </c>
      <c r="B269" s="70" t="s">
        <v>635</v>
      </c>
      <c r="C269" s="77">
        <v>46.222506308305903</v>
      </c>
      <c r="D269" s="77">
        <v>39.199874331976297</v>
      </c>
      <c r="E269" s="77">
        <v>38.797393619529998</v>
      </c>
      <c r="F269" s="77">
        <v>38.9913735317636</v>
      </c>
      <c r="G269" s="77">
        <v>38.6512583193105</v>
      </c>
      <c r="H269" s="77">
        <v>38.016229400695202</v>
      </c>
      <c r="I269" s="77">
        <v>36.420273540012602</v>
      </c>
      <c r="J269" s="77">
        <v>35.778442236765301</v>
      </c>
      <c r="K269" s="77">
        <v>34.232092319459198</v>
      </c>
      <c r="L269" s="77">
        <v>34.408611460207403</v>
      </c>
      <c r="N269" s="183" t="s">
        <v>343</v>
      </c>
      <c r="O269" s="184" t="s">
        <v>1003</v>
      </c>
      <c r="P269" s="180">
        <v>1369</v>
      </c>
      <c r="Q269" s="180">
        <v>1469</v>
      </c>
      <c r="R269" s="180">
        <v>1548</v>
      </c>
      <c r="S269" s="180">
        <v>1579</v>
      </c>
      <c r="T269" s="180">
        <v>1611</v>
      </c>
      <c r="U269" s="180">
        <v>1671</v>
      </c>
      <c r="V269" s="180">
        <v>1629</v>
      </c>
      <c r="W269" s="180">
        <v>1616</v>
      </c>
      <c r="X269" s="180">
        <v>1547</v>
      </c>
      <c r="Y269" s="180"/>
      <c r="AA269" s="70" t="s">
        <v>343</v>
      </c>
      <c r="AB269" s="70" t="s">
        <v>635</v>
      </c>
      <c r="AC269" s="180">
        <f t="shared" si="45"/>
        <v>33.763700736527319</v>
      </c>
      <c r="AD269" s="180">
        <f t="shared" si="46"/>
        <v>26.684734058527088</v>
      </c>
      <c r="AE269" s="180">
        <f t="shared" si="47"/>
        <v>25.062915774890179</v>
      </c>
      <c r="AF269" s="180">
        <f t="shared" si="48"/>
        <v>24.693713446335405</v>
      </c>
      <c r="AG269" s="180">
        <f t="shared" si="49"/>
        <v>23.992090825146185</v>
      </c>
      <c r="AH269" s="180">
        <f t="shared" si="50"/>
        <v>22.750586116514182</v>
      </c>
      <c r="AI269" s="180">
        <f t="shared" si="51"/>
        <v>22.357442320449728</v>
      </c>
      <c r="AJ269" s="180">
        <f t="shared" si="52"/>
        <v>22.140125146513181</v>
      </c>
      <c r="AK269" s="180">
        <f t="shared" si="53"/>
        <v>22.128049333845635</v>
      </c>
    </row>
    <row r="270" spans="1:37" x14ac:dyDescent="0.2">
      <c r="A270" s="70" t="s">
        <v>344</v>
      </c>
      <c r="B270" s="70" t="s">
        <v>636</v>
      </c>
      <c r="C270" s="77">
        <v>20.357907253300699</v>
      </c>
      <c r="D270" s="77">
        <v>19.356538098182099</v>
      </c>
      <c r="E270" s="77">
        <v>18.813845970941699</v>
      </c>
      <c r="F270" s="77">
        <v>18.769069951404301</v>
      </c>
      <c r="G270" s="77">
        <v>17.432110321104801</v>
      </c>
      <c r="H270" s="77">
        <v>18.510424566996502</v>
      </c>
      <c r="I270" s="77">
        <v>16.695515627520098</v>
      </c>
      <c r="J270" s="77">
        <v>16.447181003621701</v>
      </c>
      <c r="K270" s="77">
        <v>16.533959175654701</v>
      </c>
      <c r="L270" s="77">
        <v>15.8409709924273</v>
      </c>
      <c r="N270" s="183" t="s">
        <v>344</v>
      </c>
      <c r="O270" s="184" t="s">
        <v>1004</v>
      </c>
      <c r="P270" s="180">
        <v>453</v>
      </c>
      <c r="Q270" s="184">
        <v>510</v>
      </c>
      <c r="R270" s="180">
        <v>499</v>
      </c>
      <c r="S270" s="180">
        <v>473</v>
      </c>
      <c r="T270" s="180">
        <v>478</v>
      </c>
      <c r="U270" s="180">
        <v>491</v>
      </c>
      <c r="V270" s="180">
        <v>464</v>
      </c>
      <c r="W270" s="180">
        <v>483</v>
      </c>
      <c r="X270" s="180">
        <v>500</v>
      </c>
      <c r="Y270" s="180"/>
      <c r="AA270" s="70" t="s">
        <v>344</v>
      </c>
      <c r="AB270" s="70" t="s">
        <v>636</v>
      </c>
      <c r="AC270" s="180">
        <f t="shared" si="45"/>
        <v>44.940192612142823</v>
      </c>
      <c r="AD270" s="180">
        <f t="shared" si="46"/>
        <v>37.953996270945296</v>
      </c>
      <c r="AE270" s="180">
        <f t="shared" si="47"/>
        <v>37.703098138159717</v>
      </c>
      <c r="AF270" s="180">
        <f t="shared" si="48"/>
        <v>39.680908988169769</v>
      </c>
      <c r="AG270" s="180">
        <f t="shared" si="49"/>
        <v>36.468850044152305</v>
      </c>
      <c r="AH270" s="180">
        <f t="shared" si="50"/>
        <v>37.699439036652755</v>
      </c>
      <c r="AI270" s="180">
        <f t="shared" si="51"/>
        <v>35.981714714482969</v>
      </c>
      <c r="AJ270" s="180">
        <f t="shared" si="52"/>
        <v>34.052134583067698</v>
      </c>
      <c r="AK270" s="180">
        <f t="shared" si="53"/>
        <v>33.067918351309402</v>
      </c>
    </row>
    <row r="271" spans="1:37" x14ac:dyDescent="0.2">
      <c r="A271" s="70" t="s">
        <v>345</v>
      </c>
      <c r="B271" s="70" t="s">
        <v>637</v>
      </c>
      <c r="C271" s="77">
        <v>38.818540065801201</v>
      </c>
      <c r="D271" s="77">
        <v>34.752730969390903</v>
      </c>
      <c r="E271" s="77">
        <v>32.7118299186277</v>
      </c>
      <c r="F271" s="77">
        <v>32.037046257095703</v>
      </c>
      <c r="G271" s="77">
        <v>33.375530448645598</v>
      </c>
      <c r="H271" s="77">
        <v>31.636743415691299</v>
      </c>
      <c r="I271" s="77">
        <v>30.240550838834199</v>
      </c>
      <c r="J271" s="77">
        <v>29.822211325373399</v>
      </c>
      <c r="K271" s="77">
        <v>32.253908762324798</v>
      </c>
      <c r="L271" s="77">
        <v>31.952122053990902</v>
      </c>
      <c r="N271" s="183" t="s">
        <v>345</v>
      </c>
      <c r="O271" s="184" t="s">
        <v>1005</v>
      </c>
      <c r="P271" s="180">
        <v>1912</v>
      </c>
      <c r="Q271" s="180">
        <v>1909</v>
      </c>
      <c r="R271" s="180">
        <v>1869</v>
      </c>
      <c r="S271" s="180">
        <v>1876</v>
      </c>
      <c r="T271" s="180">
        <v>1909</v>
      </c>
      <c r="U271" s="180">
        <v>1916</v>
      </c>
      <c r="V271" s="180">
        <v>1971</v>
      </c>
      <c r="W271" s="180">
        <v>2066</v>
      </c>
      <c r="X271" s="180">
        <v>1861</v>
      </c>
      <c r="Y271" s="180"/>
      <c r="AA271" s="70" t="s">
        <v>345</v>
      </c>
      <c r="AB271" s="70" t="s">
        <v>637</v>
      </c>
      <c r="AC271" s="180">
        <f t="shared" si="45"/>
        <v>20.302583716423221</v>
      </c>
      <c r="AD271" s="180">
        <f t="shared" si="46"/>
        <v>18.204678349602361</v>
      </c>
      <c r="AE271" s="180">
        <f t="shared" si="47"/>
        <v>17.502316703385606</v>
      </c>
      <c r="AF271" s="180">
        <f t="shared" si="48"/>
        <v>17.077316768174683</v>
      </c>
      <c r="AG271" s="180">
        <f t="shared" si="49"/>
        <v>17.483253247064223</v>
      </c>
      <c r="AH271" s="180">
        <f t="shared" si="50"/>
        <v>16.511870258711536</v>
      </c>
      <c r="AI271" s="180">
        <f t="shared" si="51"/>
        <v>15.342745225182242</v>
      </c>
      <c r="AJ271" s="180">
        <f t="shared" si="52"/>
        <v>14.434758627963891</v>
      </c>
      <c r="AK271" s="180">
        <f t="shared" si="53"/>
        <v>17.331493155467381</v>
      </c>
    </row>
    <row r="272" spans="1:37" x14ac:dyDescent="0.2">
      <c r="A272" s="70" t="s">
        <v>346</v>
      </c>
      <c r="B272" s="70" t="s">
        <v>638</v>
      </c>
      <c r="C272" s="77">
        <v>63.923522447308997</v>
      </c>
      <c r="D272" s="77">
        <v>57.7681477038821</v>
      </c>
      <c r="E272" s="77">
        <v>56.797029212850397</v>
      </c>
      <c r="F272" s="77">
        <v>56.640603419477799</v>
      </c>
      <c r="G272" s="77">
        <v>54.505004566071797</v>
      </c>
      <c r="H272" s="77">
        <v>52.383697531105199</v>
      </c>
      <c r="I272" s="77">
        <v>51.706014570463303</v>
      </c>
      <c r="J272" s="77">
        <v>51.323058707615203</v>
      </c>
      <c r="K272" s="77">
        <v>52.532499946395703</v>
      </c>
      <c r="L272" s="77">
        <v>51.7636188185976</v>
      </c>
      <c r="N272" s="183" t="s">
        <v>346</v>
      </c>
      <c r="O272" s="184" t="s">
        <v>1006</v>
      </c>
      <c r="P272" s="180">
        <v>1364</v>
      </c>
      <c r="Q272" s="180">
        <v>1415</v>
      </c>
      <c r="R272" s="180">
        <v>1472</v>
      </c>
      <c r="S272" s="180">
        <v>1349</v>
      </c>
      <c r="T272" s="180">
        <v>1292</v>
      </c>
      <c r="U272" s="180">
        <v>1382</v>
      </c>
      <c r="V272" s="180">
        <v>1489</v>
      </c>
      <c r="W272" s="180">
        <v>1461</v>
      </c>
      <c r="X272" s="180">
        <v>1485</v>
      </c>
      <c r="Y272" s="180"/>
      <c r="AA272" s="70" t="s">
        <v>346</v>
      </c>
      <c r="AB272" s="70" t="s">
        <v>638</v>
      </c>
      <c r="AC272" s="180">
        <f t="shared" si="45"/>
        <v>46.864752527352636</v>
      </c>
      <c r="AD272" s="180">
        <f t="shared" si="46"/>
        <v>40.825546080482049</v>
      </c>
      <c r="AE272" s="180">
        <f t="shared" si="47"/>
        <v>38.584938323947284</v>
      </c>
      <c r="AF272" s="180">
        <f t="shared" si="48"/>
        <v>41.987104091532835</v>
      </c>
      <c r="AG272" s="180">
        <f t="shared" si="49"/>
        <v>42.186536041851234</v>
      </c>
      <c r="AH272" s="180">
        <f t="shared" si="50"/>
        <v>37.904267388643419</v>
      </c>
      <c r="AI272" s="180">
        <f t="shared" si="51"/>
        <v>34.725328791446138</v>
      </c>
      <c r="AJ272" s="180">
        <f t="shared" si="52"/>
        <v>35.128719170167834</v>
      </c>
      <c r="AK272" s="180">
        <f t="shared" si="53"/>
        <v>35.375420839323702</v>
      </c>
    </row>
    <row r="273" spans="1:37" x14ac:dyDescent="0.2">
      <c r="A273" s="70" t="s">
        <v>347</v>
      </c>
      <c r="B273" s="70" t="s">
        <v>639</v>
      </c>
      <c r="C273" s="77">
        <v>24.8155285098</v>
      </c>
      <c r="D273" s="77">
        <v>22.925482815530401</v>
      </c>
      <c r="E273" s="77">
        <v>21.5915118987879</v>
      </c>
      <c r="F273" s="77">
        <v>20.957581757430599</v>
      </c>
      <c r="G273" s="77">
        <v>18.289979986861901</v>
      </c>
      <c r="H273" s="77">
        <v>17.4389371087324</v>
      </c>
      <c r="I273" s="77">
        <v>15.855672208707499</v>
      </c>
      <c r="J273" s="77">
        <v>16.022106932626599</v>
      </c>
      <c r="K273" s="77">
        <v>15.025620895731301</v>
      </c>
      <c r="L273" s="77">
        <v>15.0862096522022</v>
      </c>
      <c r="N273" s="183" t="s">
        <v>347</v>
      </c>
      <c r="O273" s="184" t="s">
        <v>1007</v>
      </c>
      <c r="P273" s="180">
        <v>1580</v>
      </c>
      <c r="Q273" s="180">
        <v>1521</v>
      </c>
      <c r="R273" s="180">
        <v>1385</v>
      </c>
      <c r="S273" s="180">
        <v>1277</v>
      </c>
      <c r="T273" s="180">
        <v>1341</v>
      </c>
      <c r="U273" s="180">
        <v>1425</v>
      </c>
      <c r="V273" s="180">
        <v>1455</v>
      </c>
      <c r="W273" s="180">
        <v>1539</v>
      </c>
      <c r="X273" s="180">
        <v>1554</v>
      </c>
      <c r="Y273" s="180"/>
      <c r="AA273" s="70" t="s">
        <v>347</v>
      </c>
      <c r="AB273" s="70" t="s">
        <v>639</v>
      </c>
      <c r="AC273" s="180">
        <f t="shared" si="45"/>
        <v>15.706030702405062</v>
      </c>
      <c r="AD273" s="180">
        <f t="shared" si="46"/>
        <v>15.072638274510455</v>
      </c>
      <c r="AE273" s="180">
        <f t="shared" si="47"/>
        <v>15.589539277103176</v>
      </c>
      <c r="AF273" s="180">
        <f t="shared" si="48"/>
        <v>16.411575377784338</v>
      </c>
      <c r="AG273" s="180">
        <f t="shared" si="49"/>
        <v>13.639060392887323</v>
      </c>
      <c r="AH273" s="180">
        <f t="shared" si="50"/>
        <v>12.237850602619227</v>
      </c>
      <c r="AI273" s="180">
        <f t="shared" si="51"/>
        <v>10.897369215606529</v>
      </c>
      <c r="AJ273" s="180">
        <f t="shared" si="52"/>
        <v>10.410725752194022</v>
      </c>
      <c r="AK273" s="180">
        <f t="shared" si="53"/>
        <v>9.6689967153998069</v>
      </c>
    </row>
    <row r="274" spans="1:37" x14ac:dyDescent="0.2">
      <c r="A274" s="70" t="s">
        <v>348</v>
      </c>
      <c r="B274" s="70" t="s">
        <v>640</v>
      </c>
      <c r="C274" s="77">
        <v>15.575913067526701</v>
      </c>
      <c r="D274" s="77">
        <v>15.4375660920609</v>
      </c>
      <c r="E274" s="77">
        <v>14.4463910142735</v>
      </c>
      <c r="F274" s="77">
        <v>14.9567829736839</v>
      </c>
      <c r="G274" s="77">
        <v>15.2032804674816</v>
      </c>
      <c r="H274" s="77">
        <v>13.8080974477128</v>
      </c>
      <c r="I274" s="77">
        <v>13.5489124804482</v>
      </c>
      <c r="J274" s="77">
        <v>14.4651831190323</v>
      </c>
      <c r="K274" s="77">
        <v>12.7603425338698</v>
      </c>
      <c r="L274" s="77">
        <v>13.054823032927899</v>
      </c>
      <c r="N274" s="183" t="s">
        <v>348</v>
      </c>
      <c r="O274" s="184" t="s">
        <v>1008</v>
      </c>
      <c r="P274" s="180">
        <v>1074</v>
      </c>
      <c r="Q274" s="180">
        <v>1209</v>
      </c>
      <c r="R274" s="180">
        <v>1163</v>
      </c>
      <c r="S274" s="180">
        <v>1137</v>
      </c>
      <c r="T274" s="180">
        <v>1132</v>
      </c>
      <c r="U274" s="180">
        <v>1226</v>
      </c>
      <c r="V274" s="180">
        <v>1289</v>
      </c>
      <c r="W274" s="180">
        <v>1252</v>
      </c>
      <c r="X274" s="180">
        <v>1195</v>
      </c>
      <c r="Y274" s="180"/>
      <c r="AA274" s="70" t="s">
        <v>348</v>
      </c>
      <c r="AB274" s="70" t="s">
        <v>640</v>
      </c>
      <c r="AC274" s="180">
        <f t="shared" si="45"/>
        <v>14.502712353376817</v>
      </c>
      <c r="AD274" s="180">
        <f t="shared" si="46"/>
        <v>12.768871871018113</v>
      </c>
      <c r="AE274" s="180">
        <f t="shared" si="47"/>
        <v>12.421660373407997</v>
      </c>
      <c r="AF274" s="180">
        <f t="shared" si="48"/>
        <v>13.154602439475726</v>
      </c>
      <c r="AG274" s="180">
        <f t="shared" si="49"/>
        <v>13.430459776927208</v>
      </c>
      <c r="AH274" s="180">
        <f t="shared" si="50"/>
        <v>11.262722224888092</v>
      </c>
      <c r="AI274" s="180">
        <f t="shared" si="51"/>
        <v>10.511181133008689</v>
      </c>
      <c r="AJ274" s="180">
        <f t="shared" si="52"/>
        <v>11.553660638204713</v>
      </c>
      <c r="AK274" s="180">
        <f t="shared" si="53"/>
        <v>10.678110907004017</v>
      </c>
    </row>
    <row r="275" spans="1:37" x14ac:dyDescent="0.2">
      <c r="A275" s="70" t="s">
        <v>349</v>
      </c>
      <c r="B275" s="70" t="s">
        <v>641</v>
      </c>
      <c r="C275" s="77">
        <v>38.1237158262905</v>
      </c>
      <c r="D275" s="77">
        <v>34.990196290715303</v>
      </c>
      <c r="E275" s="77">
        <v>33.301745908400399</v>
      </c>
      <c r="F275" s="77">
        <v>32.187278793563003</v>
      </c>
      <c r="G275" s="77">
        <v>31.4899080904664</v>
      </c>
      <c r="H275" s="77">
        <v>46.281059634840403</v>
      </c>
      <c r="I275" s="77">
        <v>45.308685108893599</v>
      </c>
      <c r="J275" s="77">
        <v>28.047826410022701</v>
      </c>
      <c r="K275" s="77">
        <v>25.436634766699299</v>
      </c>
      <c r="L275" s="77">
        <v>25.796928143435299</v>
      </c>
      <c r="N275" s="183" t="s">
        <v>349</v>
      </c>
      <c r="O275" s="184" t="s">
        <v>1009</v>
      </c>
      <c r="P275" s="180">
        <v>2378</v>
      </c>
      <c r="Q275" s="180">
        <v>2351</v>
      </c>
      <c r="R275" s="180">
        <v>2172</v>
      </c>
      <c r="S275" s="180">
        <v>2052</v>
      </c>
      <c r="T275" s="180">
        <v>1990</v>
      </c>
      <c r="U275" s="180">
        <v>2081</v>
      </c>
      <c r="V275" s="180">
        <v>2156</v>
      </c>
      <c r="W275" s="180">
        <v>2382</v>
      </c>
      <c r="X275" s="180">
        <v>2277</v>
      </c>
      <c r="Y275" s="180"/>
      <c r="AA275" s="70" t="s">
        <v>349</v>
      </c>
      <c r="AB275" s="70" t="s">
        <v>641</v>
      </c>
      <c r="AC275" s="180">
        <f t="shared" si="45"/>
        <v>16.031840128801726</v>
      </c>
      <c r="AD275" s="180">
        <f t="shared" si="46"/>
        <v>14.883111990946537</v>
      </c>
      <c r="AE275" s="180">
        <f t="shared" si="47"/>
        <v>15.332295537937568</v>
      </c>
      <c r="AF275" s="180">
        <f t="shared" si="48"/>
        <v>15.685808378929339</v>
      </c>
      <c r="AG275" s="180">
        <f t="shared" si="49"/>
        <v>15.8240744173198</v>
      </c>
      <c r="AH275" s="180">
        <f t="shared" si="50"/>
        <v>22.239817220009805</v>
      </c>
      <c r="AI275" s="180">
        <f t="shared" si="51"/>
        <v>21.015160069060112</v>
      </c>
      <c r="AJ275" s="180">
        <f t="shared" si="52"/>
        <v>11.77490613351079</v>
      </c>
      <c r="AK275" s="180">
        <f t="shared" si="53"/>
        <v>11.17111759626671</v>
      </c>
    </row>
    <row r="276" spans="1:37" x14ac:dyDescent="0.2">
      <c r="A276" s="70" t="s">
        <v>350</v>
      </c>
      <c r="B276" s="70" t="s">
        <v>642</v>
      </c>
      <c r="C276" s="77">
        <v>20.409020035518999</v>
      </c>
      <c r="D276" s="77">
        <v>18.887101943222</v>
      </c>
      <c r="E276" s="77">
        <v>18.3716473841225</v>
      </c>
      <c r="F276" s="77">
        <v>18.075433564913901</v>
      </c>
      <c r="G276" s="77">
        <v>16.679362485457698</v>
      </c>
      <c r="H276" s="77">
        <v>15.527480529173801</v>
      </c>
      <c r="I276" s="77">
        <v>14.8343374250063</v>
      </c>
      <c r="J276" s="77">
        <v>15.7440649772541</v>
      </c>
      <c r="K276" s="77">
        <v>14.3384824636922</v>
      </c>
      <c r="L276" s="77">
        <v>14.587308381152701</v>
      </c>
      <c r="N276" s="183" t="s">
        <v>350</v>
      </c>
      <c r="O276" s="184" t="s">
        <v>1010</v>
      </c>
      <c r="P276" s="180">
        <v>609</v>
      </c>
      <c r="Q276" s="184">
        <v>635</v>
      </c>
      <c r="R276" s="180">
        <v>698</v>
      </c>
      <c r="S276" s="180">
        <v>580</v>
      </c>
      <c r="T276" s="180">
        <v>610</v>
      </c>
      <c r="U276" s="180">
        <v>701</v>
      </c>
      <c r="V276" s="180">
        <v>690</v>
      </c>
      <c r="W276" s="180">
        <v>711</v>
      </c>
      <c r="X276" s="180">
        <v>707</v>
      </c>
      <c r="Y276" s="180"/>
      <c r="AA276" s="70" t="s">
        <v>350</v>
      </c>
      <c r="AB276" s="70" t="s">
        <v>642</v>
      </c>
      <c r="AC276" s="180">
        <f t="shared" si="45"/>
        <v>33.512348169981934</v>
      </c>
      <c r="AD276" s="180">
        <f t="shared" si="46"/>
        <v>29.743467627121259</v>
      </c>
      <c r="AE276" s="180">
        <f t="shared" si="47"/>
        <v>26.32041172510387</v>
      </c>
      <c r="AF276" s="180">
        <f t="shared" si="48"/>
        <v>31.164540629161895</v>
      </c>
      <c r="AG276" s="180">
        <f t="shared" si="49"/>
        <v>27.343217189274917</v>
      </c>
      <c r="AH276" s="180">
        <f t="shared" si="50"/>
        <v>22.150471510946936</v>
      </c>
      <c r="AI276" s="180">
        <f t="shared" si="51"/>
        <v>21.499039746385943</v>
      </c>
      <c r="AJ276" s="180">
        <f t="shared" si="52"/>
        <v>22.143551304154851</v>
      </c>
      <c r="AK276" s="180">
        <f t="shared" si="53"/>
        <v>20.280738986834795</v>
      </c>
    </row>
    <row r="277" spans="1:37" x14ac:dyDescent="0.2">
      <c r="A277" s="70" t="s">
        <v>351</v>
      </c>
      <c r="B277" s="70" t="s">
        <v>643</v>
      </c>
      <c r="C277" s="77">
        <v>17.874702777565499</v>
      </c>
      <c r="D277" s="77">
        <v>16.406070628105599</v>
      </c>
      <c r="E277" s="77">
        <v>16.4257661048043</v>
      </c>
      <c r="F277" s="77">
        <v>15.4315880672738</v>
      </c>
      <c r="G277" s="77">
        <v>13.593588129188801</v>
      </c>
      <c r="H277" s="77">
        <v>13.0752351513558</v>
      </c>
      <c r="I277" s="77">
        <v>13.5080648768402</v>
      </c>
      <c r="J277" s="77">
        <v>12.6255571946794</v>
      </c>
      <c r="K277" s="77">
        <v>12.0153391290538</v>
      </c>
      <c r="L277" s="77">
        <v>11.797725907343001</v>
      </c>
      <c r="N277" s="183" t="s">
        <v>351</v>
      </c>
      <c r="O277" s="184" t="s">
        <v>1011</v>
      </c>
      <c r="P277" s="180">
        <v>600</v>
      </c>
      <c r="Q277" s="184">
        <v>579</v>
      </c>
      <c r="R277" s="180">
        <v>607</v>
      </c>
      <c r="S277" s="180">
        <v>644</v>
      </c>
      <c r="T277" s="180">
        <v>656</v>
      </c>
      <c r="U277" s="180">
        <v>669</v>
      </c>
      <c r="V277" s="180">
        <v>663</v>
      </c>
      <c r="W277" s="180">
        <v>657</v>
      </c>
      <c r="X277" s="180">
        <v>652</v>
      </c>
      <c r="Y277" s="180"/>
      <c r="AA277" s="70" t="s">
        <v>351</v>
      </c>
      <c r="AB277" s="70" t="s">
        <v>643</v>
      </c>
      <c r="AC277" s="180">
        <f t="shared" si="45"/>
        <v>29.791171295942501</v>
      </c>
      <c r="AD277" s="180">
        <f t="shared" si="46"/>
        <v>28.335182431961314</v>
      </c>
      <c r="AE277" s="180">
        <f t="shared" si="47"/>
        <v>27.060570189133941</v>
      </c>
      <c r="AF277" s="180">
        <f t="shared" si="48"/>
        <v>23.962093272164285</v>
      </c>
      <c r="AG277" s="180">
        <f t="shared" si="49"/>
        <v>20.721933123763414</v>
      </c>
      <c r="AH277" s="180">
        <f t="shared" si="50"/>
        <v>19.544447161966819</v>
      </c>
      <c r="AI277" s="180">
        <f t="shared" si="51"/>
        <v>20.374155168688084</v>
      </c>
      <c r="AJ277" s="180">
        <f t="shared" si="52"/>
        <v>19.216982031475496</v>
      </c>
      <c r="AK277" s="180">
        <f t="shared" si="53"/>
        <v>18.42843424701503</v>
      </c>
    </row>
    <row r="278" spans="1:37" x14ac:dyDescent="0.2">
      <c r="A278" s="70" t="s">
        <v>352</v>
      </c>
      <c r="B278" s="70" t="s">
        <v>644</v>
      </c>
      <c r="C278" s="77">
        <v>41.896364182803701</v>
      </c>
      <c r="D278" s="77">
        <v>42.547628246853201</v>
      </c>
      <c r="E278" s="77">
        <v>41.420054011015402</v>
      </c>
      <c r="F278" s="77">
        <v>41.1241833600752</v>
      </c>
      <c r="G278" s="77">
        <v>39.753063662749902</v>
      </c>
      <c r="H278" s="77">
        <v>39.944077207115697</v>
      </c>
      <c r="I278" s="77">
        <v>38.387672737781401</v>
      </c>
      <c r="J278" s="77">
        <v>38.608658969239997</v>
      </c>
      <c r="K278" s="77">
        <v>33.357898071765099</v>
      </c>
      <c r="L278" s="77">
        <v>35.029296777105699</v>
      </c>
      <c r="N278" s="183" t="s">
        <v>352</v>
      </c>
      <c r="O278" s="184" t="s">
        <v>1012</v>
      </c>
      <c r="P278" s="180">
        <v>2046</v>
      </c>
      <c r="Q278" s="180">
        <v>2017</v>
      </c>
      <c r="R278" s="180">
        <v>1990</v>
      </c>
      <c r="S278" s="180">
        <v>2002</v>
      </c>
      <c r="T278" s="180">
        <v>2121</v>
      </c>
      <c r="U278" s="180">
        <v>2189</v>
      </c>
      <c r="V278" s="180">
        <v>2269</v>
      </c>
      <c r="W278" s="180">
        <v>2407</v>
      </c>
      <c r="X278" s="180">
        <v>2413</v>
      </c>
      <c r="Y278" s="180"/>
      <c r="AA278" s="70" t="s">
        <v>352</v>
      </c>
      <c r="AB278" s="70" t="s">
        <v>644</v>
      </c>
      <c r="AC278" s="180">
        <f t="shared" si="45"/>
        <v>20.477206345456352</v>
      </c>
      <c r="AD278" s="180">
        <f t="shared" si="46"/>
        <v>21.094510781781459</v>
      </c>
      <c r="AE278" s="180">
        <f t="shared" si="47"/>
        <v>20.814097492972564</v>
      </c>
      <c r="AF278" s="180">
        <f t="shared" si="48"/>
        <v>20.541550129907691</v>
      </c>
      <c r="AG278" s="180">
        <f t="shared" si="49"/>
        <v>18.742604272866526</v>
      </c>
      <c r="AH278" s="180">
        <f t="shared" si="50"/>
        <v>18.247636915082548</v>
      </c>
      <c r="AI278" s="180">
        <f t="shared" si="51"/>
        <v>16.918322052790394</v>
      </c>
      <c r="AJ278" s="180">
        <f t="shared" si="52"/>
        <v>16.040157444636474</v>
      </c>
      <c r="AK278" s="180">
        <f t="shared" si="53"/>
        <v>13.824242880963572</v>
      </c>
    </row>
    <row r="279" spans="1:37" x14ac:dyDescent="0.2">
      <c r="A279" s="70" t="s">
        <v>353</v>
      </c>
      <c r="B279" s="70" t="s">
        <v>645</v>
      </c>
      <c r="C279" s="77">
        <v>43.045925632509203</v>
      </c>
      <c r="D279" s="77">
        <v>39.7648143101435</v>
      </c>
      <c r="E279" s="77">
        <v>37.553170122762502</v>
      </c>
      <c r="F279" s="77">
        <v>37.223522570151601</v>
      </c>
      <c r="G279" s="77">
        <v>36.088536000029499</v>
      </c>
      <c r="H279" s="77">
        <v>33.676570852389801</v>
      </c>
      <c r="I279" s="77">
        <v>31.649202856963502</v>
      </c>
      <c r="J279" s="77">
        <v>33.0883072241297</v>
      </c>
      <c r="K279" s="77">
        <v>29.992996507791901</v>
      </c>
      <c r="L279" s="77">
        <v>32.442975535498</v>
      </c>
      <c r="N279" s="183" t="s">
        <v>353</v>
      </c>
      <c r="O279" s="184" t="s">
        <v>1013</v>
      </c>
      <c r="P279" s="180">
        <v>1649</v>
      </c>
      <c r="Q279" s="180">
        <v>1693</v>
      </c>
      <c r="R279" s="180">
        <v>1621</v>
      </c>
      <c r="S279" s="180">
        <v>1647</v>
      </c>
      <c r="T279" s="180">
        <v>1702</v>
      </c>
      <c r="U279" s="180">
        <v>1757</v>
      </c>
      <c r="V279" s="180">
        <v>1725</v>
      </c>
      <c r="W279" s="180">
        <v>1999</v>
      </c>
      <c r="X279" s="180">
        <v>2020</v>
      </c>
      <c r="Y279" s="180"/>
      <c r="AA279" s="70" t="s">
        <v>353</v>
      </c>
      <c r="AB279" s="70" t="s">
        <v>645</v>
      </c>
      <c r="AC279" s="180">
        <f t="shared" si="45"/>
        <v>26.104260541242692</v>
      </c>
      <c r="AD279" s="180">
        <f t="shared" si="46"/>
        <v>23.487781636233606</v>
      </c>
      <c r="AE279" s="180">
        <f t="shared" si="47"/>
        <v>23.166668798743061</v>
      </c>
      <c r="AF279" s="180">
        <f t="shared" si="48"/>
        <v>22.600803017699821</v>
      </c>
      <c r="AG279" s="180">
        <f t="shared" si="49"/>
        <v>21.203605170405108</v>
      </c>
      <c r="AH279" s="180">
        <f t="shared" si="50"/>
        <v>19.167086427085827</v>
      </c>
      <c r="AI279" s="180">
        <f t="shared" si="51"/>
        <v>18.347363975051305</v>
      </c>
      <c r="AJ279" s="180">
        <f t="shared" si="52"/>
        <v>16.552429826978337</v>
      </c>
      <c r="AK279" s="180">
        <f t="shared" si="53"/>
        <v>14.848018073164306</v>
      </c>
    </row>
    <row r="280" spans="1:37" x14ac:dyDescent="0.2">
      <c r="A280" s="70" t="s">
        <v>354</v>
      </c>
      <c r="B280" s="70" t="s">
        <v>646</v>
      </c>
      <c r="C280" s="77">
        <v>22.4341651369826</v>
      </c>
      <c r="D280" s="77">
        <v>20.913884810571499</v>
      </c>
      <c r="E280" s="77">
        <v>19.748109936413101</v>
      </c>
      <c r="F280" s="77">
        <v>19.533179892559101</v>
      </c>
      <c r="G280" s="77">
        <v>19.207018723166101</v>
      </c>
      <c r="H280" s="77">
        <v>18.664889596099901</v>
      </c>
      <c r="I280" s="77">
        <v>16.924699996204598</v>
      </c>
      <c r="J280" s="77">
        <v>18.184931410058599</v>
      </c>
      <c r="K280" s="77">
        <v>15.5023131909009</v>
      </c>
      <c r="L280" s="77">
        <v>16.2821908704273</v>
      </c>
      <c r="N280" s="183" t="s">
        <v>354</v>
      </c>
      <c r="O280" s="184" t="s">
        <v>1014</v>
      </c>
      <c r="P280" s="180">
        <v>858</v>
      </c>
      <c r="Q280" s="184">
        <v>821</v>
      </c>
      <c r="R280" s="180">
        <v>744</v>
      </c>
      <c r="S280" s="180">
        <v>743</v>
      </c>
      <c r="T280" s="180">
        <v>812</v>
      </c>
      <c r="U280" s="180">
        <v>829</v>
      </c>
      <c r="V280" s="180">
        <v>905</v>
      </c>
      <c r="W280" s="180">
        <v>930</v>
      </c>
      <c r="X280" s="180">
        <v>861</v>
      </c>
      <c r="Y280" s="180"/>
      <c r="AA280" s="70" t="s">
        <v>354</v>
      </c>
      <c r="AB280" s="70" t="s">
        <v>646</v>
      </c>
      <c r="AC280" s="180">
        <f t="shared" si="45"/>
        <v>26.147045614198834</v>
      </c>
      <c r="AD280" s="180">
        <f t="shared" si="46"/>
        <v>25.47367212006273</v>
      </c>
      <c r="AE280" s="180">
        <f t="shared" si="47"/>
        <v>26.543158516684276</v>
      </c>
      <c r="AF280" s="180">
        <f t="shared" si="48"/>
        <v>26.289609545839973</v>
      </c>
      <c r="AG280" s="180">
        <f t="shared" si="49"/>
        <v>23.653963944785836</v>
      </c>
      <c r="AH280" s="180">
        <f t="shared" si="50"/>
        <v>22.514945230518578</v>
      </c>
      <c r="AI280" s="180">
        <f t="shared" si="51"/>
        <v>18.701325962657016</v>
      </c>
      <c r="AJ280" s="180">
        <f t="shared" si="52"/>
        <v>19.553689688235053</v>
      </c>
      <c r="AK280" s="180">
        <f t="shared" si="53"/>
        <v>18.005009513241461</v>
      </c>
    </row>
    <row r="281" spans="1:37" x14ac:dyDescent="0.2">
      <c r="A281" s="70" t="s">
        <v>355</v>
      </c>
      <c r="B281" s="70" t="s">
        <v>647</v>
      </c>
      <c r="C281" s="77">
        <v>399.94974678187901</v>
      </c>
      <c r="D281" s="77">
        <v>384.46258871372902</v>
      </c>
      <c r="E281" s="77">
        <v>378.91696874426498</v>
      </c>
      <c r="F281" s="77">
        <v>392.45902247336898</v>
      </c>
      <c r="G281" s="77">
        <v>366.48535476905801</v>
      </c>
      <c r="H281" s="77">
        <v>350.59712862177003</v>
      </c>
      <c r="I281" s="77">
        <v>351.21734007305002</v>
      </c>
      <c r="J281" s="77">
        <v>357.91324345694301</v>
      </c>
      <c r="K281" s="77">
        <v>314.44315314975501</v>
      </c>
      <c r="L281" s="77">
        <v>337.96361954301699</v>
      </c>
      <c r="N281" s="183" t="s">
        <v>355</v>
      </c>
      <c r="O281" s="184" t="s">
        <v>1015</v>
      </c>
      <c r="P281" s="180">
        <v>44004</v>
      </c>
      <c r="Q281" s="180">
        <v>44185</v>
      </c>
      <c r="R281" s="180">
        <v>45829</v>
      </c>
      <c r="S281" s="180">
        <v>50771</v>
      </c>
      <c r="T281" s="180">
        <v>51201</v>
      </c>
      <c r="U281" s="180">
        <v>52352</v>
      </c>
      <c r="V281" s="180">
        <v>57373</v>
      </c>
      <c r="W281" s="180">
        <v>61062</v>
      </c>
      <c r="X281" s="180">
        <v>59690</v>
      </c>
      <c r="Y281" s="180"/>
      <c r="AA281" s="70" t="s">
        <v>355</v>
      </c>
      <c r="AB281" s="70" t="s">
        <v>647</v>
      </c>
      <c r="AC281" s="180">
        <f t="shared" si="45"/>
        <v>9.0889407049786151</v>
      </c>
      <c r="AD281" s="180">
        <f t="shared" si="46"/>
        <v>8.7012015098727851</v>
      </c>
      <c r="AE281" s="180">
        <f t="shared" si="47"/>
        <v>8.2680610256445686</v>
      </c>
      <c r="AF281" s="180">
        <f t="shared" si="48"/>
        <v>7.729984094726694</v>
      </c>
      <c r="AG281" s="180">
        <f t="shared" si="49"/>
        <v>7.1577772849955661</v>
      </c>
      <c r="AH281" s="180">
        <f t="shared" si="50"/>
        <v>6.6969194800918785</v>
      </c>
      <c r="AI281" s="180">
        <f t="shared" si="51"/>
        <v>6.1216485118967112</v>
      </c>
      <c r="AJ281" s="180">
        <f t="shared" si="52"/>
        <v>5.8614726582316825</v>
      </c>
      <c r="AK281" s="180">
        <f t="shared" si="53"/>
        <v>5.2679368931103205</v>
      </c>
    </row>
    <row r="282" spans="1:37" x14ac:dyDescent="0.2">
      <c r="A282" s="70" t="s">
        <v>356</v>
      </c>
      <c r="B282" s="70" t="s">
        <v>648</v>
      </c>
      <c r="C282" s="77">
        <v>63.862249708034298</v>
      </c>
      <c r="D282" s="77">
        <v>59.003573145808197</v>
      </c>
      <c r="E282" s="77">
        <v>58.220201189430298</v>
      </c>
      <c r="F282" s="77">
        <v>60.119381965494803</v>
      </c>
      <c r="G282" s="77">
        <v>55.922788495607897</v>
      </c>
      <c r="H282" s="77">
        <v>55.789086341617498</v>
      </c>
      <c r="I282" s="77">
        <v>56.879378257541703</v>
      </c>
      <c r="J282" s="77">
        <v>55.459929882723003</v>
      </c>
      <c r="K282" s="77">
        <v>49.873935668860597</v>
      </c>
      <c r="L282" s="77">
        <v>51.692824039898603</v>
      </c>
      <c r="N282" s="183" t="s">
        <v>356</v>
      </c>
      <c r="O282" s="184" t="s">
        <v>1016</v>
      </c>
      <c r="P282" s="180">
        <v>4609</v>
      </c>
      <c r="Q282" s="180">
        <v>4281</v>
      </c>
      <c r="R282" s="180">
        <v>4208</v>
      </c>
      <c r="S282" s="180">
        <v>4346</v>
      </c>
      <c r="T282" s="180">
        <v>4769</v>
      </c>
      <c r="U282" s="180">
        <v>5014</v>
      </c>
      <c r="V282" s="180">
        <v>5373</v>
      </c>
      <c r="W282" s="180">
        <v>5671</v>
      </c>
      <c r="X282" s="180">
        <v>5510</v>
      </c>
      <c r="Y282" s="180"/>
      <c r="AA282" s="70" t="s">
        <v>356</v>
      </c>
      <c r="AB282" s="70" t="s">
        <v>648</v>
      </c>
      <c r="AC282" s="180">
        <f t="shared" si="45"/>
        <v>13.855988220445713</v>
      </c>
      <c r="AD282" s="180">
        <f t="shared" si="46"/>
        <v>13.782661328149542</v>
      </c>
      <c r="AE282" s="180">
        <f t="shared" si="47"/>
        <v>13.835599141974882</v>
      </c>
      <c r="AF282" s="180">
        <f t="shared" si="48"/>
        <v>13.833267824550116</v>
      </c>
      <c r="AG282" s="180">
        <f t="shared" si="49"/>
        <v>11.726313377145711</v>
      </c>
      <c r="AH282" s="180">
        <f t="shared" si="50"/>
        <v>11.126662613007079</v>
      </c>
      <c r="AI282" s="180">
        <f t="shared" si="51"/>
        <v>10.586148940543774</v>
      </c>
      <c r="AJ282" s="180">
        <f t="shared" si="52"/>
        <v>9.7795679567488989</v>
      </c>
      <c r="AK282" s="180">
        <f t="shared" si="53"/>
        <v>9.051530974384864</v>
      </c>
    </row>
    <row r="283" spans="1:37" x14ac:dyDescent="0.2">
      <c r="A283" s="70" t="s">
        <v>357</v>
      </c>
      <c r="B283" s="70" t="s">
        <v>649</v>
      </c>
      <c r="C283" s="77">
        <v>703.53956372937296</v>
      </c>
      <c r="D283" s="77">
        <v>718.82906924281497</v>
      </c>
      <c r="E283" s="77">
        <v>687.44155945746604</v>
      </c>
      <c r="F283" s="77">
        <v>684.31414663365001</v>
      </c>
      <c r="G283" s="77">
        <v>666.88200227565801</v>
      </c>
      <c r="H283" s="77">
        <v>681.75990363815004</v>
      </c>
      <c r="I283" s="77">
        <v>686.05906784093997</v>
      </c>
      <c r="J283" s="77">
        <v>631.43242679107505</v>
      </c>
      <c r="K283" s="77">
        <v>606.12305866769998</v>
      </c>
      <c r="L283" s="77">
        <v>604.618411650094</v>
      </c>
      <c r="N283" s="183" t="s">
        <v>357</v>
      </c>
      <c r="O283" s="184" t="s">
        <v>1017</v>
      </c>
      <c r="P283" s="180">
        <v>25564</v>
      </c>
      <c r="Q283" s="180">
        <v>24450</v>
      </c>
      <c r="R283" s="180">
        <v>25371</v>
      </c>
      <c r="S283" s="180">
        <v>26112</v>
      </c>
      <c r="T283" s="180">
        <v>27767</v>
      </c>
      <c r="U283" s="180">
        <v>29387</v>
      </c>
      <c r="V283" s="180">
        <v>31415</v>
      </c>
      <c r="W283" s="180">
        <v>32380</v>
      </c>
      <c r="X283" s="180">
        <v>33631</v>
      </c>
      <c r="Y283" s="180"/>
      <c r="AA283" s="70" t="s">
        <v>357</v>
      </c>
      <c r="AB283" s="70" t="s">
        <v>649</v>
      </c>
      <c r="AC283" s="180">
        <f t="shared" si="45"/>
        <v>27.520715213948243</v>
      </c>
      <c r="AD283" s="180">
        <f t="shared" si="46"/>
        <v>29.399961932221473</v>
      </c>
      <c r="AE283" s="180">
        <f t="shared" si="47"/>
        <v>27.095564205489183</v>
      </c>
      <c r="AF283" s="180">
        <f t="shared" si="48"/>
        <v>26.206883679291131</v>
      </c>
      <c r="AG283" s="180">
        <f t="shared" si="49"/>
        <v>24.017070705357366</v>
      </c>
      <c r="AH283" s="180">
        <f t="shared" si="50"/>
        <v>23.199370593737029</v>
      </c>
      <c r="AI283" s="180">
        <f t="shared" si="51"/>
        <v>21.838582455544802</v>
      </c>
      <c r="AJ283" s="180">
        <f t="shared" si="52"/>
        <v>19.500692612448272</v>
      </c>
      <c r="AK283" s="180">
        <f t="shared" si="53"/>
        <v>18.022748614899943</v>
      </c>
    </row>
    <row r="284" spans="1:37" x14ac:dyDescent="0.2">
      <c r="A284" s="70" t="s">
        <v>358</v>
      </c>
      <c r="B284" s="70" t="s">
        <v>650</v>
      </c>
      <c r="C284" s="77">
        <v>30.3312855622166</v>
      </c>
      <c r="D284" s="77">
        <v>33.840498127220798</v>
      </c>
      <c r="E284" s="77">
        <v>34.724919343938403</v>
      </c>
      <c r="F284" s="77">
        <v>33.244901651535798</v>
      </c>
      <c r="G284" s="77">
        <v>30.959898736627899</v>
      </c>
      <c r="H284" s="77">
        <v>28.716686653523901</v>
      </c>
      <c r="I284" s="77">
        <v>28.3492529425417</v>
      </c>
      <c r="J284" s="77">
        <v>31.760800642547601</v>
      </c>
      <c r="K284" s="77">
        <v>28.4855263761572</v>
      </c>
      <c r="L284" s="77">
        <v>28.718802772907299</v>
      </c>
      <c r="N284" s="183" t="s">
        <v>358</v>
      </c>
      <c r="O284" s="184" t="s">
        <v>1018</v>
      </c>
      <c r="P284" s="180">
        <v>1662</v>
      </c>
      <c r="Q284" s="180">
        <v>1703</v>
      </c>
      <c r="R284" s="180">
        <v>1670</v>
      </c>
      <c r="S284" s="180">
        <v>1727</v>
      </c>
      <c r="T284" s="180">
        <v>1867</v>
      </c>
      <c r="U284" s="180">
        <v>1995</v>
      </c>
      <c r="V284" s="180">
        <v>1934</v>
      </c>
      <c r="W284" s="180">
        <v>1974</v>
      </c>
      <c r="X284" s="180">
        <v>1788</v>
      </c>
      <c r="Y284" s="180"/>
      <c r="AA284" s="70" t="s">
        <v>358</v>
      </c>
      <c r="AB284" s="70" t="s">
        <v>650</v>
      </c>
      <c r="AC284" s="180">
        <f t="shared" si="45"/>
        <v>18.249870976062937</v>
      </c>
      <c r="AD284" s="180">
        <f t="shared" si="46"/>
        <v>19.871108706530119</v>
      </c>
      <c r="AE284" s="180">
        <f t="shared" si="47"/>
        <v>20.793364876609822</v>
      </c>
      <c r="AF284" s="180">
        <f t="shared" si="48"/>
        <v>19.25008781212264</v>
      </c>
      <c r="AG284" s="180">
        <f t="shared" si="49"/>
        <v>16.582698841257578</v>
      </c>
      <c r="AH284" s="180">
        <f t="shared" si="50"/>
        <v>14.394329149636041</v>
      </c>
      <c r="AI284" s="180">
        <f t="shared" si="51"/>
        <v>14.658352090249069</v>
      </c>
      <c r="AJ284" s="180">
        <f t="shared" si="52"/>
        <v>16.089564661878217</v>
      </c>
      <c r="AK284" s="180">
        <f t="shared" si="53"/>
        <v>15.931502447515212</v>
      </c>
    </row>
    <row r="285" spans="1:37" x14ac:dyDescent="0.2">
      <c r="A285" s="70" t="s">
        <v>359</v>
      </c>
      <c r="B285" s="70" t="s">
        <v>651</v>
      </c>
      <c r="C285" s="77">
        <v>23.024098331676001</v>
      </c>
      <c r="D285" s="77">
        <v>21.550833803127901</v>
      </c>
      <c r="E285" s="77">
        <v>21.0244332438421</v>
      </c>
      <c r="F285" s="77">
        <v>21.171146414624499</v>
      </c>
      <c r="G285" s="77">
        <v>21.379303207336498</v>
      </c>
      <c r="H285" s="77">
        <v>19.806184038523501</v>
      </c>
      <c r="I285" s="77">
        <v>19.349700577461199</v>
      </c>
      <c r="J285" s="77">
        <v>23.827427341269001</v>
      </c>
      <c r="K285" s="77">
        <v>17.784584060728498</v>
      </c>
      <c r="L285" s="77">
        <v>21.645046750402798</v>
      </c>
      <c r="N285" s="183" t="s">
        <v>359</v>
      </c>
      <c r="O285" s="184" t="s">
        <v>1019</v>
      </c>
      <c r="P285" s="180">
        <v>1114</v>
      </c>
      <c r="Q285" s="180">
        <v>1122</v>
      </c>
      <c r="R285" s="180">
        <v>1099</v>
      </c>
      <c r="S285" s="180">
        <v>1197</v>
      </c>
      <c r="T285" s="180">
        <v>1268</v>
      </c>
      <c r="U285" s="180">
        <v>1390</v>
      </c>
      <c r="V285" s="180">
        <v>1390</v>
      </c>
      <c r="W285" s="180">
        <v>1448</v>
      </c>
      <c r="X285" s="180">
        <v>1436</v>
      </c>
      <c r="Y285" s="180"/>
      <c r="AA285" s="70" t="s">
        <v>359</v>
      </c>
      <c r="AB285" s="70" t="s">
        <v>651</v>
      </c>
      <c r="AC285" s="180">
        <f t="shared" si="45"/>
        <v>20.667951823766607</v>
      </c>
      <c r="AD285" s="180">
        <f t="shared" si="46"/>
        <v>19.207516758581018</v>
      </c>
      <c r="AE285" s="180">
        <f t="shared" si="47"/>
        <v>19.130512505770792</v>
      </c>
      <c r="AF285" s="180">
        <f t="shared" si="48"/>
        <v>17.686839109961987</v>
      </c>
      <c r="AG285" s="180">
        <f t="shared" si="49"/>
        <v>16.860649217142349</v>
      </c>
      <c r="AH285" s="180">
        <f t="shared" si="50"/>
        <v>14.249053265124822</v>
      </c>
      <c r="AI285" s="180">
        <f t="shared" si="51"/>
        <v>13.920647897454101</v>
      </c>
      <c r="AJ285" s="180">
        <f t="shared" si="52"/>
        <v>16.455405622423342</v>
      </c>
      <c r="AK285" s="180">
        <f t="shared" si="53"/>
        <v>12.384807841732938</v>
      </c>
    </row>
    <row r="286" spans="1:37" x14ac:dyDescent="0.2">
      <c r="A286" s="70" t="s">
        <v>360</v>
      </c>
      <c r="B286" s="70" t="s">
        <v>652</v>
      </c>
      <c r="C286" s="77">
        <v>38.110273033446703</v>
      </c>
      <c r="D286" s="77">
        <v>36.870633061718898</v>
      </c>
      <c r="E286" s="77">
        <v>35.696433872332101</v>
      </c>
      <c r="F286" s="77">
        <v>35.648420651727598</v>
      </c>
      <c r="G286" s="77">
        <v>34.459372279469299</v>
      </c>
      <c r="H286" s="77">
        <v>39.058473674293602</v>
      </c>
      <c r="I286" s="77">
        <v>34.6372041045068</v>
      </c>
      <c r="J286" s="77">
        <v>38.207676825615302</v>
      </c>
      <c r="K286" s="77">
        <v>30.1504483441025</v>
      </c>
      <c r="L286" s="77">
        <v>34.431193279062001</v>
      </c>
      <c r="N286" s="183" t="s">
        <v>360</v>
      </c>
      <c r="O286" s="184" t="s">
        <v>1020</v>
      </c>
      <c r="P286" s="180">
        <v>4631</v>
      </c>
      <c r="Q286" s="180">
        <v>4916</v>
      </c>
      <c r="R286" s="180">
        <v>3725</v>
      </c>
      <c r="S286" s="180">
        <v>3334</v>
      </c>
      <c r="T286" s="180">
        <v>4187</v>
      </c>
      <c r="U286" s="180">
        <v>4518</v>
      </c>
      <c r="V286" s="180">
        <v>4462</v>
      </c>
      <c r="W286" s="180">
        <v>5124</v>
      </c>
      <c r="X286" s="180">
        <v>4652</v>
      </c>
      <c r="Y286" s="180"/>
      <c r="AA286" s="70" t="s">
        <v>360</v>
      </c>
      <c r="AB286" s="70" t="s">
        <v>652</v>
      </c>
      <c r="AC286" s="180">
        <f t="shared" si="45"/>
        <v>8.2293830778334502</v>
      </c>
      <c r="AD286" s="180">
        <f t="shared" si="46"/>
        <v>7.5001287757768313</v>
      </c>
      <c r="AE286" s="180">
        <f t="shared" si="47"/>
        <v>9.5829352677401598</v>
      </c>
      <c r="AF286" s="180">
        <f t="shared" si="48"/>
        <v>10.692387717974684</v>
      </c>
      <c r="AG286" s="180">
        <f t="shared" si="49"/>
        <v>8.2300865248314548</v>
      </c>
      <c r="AH286" s="180">
        <f t="shared" si="50"/>
        <v>8.6450804945315625</v>
      </c>
      <c r="AI286" s="180">
        <f t="shared" si="51"/>
        <v>7.762708226021247</v>
      </c>
      <c r="AJ286" s="180">
        <f t="shared" si="52"/>
        <v>7.4566114023449064</v>
      </c>
      <c r="AK286" s="180">
        <f t="shared" si="53"/>
        <v>6.4811797816213454</v>
      </c>
    </row>
    <row r="287" spans="1:37" x14ac:dyDescent="0.2">
      <c r="A287" s="70" t="s">
        <v>361</v>
      </c>
      <c r="B287" s="70" t="s">
        <v>653</v>
      </c>
      <c r="C287" s="77">
        <v>32.294758664522199</v>
      </c>
      <c r="D287" s="77">
        <v>31.102133364085301</v>
      </c>
      <c r="E287" s="77">
        <v>28.603317625365499</v>
      </c>
      <c r="F287" s="77">
        <v>24.122833179066902</v>
      </c>
      <c r="G287" s="77">
        <v>23.689263910872601</v>
      </c>
      <c r="H287" s="77">
        <v>19.974410282375398</v>
      </c>
      <c r="I287" s="77">
        <v>18.294270181419002</v>
      </c>
      <c r="J287" s="77">
        <v>17.4163014447272</v>
      </c>
      <c r="K287" s="77">
        <v>17.3195070520167</v>
      </c>
      <c r="L287" s="77">
        <v>16.492459300356401</v>
      </c>
      <c r="N287" s="183" t="s">
        <v>361</v>
      </c>
      <c r="O287" s="184" t="s">
        <v>1021</v>
      </c>
      <c r="P287" s="180">
        <v>869</v>
      </c>
      <c r="Q287" s="184">
        <v>930</v>
      </c>
      <c r="R287" s="180">
        <v>890</v>
      </c>
      <c r="S287" s="180">
        <v>935</v>
      </c>
      <c r="T287" s="180">
        <v>930</v>
      </c>
      <c r="U287" s="180">
        <v>1058</v>
      </c>
      <c r="V287" s="180">
        <v>996</v>
      </c>
      <c r="W287" s="180">
        <v>982</v>
      </c>
      <c r="X287" s="180">
        <v>883</v>
      </c>
      <c r="Y287" s="180"/>
      <c r="AA287" s="70" t="s">
        <v>361</v>
      </c>
      <c r="AB287" s="70" t="s">
        <v>653</v>
      </c>
      <c r="AC287" s="180">
        <f t="shared" si="45"/>
        <v>37.163128497724053</v>
      </c>
      <c r="AD287" s="180">
        <f t="shared" si="46"/>
        <v>33.443154154930433</v>
      </c>
      <c r="AE287" s="180">
        <f t="shared" si="47"/>
        <v>32.138559129624156</v>
      </c>
      <c r="AF287" s="180">
        <f t="shared" si="48"/>
        <v>25.799821581889738</v>
      </c>
      <c r="AG287" s="180">
        <f t="shared" si="49"/>
        <v>25.472326785884515</v>
      </c>
      <c r="AH287" s="180">
        <f t="shared" si="50"/>
        <v>18.879404803757467</v>
      </c>
      <c r="AI287" s="180">
        <f t="shared" si="51"/>
        <v>18.367741146003013</v>
      </c>
      <c r="AJ287" s="180">
        <f t="shared" si="52"/>
        <v>17.735541186076578</v>
      </c>
      <c r="AK287" s="180">
        <f t="shared" si="53"/>
        <v>19.614390772385843</v>
      </c>
    </row>
    <row r="288" spans="1:37" x14ac:dyDescent="0.2">
      <c r="A288" s="70" t="s">
        <v>362</v>
      </c>
      <c r="B288" s="70" t="s">
        <v>654</v>
      </c>
      <c r="C288" s="77">
        <v>97.382339154557897</v>
      </c>
      <c r="D288" s="77">
        <v>88.845243531460099</v>
      </c>
      <c r="E288" s="77">
        <v>83.699029974251502</v>
      </c>
      <c r="F288" s="77">
        <v>81.070378712087006</v>
      </c>
      <c r="G288" s="77">
        <v>75.746867278362203</v>
      </c>
      <c r="H288" s="77">
        <v>77.581843991488597</v>
      </c>
      <c r="I288" s="77">
        <v>71.891686854917197</v>
      </c>
      <c r="J288" s="77">
        <v>71.678733155255799</v>
      </c>
      <c r="K288" s="77">
        <v>63.966040328141503</v>
      </c>
      <c r="L288" s="77">
        <v>72.061017432524807</v>
      </c>
      <c r="N288" s="183" t="s">
        <v>362</v>
      </c>
      <c r="O288" s="184" t="s">
        <v>1022</v>
      </c>
      <c r="P288" s="180">
        <v>4529</v>
      </c>
      <c r="Q288" s="180">
        <v>4814</v>
      </c>
      <c r="R288" s="180">
        <v>4932</v>
      </c>
      <c r="S288" s="180">
        <v>5264</v>
      </c>
      <c r="T288" s="180">
        <v>5085</v>
      </c>
      <c r="U288" s="180">
        <v>5503</v>
      </c>
      <c r="V288" s="180">
        <v>5503</v>
      </c>
      <c r="W288" s="180">
        <v>5229</v>
      </c>
      <c r="X288" s="180">
        <v>5231</v>
      </c>
      <c r="Y288" s="180"/>
      <c r="AA288" s="70" t="s">
        <v>362</v>
      </c>
      <c r="AB288" s="70" t="s">
        <v>654</v>
      </c>
      <c r="AC288" s="180">
        <f t="shared" si="45"/>
        <v>21.50195167908101</v>
      </c>
      <c r="AD288" s="180">
        <f t="shared" si="46"/>
        <v>18.455596911395951</v>
      </c>
      <c r="AE288" s="180">
        <f t="shared" si="47"/>
        <v>16.970606239710364</v>
      </c>
      <c r="AF288" s="180">
        <f t="shared" si="48"/>
        <v>15.400907810046924</v>
      </c>
      <c r="AG288" s="180">
        <f t="shared" si="49"/>
        <v>14.896139091123343</v>
      </c>
      <c r="AH288" s="180">
        <f t="shared" si="50"/>
        <v>14.098099943937598</v>
      </c>
      <c r="AI288" s="180">
        <f t="shared" si="51"/>
        <v>13.064089924571542</v>
      </c>
      <c r="AJ288" s="180">
        <f t="shared" si="52"/>
        <v>13.707923724470415</v>
      </c>
      <c r="AK288" s="180">
        <f t="shared" si="53"/>
        <v>12.228262345276526</v>
      </c>
    </row>
    <row r="289" spans="1:37" x14ac:dyDescent="0.2">
      <c r="A289" s="70" t="s">
        <v>363</v>
      </c>
      <c r="B289" s="70" t="s">
        <v>655</v>
      </c>
      <c r="C289" s="77">
        <v>37.499695829662201</v>
      </c>
      <c r="D289" s="77">
        <v>38.422414528322903</v>
      </c>
      <c r="E289" s="77">
        <v>35.2232485169855</v>
      </c>
      <c r="F289" s="77">
        <v>28.831888640025699</v>
      </c>
      <c r="G289" s="77">
        <v>26.666935937060199</v>
      </c>
      <c r="H289" s="77">
        <v>24.996412514688199</v>
      </c>
      <c r="I289" s="77">
        <v>23.932636985909799</v>
      </c>
      <c r="J289" s="77">
        <v>23.6205133432249</v>
      </c>
      <c r="K289" s="77">
        <v>22.867522962375499</v>
      </c>
      <c r="L289" s="77">
        <v>21.4097955341595</v>
      </c>
      <c r="N289" s="183" t="s">
        <v>363</v>
      </c>
      <c r="O289" s="184" t="s">
        <v>1023</v>
      </c>
      <c r="P289" s="180">
        <v>999</v>
      </c>
      <c r="Q289" s="184">
        <v>1019</v>
      </c>
      <c r="R289" s="180">
        <v>1018</v>
      </c>
      <c r="S289" s="180">
        <v>1080</v>
      </c>
      <c r="T289" s="180">
        <v>1088</v>
      </c>
      <c r="U289" s="180">
        <v>1179</v>
      </c>
      <c r="V289" s="180">
        <v>1115</v>
      </c>
      <c r="W289" s="180">
        <v>1108</v>
      </c>
      <c r="X289" s="180">
        <v>1094</v>
      </c>
      <c r="Y289" s="180"/>
      <c r="AA289" s="70" t="s">
        <v>363</v>
      </c>
      <c r="AB289" s="70" t="s">
        <v>655</v>
      </c>
      <c r="AC289" s="180">
        <f t="shared" si="45"/>
        <v>37.53723306272493</v>
      </c>
      <c r="AD289" s="180">
        <f t="shared" si="46"/>
        <v>37.706000518471932</v>
      </c>
      <c r="AE289" s="180">
        <f t="shared" si="47"/>
        <v>34.600440586429762</v>
      </c>
      <c r="AF289" s="180">
        <f t="shared" si="48"/>
        <v>26.69619318520898</v>
      </c>
      <c r="AG289" s="180">
        <f t="shared" si="49"/>
        <v>24.510051412739156</v>
      </c>
      <c r="AH289" s="180">
        <f t="shared" si="50"/>
        <v>21.201367696936558</v>
      </c>
      <c r="AI289" s="180">
        <f t="shared" si="51"/>
        <v>21.464248417856322</v>
      </c>
      <c r="AJ289" s="180">
        <f t="shared" si="52"/>
        <v>21.318152836845577</v>
      </c>
      <c r="AK289" s="180">
        <f t="shared" si="53"/>
        <v>20.902671812043419</v>
      </c>
    </row>
    <row r="290" spans="1:37" x14ac:dyDescent="0.2">
      <c r="A290" s="70" t="s">
        <v>364</v>
      </c>
      <c r="B290" s="70" t="s">
        <v>656</v>
      </c>
      <c r="C290" s="77">
        <v>38.3227994527047</v>
      </c>
      <c r="D290" s="77">
        <v>37.101262025130701</v>
      </c>
      <c r="E290" s="77">
        <v>34.964521394620803</v>
      </c>
      <c r="F290" s="77">
        <v>33.922838026726801</v>
      </c>
      <c r="G290" s="77">
        <v>30.713141598782201</v>
      </c>
      <c r="H290" s="77">
        <v>29.516677330866099</v>
      </c>
      <c r="I290" s="77">
        <v>34.348264514271399</v>
      </c>
      <c r="J290" s="77">
        <v>48.937883590182302</v>
      </c>
      <c r="K290" s="77">
        <v>74.6981664983592</v>
      </c>
      <c r="L290" s="77">
        <v>83.092950826359001</v>
      </c>
      <c r="N290" s="183" t="s">
        <v>364</v>
      </c>
      <c r="O290" s="184" t="s">
        <v>1024</v>
      </c>
      <c r="P290" s="180">
        <v>1819</v>
      </c>
      <c r="Q290" s="180">
        <v>1041</v>
      </c>
      <c r="R290" s="180">
        <v>1214</v>
      </c>
      <c r="S290" s="180">
        <v>1728</v>
      </c>
      <c r="T290" s="180">
        <v>1767</v>
      </c>
      <c r="U290" s="180">
        <v>1618</v>
      </c>
      <c r="V290" s="180">
        <v>1509</v>
      </c>
      <c r="W290" s="180">
        <v>2285</v>
      </c>
      <c r="X290" s="180">
        <v>2636</v>
      </c>
      <c r="Y290" s="180"/>
      <c r="AA290" s="70" t="s">
        <v>364</v>
      </c>
      <c r="AB290" s="70" t="s">
        <v>656</v>
      </c>
      <c r="AC290" s="180">
        <f t="shared" si="45"/>
        <v>21.068059072405003</v>
      </c>
      <c r="AD290" s="180">
        <f t="shared" si="46"/>
        <v>35.640021157666382</v>
      </c>
      <c r="AE290" s="180">
        <f t="shared" si="47"/>
        <v>28.801088463443826</v>
      </c>
      <c r="AF290" s="180">
        <f t="shared" si="48"/>
        <v>19.631272006207638</v>
      </c>
      <c r="AG290" s="180">
        <f t="shared" si="49"/>
        <v>17.381517599763555</v>
      </c>
      <c r="AH290" s="180">
        <f t="shared" si="50"/>
        <v>18.242693035145919</v>
      </c>
      <c r="AI290" s="180">
        <f t="shared" si="51"/>
        <v>22.762269393155336</v>
      </c>
      <c r="AJ290" s="180">
        <f t="shared" si="52"/>
        <v>21.417016888482408</v>
      </c>
      <c r="AK290" s="180">
        <f t="shared" si="53"/>
        <v>28.337695940196966</v>
      </c>
    </row>
    <row r="291" spans="1:37" x14ac:dyDescent="0.2">
      <c r="A291" s="70" t="s">
        <v>365</v>
      </c>
      <c r="B291" s="70" t="s">
        <v>657</v>
      </c>
      <c r="C291" s="77">
        <v>403.19011583687097</v>
      </c>
      <c r="D291" s="77">
        <v>386.37943006952401</v>
      </c>
      <c r="E291" s="77">
        <v>386.52730488231799</v>
      </c>
      <c r="F291" s="77">
        <v>363.78626206653098</v>
      </c>
      <c r="G291" s="77">
        <v>437.80656255836499</v>
      </c>
      <c r="H291" s="77">
        <v>427.01895555564403</v>
      </c>
      <c r="I291" s="77">
        <v>442.668504911078</v>
      </c>
      <c r="J291" s="77">
        <v>439.68777552180899</v>
      </c>
      <c r="K291" s="77">
        <v>410.03491946277597</v>
      </c>
      <c r="L291" s="77">
        <v>386.45699580584699</v>
      </c>
      <c r="N291" s="183" t="s">
        <v>365</v>
      </c>
      <c r="O291" s="184" t="s">
        <v>1025</v>
      </c>
      <c r="P291" s="180">
        <v>14510</v>
      </c>
      <c r="Q291" s="180">
        <v>13035</v>
      </c>
      <c r="R291" s="180">
        <v>12000</v>
      </c>
      <c r="S291" s="180">
        <v>11036</v>
      </c>
      <c r="T291" s="180">
        <v>11744</v>
      </c>
      <c r="U291" s="180">
        <v>14173</v>
      </c>
      <c r="V291" s="180">
        <v>15991</v>
      </c>
      <c r="W291" s="180">
        <v>18660</v>
      </c>
      <c r="X291" s="180">
        <v>17352</v>
      </c>
      <c r="Y291" s="180"/>
      <c r="AA291" s="70" t="s">
        <v>365</v>
      </c>
      <c r="AB291" s="70" t="s">
        <v>657</v>
      </c>
      <c r="AC291" s="180">
        <f t="shared" si="45"/>
        <v>27.787051401576221</v>
      </c>
      <c r="AD291" s="180">
        <f t="shared" si="46"/>
        <v>29.64169007054269</v>
      </c>
      <c r="AE291" s="180">
        <f t="shared" si="47"/>
        <v>32.210608740193166</v>
      </c>
      <c r="AF291" s="180">
        <f t="shared" si="48"/>
        <v>32.963597505122415</v>
      </c>
      <c r="AG291" s="180">
        <f t="shared" si="49"/>
        <v>37.279169155174131</v>
      </c>
      <c r="AH291" s="180">
        <f t="shared" si="50"/>
        <v>30.129045054374092</v>
      </c>
      <c r="AI291" s="180">
        <f t="shared" si="51"/>
        <v>27.682352880437623</v>
      </c>
      <c r="AJ291" s="180">
        <f t="shared" si="52"/>
        <v>23.563117659260932</v>
      </c>
      <c r="AK291" s="180">
        <f t="shared" si="53"/>
        <v>23.63041260158921</v>
      </c>
    </row>
    <row r="292" spans="1:37" x14ac:dyDescent="0.2">
      <c r="A292" s="70" t="s">
        <v>366</v>
      </c>
      <c r="B292" s="70" t="s">
        <v>658</v>
      </c>
      <c r="C292" s="77">
        <v>40.203012238426702</v>
      </c>
      <c r="D292" s="77">
        <v>38.359798078563301</v>
      </c>
      <c r="E292" s="77">
        <v>37.478016202727098</v>
      </c>
      <c r="F292" s="77">
        <v>37.487584192832202</v>
      </c>
      <c r="G292" s="77">
        <v>35.261102473614997</v>
      </c>
      <c r="H292" s="77">
        <v>34.412584905065401</v>
      </c>
      <c r="I292" s="77">
        <v>32.843579221100498</v>
      </c>
      <c r="J292" s="77">
        <v>33.128569065684502</v>
      </c>
      <c r="K292" s="77">
        <v>34.140120737039702</v>
      </c>
      <c r="L292" s="77">
        <v>32.193953923429497</v>
      </c>
      <c r="N292" s="183" t="s">
        <v>366</v>
      </c>
      <c r="O292" s="184" t="s">
        <v>1026</v>
      </c>
      <c r="P292" s="180">
        <v>2346</v>
      </c>
      <c r="Q292" s="180">
        <v>2391</v>
      </c>
      <c r="R292" s="180">
        <v>2147</v>
      </c>
      <c r="S292" s="180">
        <v>2435</v>
      </c>
      <c r="T292" s="180">
        <v>2468</v>
      </c>
      <c r="U292" s="180">
        <v>2652</v>
      </c>
      <c r="V292" s="180">
        <v>2551</v>
      </c>
      <c r="W292" s="180">
        <v>2651</v>
      </c>
      <c r="X292" s="180">
        <v>2616</v>
      </c>
      <c r="Y292" s="180"/>
      <c r="AA292" s="70" t="s">
        <v>366</v>
      </c>
      <c r="AB292" s="70" t="s">
        <v>658</v>
      </c>
      <c r="AC292" s="180">
        <f t="shared" si="45"/>
        <v>17.136833861221952</v>
      </c>
      <c r="AD292" s="180">
        <f t="shared" si="46"/>
        <v>16.043411994380303</v>
      </c>
      <c r="AE292" s="180">
        <f t="shared" si="47"/>
        <v>17.45599264216446</v>
      </c>
      <c r="AF292" s="180">
        <f t="shared" si="48"/>
        <v>15.395311783503985</v>
      </c>
      <c r="AG292" s="180">
        <f t="shared" si="49"/>
        <v>14.287318668401539</v>
      </c>
      <c r="AH292" s="180">
        <f t="shared" si="50"/>
        <v>12.976087822422851</v>
      </c>
      <c r="AI292" s="180">
        <f t="shared" si="51"/>
        <v>12.874786052959818</v>
      </c>
      <c r="AJ292" s="180">
        <f t="shared" si="52"/>
        <v>12.496631107387591</v>
      </c>
      <c r="AK292" s="180">
        <f t="shared" si="53"/>
        <v>13.050504868898969</v>
      </c>
    </row>
    <row r="293" spans="1:37" x14ac:dyDescent="0.2">
      <c r="A293" s="70" t="s">
        <v>367</v>
      </c>
      <c r="B293" s="70" t="s">
        <v>659</v>
      </c>
      <c r="C293" s="77">
        <v>3630.55727762067</v>
      </c>
      <c r="D293" s="77">
        <v>3522.5237196255398</v>
      </c>
      <c r="E293" s="77">
        <v>3612.5689433109001</v>
      </c>
      <c r="F293" s="77">
        <v>2803.2337540447502</v>
      </c>
      <c r="G293" s="77">
        <v>3718.5522996381801</v>
      </c>
      <c r="H293" s="77">
        <v>3687.6097818803501</v>
      </c>
      <c r="I293" s="77">
        <v>3413.25583356476</v>
      </c>
      <c r="J293" s="77">
        <v>3344.80587499168</v>
      </c>
      <c r="K293" s="77">
        <v>3001.9503761460001</v>
      </c>
      <c r="L293" s="77">
        <v>3439.6834955898398</v>
      </c>
      <c r="N293" s="183" t="s">
        <v>367</v>
      </c>
      <c r="O293" s="184" t="s">
        <v>1027</v>
      </c>
      <c r="P293" s="180">
        <v>30269</v>
      </c>
      <c r="Q293" s="180">
        <v>31953</v>
      </c>
      <c r="R293" s="180">
        <v>33219</v>
      </c>
      <c r="S293" s="180">
        <v>33273</v>
      </c>
      <c r="T293" s="180">
        <v>34820</v>
      </c>
      <c r="U293" s="180">
        <v>37446</v>
      </c>
      <c r="V293" s="180">
        <v>38452</v>
      </c>
      <c r="W293" s="180">
        <v>39633</v>
      </c>
      <c r="X293" s="180">
        <v>39304</v>
      </c>
      <c r="Y293" s="180"/>
      <c r="AA293" s="70" t="s">
        <v>367</v>
      </c>
      <c r="AB293" s="70" t="s">
        <v>659</v>
      </c>
      <c r="AC293" s="180">
        <f t="shared" si="45"/>
        <v>119.94308624733787</v>
      </c>
      <c r="AD293" s="180">
        <f t="shared" si="46"/>
        <v>110.24078238742965</v>
      </c>
      <c r="AE293" s="180">
        <f t="shared" si="47"/>
        <v>108.75008107742256</v>
      </c>
      <c r="AF293" s="180">
        <f t="shared" si="48"/>
        <v>84.249504223987927</v>
      </c>
      <c r="AG293" s="180">
        <f t="shared" si="49"/>
        <v>106.7935755209127</v>
      </c>
      <c r="AH293" s="180">
        <f t="shared" si="50"/>
        <v>98.478069269891307</v>
      </c>
      <c r="AI293" s="180">
        <f t="shared" si="51"/>
        <v>88.766665805803598</v>
      </c>
      <c r="AJ293" s="180">
        <f t="shared" si="52"/>
        <v>84.394466101271163</v>
      </c>
      <c r="AK293" s="180">
        <f t="shared" si="53"/>
        <v>76.377731939395474</v>
      </c>
    </row>
    <row r="294" spans="1:37" x14ac:dyDescent="0.2">
      <c r="A294" s="70" t="s">
        <v>368</v>
      </c>
      <c r="B294" s="70" t="s">
        <v>660</v>
      </c>
      <c r="C294" s="77">
        <v>254.62279093740801</v>
      </c>
      <c r="D294" s="77">
        <v>230.51220500218699</v>
      </c>
      <c r="E294" s="77">
        <v>229.42107251446299</v>
      </c>
      <c r="F294" s="77">
        <v>222.562248162141</v>
      </c>
      <c r="G294" s="77">
        <v>205.31392507028499</v>
      </c>
      <c r="H294" s="77">
        <v>206.058742126032</v>
      </c>
      <c r="I294" s="77">
        <v>201.82942586985399</v>
      </c>
      <c r="J294" s="77">
        <v>198.006837883439</v>
      </c>
      <c r="K294" s="77">
        <v>185.80270237546301</v>
      </c>
      <c r="L294" s="77">
        <v>193.09219265357601</v>
      </c>
      <c r="N294" s="183" t="s">
        <v>368</v>
      </c>
      <c r="O294" s="184" t="s">
        <v>1028</v>
      </c>
      <c r="P294" s="180">
        <v>12368</v>
      </c>
      <c r="Q294" s="180">
        <v>13370</v>
      </c>
      <c r="R294" s="180">
        <v>14084</v>
      </c>
      <c r="S294" s="180">
        <v>15316</v>
      </c>
      <c r="T294" s="180">
        <v>15069</v>
      </c>
      <c r="U294" s="180">
        <v>16626</v>
      </c>
      <c r="V294" s="180">
        <v>18325</v>
      </c>
      <c r="W294" s="180">
        <v>17362</v>
      </c>
      <c r="X294" s="180">
        <v>17288</v>
      </c>
      <c r="Y294" s="180"/>
      <c r="AA294" s="70" t="s">
        <v>368</v>
      </c>
      <c r="AB294" s="70" t="s">
        <v>660</v>
      </c>
      <c r="AC294" s="180">
        <f t="shared" si="45"/>
        <v>20.587224364279432</v>
      </c>
      <c r="AD294" s="180">
        <f t="shared" si="46"/>
        <v>17.241002617964622</v>
      </c>
      <c r="AE294" s="180">
        <f t="shared" si="47"/>
        <v>16.289482569899388</v>
      </c>
      <c r="AF294" s="180">
        <f t="shared" si="48"/>
        <v>14.531355978201946</v>
      </c>
      <c r="AG294" s="180">
        <f t="shared" si="49"/>
        <v>13.624920370979162</v>
      </c>
      <c r="AH294" s="180">
        <f t="shared" si="50"/>
        <v>12.39376531493035</v>
      </c>
      <c r="AI294" s="180">
        <f t="shared" si="51"/>
        <v>11.013884085667339</v>
      </c>
      <c r="AJ294" s="180">
        <f t="shared" si="52"/>
        <v>11.404609946056848</v>
      </c>
      <c r="AK294" s="180">
        <f t="shared" si="53"/>
        <v>10.747495509918036</v>
      </c>
    </row>
    <row r="295" spans="1:37" x14ac:dyDescent="0.2">
      <c r="A295" s="70" t="s">
        <v>369</v>
      </c>
      <c r="B295" s="70" t="s">
        <v>661</v>
      </c>
      <c r="C295" s="77">
        <v>141.595867624416</v>
      </c>
      <c r="D295" s="77">
        <v>138.83705949933</v>
      </c>
      <c r="E295" s="77">
        <v>139.655346531628</v>
      </c>
      <c r="F295" s="77">
        <v>133.02062553339599</v>
      </c>
      <c r="G295" s="77">
        <v>133.87680500553699</v>
      </c>
      <c r="H295" s="77">
        <v>132.962939766473</v>
      </c>
      <c r="I295" s="77">
        <v>131.759634755691</v>
      </c>
      <c r="J295" s="77">
        <v>143.74239574051899</v>
      </c>
      <c r="K295" s="77">
        <v>138.27274990165</v>
      </c>
      <c r="L295" s="77">
        <v>141.61066057548001</v>
      </c>
      <c r="N295" s="183" t="s">
        <v>369</v>
      </c>
      <c r="O295" s="184" t="s">
        <v>1029</v>
      </c>
      <c r="P295" s="180">
        <v>7136</v>
      </c>
      <c r="Q295" s="180">
        <v>7324</v>
      </c>
      <c r="R295" s="180">
        <v>7469</v>
      </c>
      <c r="S295" s="180">
        <v>7591</v>
      </c>
      <c r="T295" s="180">
        <v>7981</v>
      </c>
      <c r="U295" s="180">
        <v>8475</v>
      </c>
      <c r="V295" s="180">
        <v>8443</v>
      </c>
      <c r="W295" s="180">
        <v>8736</v>
      </c>
      <c r="X295" s="180">
        <v>8946</v>
      </c>
      <c r="Y295" s="180"/>
      <c r="AA295" s="70" t="s">
        <v>369</v>
      </c>
      <c r="AB295" s="70" t="s">
        <v>661</v>
      </c>
      <c r="AC295" s="180">
        <f t="shared" si="45"/>
        <v>19.842470238847536</v>
      </c>
      <c r="AD295" s="180">
        <f t="shared" si="46"/>
        <v>18.956452689695521</v>
      </c>
      <c r="AE295" s="180">
        <f t="shared" si="47"/>
        <v>18.697997928990226</v>
      </c>
      <c r="AF295" s="180">
        <f t="shared" si="48"/>
        <v>17.52346535810776</v>
      </c>
      <c r="AG295" s="180">
        <f t="shared" si="49"/>
        <v>16.774439920503319</v>
      </c>
      <c r="AH295" s="180">
        <f t="shared" si="50"/>
        <v>15.688842450321298</v>
      </c>
      <c r="AI295" s="180">
        <f t="shared" si="51"/>
        <v>15.605784052551343</v>
      </c>
      <c r="AJ295" s="180">
        <f t="shared" si="52"/>
        <v>16.454028816451348</v>
      </c>
      <c r="AK295" s="180">
        <f t="shared" si="53"/>
        <v>15.456377140805948</v>
      </c>
    </row>
    <row r="296" spans="1:37" x14ac:dyDescent="0.2">
      <c r="A296" s="70" t="s">
        <v>370</v>
      </c>
      <c r="B296" s="70" t="s">
        <v>662</v>
      </c>
      <c r="C296" s="77">
        <v>44.161931139564601</v>
      </c>
      <c r="D296" s="77">
        <v>40.479827543930703</v>
      </c>
      <c r="E296" s="77">
        <v>39.016610621580703</v>
      </c>
      <c r="F296" s="77">
        <v>40.879977525772901</v>
      </c>
      <c r="G296" s="77">
        <v>39.673220567766201</v>
      </c>
      <c r="H296" s="77">
        <v>36.662939405085403</v>
      </c>
      <c r="I296" s="77">
        <v>36.5935135111948</v>
      </c>
      <c r="J296" s="77">
        <v>36.210335181241298</v>
      </c>
      <c r="K296" s="77">
        <v>34.661551518108801</v>
      </c>
      <c r="L296" s="77">
        <v>32.668709652322597</v>
      </c>
      <c r="N296" s="183" t="s">
        <v>370</v>
      </c>
      <c r="O296" s="184" t="s">
        <v>1030</v>
      </c>
      <c r="P296" s="180">
        <v>2282</v>
      </c>
      <c r="Q296" s="180">
        <v>2201</v>
      </c>
      <c r="R296" s="180">
        <v>2223</v>
      </c>
      <c r="S296" s="180">
        <v>2265</v>
      </c>
      <c r="T296" s="180">
        <v>2216</v>
      </c>
      <c r="U296" s="180">
        <v>2494</v>
      </c>
      <c r="V296" s="180">
        <v>2403</v>
      </c>
      <c r="W296" s="180">
        <v>2467</v>
      </c>
      <c r="X296" s="180">
        <v>2549</v>
      </c>
      <c r="Y296" s="180"/>
      <c r="AA296" s="70" t="s">
        <v>370</v>
      </c>
      <c r="AB296" s="70" t="s">
        <v>662</v>
      </c>
      <c r="AC296" s="180">
        <f t="shared" si="45"/>
        <v>19.35229234862603</v>
      </c>
      <c r="AD296" s="180">
        <f t="shared" si="46"/>
        <v>18.391561810054839</v>
      </c>
      <c r="AE296" s="180">
        <f t="shared" si="47"/>
        <v>17.551331813576564</v>
      </c>
      <c r="AF296" s="180">
        <f t="shared" si="48"/>
        <v>18.048555199016732</v>
      </c>
      <c r="AG296" s="180">
        <f t="shared" si="49"/>
        <v>17.903077873540703</v>
      </c>
      <c r="AH296" s="180">
        <f t="shared" si="50"/>
        <v>14.700456858494547</v>
      </c>
      <c r="AI296" s="180">
        <f t="shared" si="51"/>
        <v>15.228261968870077</v>
      </c>
      <c r="AJ296" s="180">
        <f t="shared" si="52"/>
        <v>14.677882116433439</v>
      </c>
      <c r="AK296" s="180">
        <f t="shared" si="53"/>
        <v>13.598097888626445</v>
      </c>
    </row>
    <row r="297" spans="1:37" x14ac:dyDescent="0.2">
      <c r="A297" s="70" t="s">
        <v>371</v>
      </c>
      <c r="B297" s="70" t="s">
        <v>663</v>
      </c>
      <c r="C297" s="77">
        <v>751.46234350024599</v>
      </c>
      <c r="D297" s="77">
        <v>721.08890415737005</v>
      </c>
      <c r="E297" s="77">
        <v>727.76850710071199</v>
      </c>
      <c r="F297" s="77">
        <v>700.37025769082697</v>
      </c>
      <c r="G297" s="77">
        <v>730.44007676230899</v>
      </c>
      <c r="H297" s="77">
        <v>771.17395195922597</v>
      </c>
      <c r="I297" s="77">
        <v>718.43600826033401</v>
      </c>
      <c r="J297" s="77">
        <v>738.83918620340398</v>
      </c>
      <c r="K297" s="77">
        <v>721.25811406391904</v>
      </c>
      <c r="L297" s="77">
        <v>719.586657381446</v>
      </c>
      <c r="N297" s="183" t="s">
        <v>371</v>
      </c>
      <c r="O297" s="184" t="s">
        <v>1031</v>
      </c>
      <c r="P297" s="180">
        <v>19510</v>
      </c>
      <c r="Q297" s="180">
        <v>17681</v>
      </c>
      <c r="R297" s="180">
        <v>16812</v>
      </c>
      <c r="S297" s="180">
        <v>14865</v>
      </c>
      <c r="T297" s="180">
        <v>14967</v>
      </c>
      <c r="U297" s="180">
        <v>18681</v>
      </c>
      <c r="V297" s="180">
        <v>20752</v>
      </c>
      <c r="W297" s="180">
        <v>25205</v>
      </c>
      <c r="X297" s="180">
        <v>23087</v>
      </c>
      <c r="Y297" s="180"/>
      <c r="AA297" s="70" t="s">
        <v>371</v>
      </c>
      <c r="AB297" s="70" t="s">
        <v>663</v>
      </c>
      <c r="AC297" s="180">
        <f t="shared" si="45"/>
        <v>38.516778241939825</v>
      </c>
      <c r="AD297" s="180">
        <f t="shared" si="46"/>
        <v>40.783264756369555</v>
      </c>
      <c r="AE297" s="180">
        <f t="shared" si="47"/>
        <v>43.288633541560316</v>
      </c>
      <c r="AF297" s="180">
        <f t="shared" si="48"/>
        <v>47.115389013846418</v>
      </c>
      <c r="AG297" s="180">
        <f t="shared" si="49"/>
        <v>48.803372537068817</v>
      </c>
      <c r="AH297" s="180">
        <f t="shared" si="50"/>
        <v>41.28119222521417</v>
      </c>
      <c r="AI297" s="180">
        <f t="shared" si="51"/>
        <v>34.620085209152563</v>
      </c>
      <c r="AJ297" s="180">
        <f t="shared" si="52"/>
        <v>29.313199214576631</v>
      </c>
      <c r="AK297" s="180">
        <f t="shared" si="53"/>
        <v>31.240876426730154</v>
      </c>
    </row>
    <row r="298" spans="1:37" x14ac:dyDescent="0.2">
      <c r="A298" s="70" t="s">
        <v>674</v>
      </c>
      <c r="B298" s="70" t="s">
        <v>1056</v>
      </c>
      <c r="N298" s="183" t="s">
        <v>674</v>
      </c>
      <c r="O298" s="184" t="s">
        <v>1056</v>
      </c>
      <c r="P298" s="180">
        <v>866</v>
      </c>
      <c r="Q298" s="184">
        <v>891</v>
      </c>
      <c r="R298" s="180">
        <v>888</v>
      </c>
      <c r="S298" s="180">
        <v>878</v>
      </c>
      <c r="T298" s="180">
        <v>905</v>
      </c>
      <c r="U298" s="180">
        <v>933</v>
      </c>
      <c r="V298" s="180">
        <v>897</v>
      </c>
      <c r="W298" s="180">
        <v>930</v>
      </c>
      <c r="X298" s="180">
        <v>880</v>
      </c>
      <c r="Y298" s="180"/>
      <c r="AA298" s="70" t="s">
        <v>674</v>
      </c>
      <c r="AB298" s="70" t="s">
        <v>1056</v>
      </c>
      <c r="AC298" s="180"/>
      <c r="AD298" s="180"/>
      <c r="AE298" s="180"/>
      <c r="AF298" s="180"/>
      <c r="AG298" s="180"/>
      <c r="AH298" s="180"/>
      <c r="AI298" s="180"/>
    </row>
    <row r="299" spans="1:37" x14ac:dyDescent="0.2">
      <c r="A299" s="70"/>
      <c r="B299" s="69" t="s">
        <v>675</v>
      </c>
      <c r="C299" s="78">
        <v>59902.507783121218</v>
      </c>
      <c r="D299" s="78">
        <v>58433.293085168974</v>
      </c>
      <c r="E299" s="78">
        <v>56964.38350014684</v>
      </c>
      <c r="F299" s="78">
        <v>57464.769489075312</v>
      </c>
      <c r="G299" s="78">
        <v>58288.39719894743</v>
      </c>
      <c r="H299" s="78">
        <v>56813.717575694405</v>
      </c>
      <c r="I299" s="78">
        <v>55975.273174072718</v>
      </c>
      <c r="J299" s="78">
        <v>54687.121281153952</v>
      </c>
      <c r="K299" s="78">
        <v>48941.01429509656</v>
      </c>
      <c r="L299" s="78">
        <v>51030.231079852078</v>
      </c>
      <c r="N299" s="188" t="s">
        <v>1032</v>
      </c>
      <c r="O299" s="189" t="s">
        <v>675</v>
      </c>
      <c r="P299" s="190">
        <v>3743086</v>
      </c>
      <c r="Q299" s="190">
        <v>3822671</v>
      </c>
      <c r="R299" s="190">
        <v>3992730</v>
      </c>
      <c r="S299" s="190">
        <v>4260470</v>
      </c>
      <c r="T299" s="190">
        <v>4415031</v>
      </c>
      <c r="U299" s="190">
        <v>4625094</v>
      </c>
      <c r="V299" s="190">
        <v>4828306</v>
      </c>
      <c r="W299" s="190">
        <v>5049619</v>
      </c>
      <c r="X299" s="190">
        <v>5038538</v>
      </c>
      <c r="Y299" s="190"/>
      <c r="AB299" s="69" t="s">
        <v>675</v>
      </c>
      <c r="AC299" s="190">
        <f t="shared" ref="AC299:AJ299" si="54">(C299*1000)/P299</f>
        <v>16.003508277159867</v>
      </c>
      <c r="AD299" s="190">
        <f t="shared" si="54"/>
        <v>15.285985397427341</v>
      </c>
      <c r="AE299" s="190">
        <f t="shared" si="54"/>
        <v>14.267026195146387</v>
      </c>
      <c r="AF299" s="190">
        <f t="shared" si="54"/>
        <v>13.487894408146357</v>
      </c>
      <c r="AG299" s="190">
        <f t="shared" si="54"/>
        <v>13.202262271532732</v>
      </c>
      <c r="AH299" s="190">
        <f t="shared" si="54"/>
        <v>12.283797383511429</v>
      </c>
      <c r="AI299" s="190">
        <f t="shared" si="54"/>
        <v>11.593149476042472</v>
      </c>
      <c r="AJ299" s="190">
        <f t="shared" ref="AJ299" si="55">(J299*1000)/W299</f>
        <v>10.829949998436309</v>
      </c>
      <c r="AK299" s="190">
        <f>(K299*1000)/X299</f>
        <v>9.7133363477851233</v>
      </c>
    </row>
    <row r="300" spans="1:37" x14ac:dyDescent="0.2">
      <c r="C300" s="36"/>
      <c r="D300" s="36"/>
      <c r="E300" s="36"/>
      <c r="F300" s="36"/>
      <c r="G300" s="36"/>
      <c r="H300" s="36"/>
      <c r="I300" s="36"/>
      <c r="J300" s="36"/>
      <c r="K300" s="36"/>
      <c r="L300" s="36"/>
    </row>
    <row r="301" spans="1:37" x14ac:dyDescent="0.2"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</row>
    <row r="302" spans="1:37" x14ac:dyDescent="0.2">
      <c r="N302" s="235" t="s">
        <v>1048</v>
      </c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AA302" s="235" t="s">
        <v>1048</v>
      </c>
    </row>
    <row r="303" spans="1:37" x14ac:dyDescent="0.2">
      <c r="N303" s="236" t="s">
        <v>1049</v>
      </c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AA303" s="236" t="s">
        <v>1049</v>
      </c>
    </row>
    <row r="304" spans="1:37" x14ac:dyDescent="0.2">
      <c r="N304" s="235" t="s">
        <v>1106</v>
      </c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</row>
    <row r="305" spans="14:25" ht="12.75" customHeight="1" x14ac:dyDescent="0.2">
      <c r="N305" s="236" t="s">
        <v>1105</v>
      </c>
      <c r="O305" s="235"/>
      <c r="P305" s="235"/>
      <c r="Q305" s="235"/>
      <c r="R305" s="235"/>
      <c r="S305" s="235"/>
      <c r="T305" s="235"/>
      <c r="U305" s="235"/>
      <c r="V305" s="92"/>
      <c r="W305" s="92"/>
      <c r="X305" s="92"/>
      <c r="Y305" s="92"/>
    </row>
    <row r="306" spans="14:25" x14ac:dyDescent="0.2">
      <c r="O306" s="235"/>
      <c r="P306" s="235"/>
      <c r="Q306" s="235"/>
      <c r="R306" s="235"/>
      <c r="S306" s="235"/>
      <c r="T306" s="235"/>
      <c r="U306" s="235"/>
      <c r="V306" s="92"/>
      <c r="W306" s="92"/>
      <c r="X306" s="92"/>
      <c r="Y306" s="92"/>
    </row>
    <row r="307" spans="14:25" x14ac:dyDescent="0.2"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</row>
    <row r="308" spans="14:25" x14ac:dyDescent="0.2"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</row>
    <row r="309" spans="14:25" x14ac:dyDescent="0.2"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</row>
    <row r="310" spans="14:25" x14ac:dyDescent="0.2"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</row>
    <row r="311" spans="14:25" x14ac:dyDescent="0.2"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</row>
    <row r="312" spans="14:25" x14ac:dyDescent="0.2"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</row>
    <row r="313" spans="14:25" x14ac:dyDescent="0.2"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</row>
    <row r="314" spans="14:25" x14ac:dyDescent="0.2"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</row>
    <row r="315" spans="14:25" x14ac:dyDescent="0.2"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</row>
    <row r="316" spans="14:25" x14ac:dyDescent="0.2"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</row>
    <row r="317" spans="14:25" x14ac:dyDescent="0.2"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</row>
    <row r="318" spans="14:25" x14ac:dyDescent="0.2"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</row>
    <row r="319" spans="14:25" x14ac:dyDescent="0.2"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</row>
    <row r="320" spans="14:25" x14ac:dyDescent="0.2"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</row>
    <row r="321" spans="15:25" x14ac:dyDescent="0.2"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</row>
    <row r="322" spans="15:25" x14ac:dyDescent="0.2"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</row>
    <row r="323" spans="15:25" x14ac:dyDescent="0.2"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</row>
    <row r="324" spans="15:25" x14ac:dyDescent="0.2"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</row>
    <row r="325" spans="15:25" x14ac:dyDescent="0.2"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</row>
    <row r="326" spans="15:25" x14ac:dyDescent="0.2"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</row>
    <row r="327" spans="15:25" x14ac:dyDescent="0.2"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</row>
    <row r="328" spans="15:25" x14ac:dyDescent="0.2"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</row>
    <row r="329" spans="15:25" x14ac:dyDescent="0.2"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</row>
    <row r="330" spans="15:25" x14ac:dyDescent="0.2"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</row>
    <row r="331" spans="15:25" x14ac:dyDescent="0.2"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</row>
    <row r="332" spans="15:25" x14ac:dyDescent="0.2"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</row>
    <row r="333" spans="15:25" x14ac:dyDescent="0.2"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</row>
    <row r="334" spans="15:25" x14ac:dyDescent="0.2"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</row>
    <row r="335" spans="15:25" x14ac:dyDescent="0.2"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</row>
    <row r="336" spans="15:25" x14ac:dyDescent="0.2"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</row>
    <row r="337" spans="15:25" x14ac:dyDescent="0.2"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</row>
    <row r="338" spans="15:25" x14ac:dyDescent="0.2"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</row>
    <row r="339" spans="15:25" x14ac:dyDescent="0.2"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</row>
    <row r="340" spans="15:25" x14ac:dyDescent="0.2"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</row>
    <row r="341" spans="15:25" x14ac:dyDescent="0.2"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</row>
    <row r="342" spans="15:25" x14ac:dyDescent="0.2"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</row>
    <row r="343" spans="15:25" x14ac:dyDescent="0.2"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</row>
    <row r="344" spans="15:25" x14ac:dyDescent="0.2"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</row>
    <row r="345" spans="15:25" x14ac:dyDescent="0.2"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</row>
    <row r="346" spans="15:25" x14ac:dyDescent="0.2"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</row>
    <row r="347" spans="15:25" x14ac:dyDescent="0.2"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</row>
    <row r="348" spans="15:25" x14ac:dyDescent="0.2"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</row>
    <row r="349" spans="15:25" x14ac:dyDescent="0.2"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</row>
    <row r="350" spans="15:25" x14ac:dyDescent="0.2"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</row>
  </sheetData>
  <sortState xmlns:xlrd2="http://schemas.microsoft.com/office/spreadsheetml/2017/richdata2" ref="AA8:AD298">
    <sortCondition ref="AA8:AA298"/>
  </sortState>
  <mergeCells count="6">
    <mergeCell ref="AA3:AD3"/>
    <mergeCell ref="AA4:AD4"/>
    <mergeCell ref="A3:D3"/>
    <mergeCell ref="A4:D4"/>
    <mergeCell ref="N3:Q3"/>
    <mergeCell ref="N4:Q4"/>
  </mergeCells>
  <hyperlinks>
    <hyperlink ref="A1" location="'Innehåll-Content'!A1" display="Tillbaka till innehåll - Back to content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79"/>
  <sheetViews>
    <sheetView zoomScale="90" zoomScaleNormal="90" workbookViewId="0">
      <pane ySplit="7" topLeftCell="A8" activePane="bottomLeft" state="frozen"/>
      <selection pane="bottomLeft" activeCell="T176" sqref="T176"/>
    </sheetView>
  </sheetViews>
  <sheetFormatPr defaultColWidth="9.140625" defaultRowHeight="12.75" x14ac:dyDescent="0.2"/>
  <cols>
    <col min="1" max="1" width="14" style="103" customWidth="1"/>
    <col min="2" max="25" width="9.140625" style="103"/>
    <col min="26" max="26" width="11" style="103" customWidth="1"/>
    <col min="27" max="27" width="13.5703125" style="103" bestFit="1" customWidth="1"/>
    <col min="28" max="29" width="34.140625" style="103" customWidth="1"/>
    <col min="30" max="30" width="24.85546875" style="103" bestFit="1" customWidth="1"/>
    <col min="31" max="37" width="8" style="103" customWidth="1"/>
    <col min="38" max="38" width="9.7109375" style="103" bestFit="1" customWidth="1"/>
    <col min="39" max="42" width="9.140625" style="103"/>
    <col min="43" max="43" width="10.140625" style="103" bestFit="1" customWidth="1"/>
    <col min="44" max="16384" width="9.140625" style="103"/>
  </cols>
  <sheetData>
    <row r="1" spans="1:44" s="138" customFormat="1" x14ac:dyDescent="0.2">
      <c r="A1" s="137" t="s">
        <v>692</v>
      </c>
    </row>
    <row r="2" spans="1:44" s="138" customFormat="1" x14ac:dyDescent="0.2"/>
    <row r="3" spans="1:44" ht="15" x14ac:dyDescent="0.25">
      <c r="A3" s="104" t="s">
        <v>1057</v>
      </c>
      <c r="Z3" s="104" t="s">
        <v>1058</v>
      </c>
      <c r="AE3" s="104"/>
    </row>
    <row r="4" spans="1:44" ht="14.25" x14ac:dyDescent="0.2">
      <c r="A4" s="105" t="s">
        <v>694</v>
      </c>
      <c r="Z4" s="105" t="s">
        <v>1040</v>
      </c>
      <c r="AE4" s="105"/>
    </row>
    <row r="5" spans="1:44" ht="14.25" x14ac:dyDescent="0.2">
      <c r="AA5" s="106"/>
      <c r="AE5" s="105"/>
    </row>
    <row r="6" spans="1:44" x14ac:dyDescent="0.2">
      <c r="Z6" s="107" t="s">
        <v>36</v>
      </c>
      <c r="AA6" s="107" t="s">
        <v>37</v>
      </c>
      <c r="AB6" s="107" t="s">
        <v>38</v>
      </c>
      <c r="AC6" s="107"/>
      <c r="AD6" s="107" t="s">
        <v>80</v>
      </c>
    </row>
    <row r="7" spans="1:44" x14ac:dyDescent="0.2">
      <c r="Z7" s="108" t="s">
        <v>39</v>
      </c>
      <c r="AA7" s="108" t="s">
        <v>40</v>
      </c>
      <c r="AB7" s="108"/>
      <c r="AC7" s="108" t="s">
        <v>41</v>
      </c>
      <c r="AD7" s="108" t="s">
        <v>79</v>
      </c>
      <c r="AE7" s="107">
        <v>2008</v>
      </c>
      <c r="AF7" s="107">
        <v>2009</v>
      </c>
      <c r="AG7" s="107">
        <v>2010</v>
      </c>
      <c r="AH7" s="107">
        <v>2011</v>
      </c>
      <c r="AI7" s="107">
        <v>2012</v>
      </c>
      <c r="AJ7" s="107">
        <v>2013</v>
      </c>
      <c r="AK7" s="107">
        <v>2014</v>
      </c>
      <c r="AL7" s="107">
        <v>2015</v>
      </c>
      <c r="AM7" s="107" t="s">
        <v>1047</v>
      </c>
      <c r="AN7" s="107">
        <v>2017</v>
      </c>
      <c r="AO7" s="107">
        <v>2018</v>
      </c>
      <c r="AP7" s="107">
        <v>2019</v>
      </c>
      <c r="AQ7" s="107">
        <v>2020</v>
      </c>
      <c r="AR7" s="107" t="s">
        <v>1102</v>
      </c>
    </row>
    <row r="8" spans="1:44" x14ac:dyDescent="0.2">
      <c r="Z8" s="117" t="s">
        <v>10</v>
      </c>
      <c r="AA8" s="110" t="s">
        <v>35</v>
      </c>
      <c r="AB8" s="111" t="s">
        <v>677</v>
      </c>
      <c r="AC8" s="110"/>
      <c r="AD8" s="111" t="s">
        <v>677</v>
      </c>
      <c r="AE8" s="109">
        <f>('1'!F6*1000)/'1'!U6</f>
        <v>9.5126541304648082</v>
      </c>
      <c r="AF8" s="109">
        <f>('1'!G6*1000)/'1'!V6</f>
        <v>8.5764722191472824</v>
      </c>
      <c r="AG8" s="109">
        <f>('1'!H6*1000)/'1'!W6</f>
        <v>8.4117533082053466</v>
      </c>
      <c r="AH8" s="109">
        <f>('1'!I6*1000)/'1'!X6</f>
        <v>7.3312095394693984</v>
      </c>
      <c r="AI8" s="109">
        <f>('1'!J6*1000)/'1'!Y6</f>
        <v>6.79994338036951</v>
      </c>
      <c r="AJ8" s="109">
        <f>('1'!K6*1000)/'1'!Z6</f>
        <v>6.7183017613525804</v>
      </c>
      <c r="AK8" s="109">
        <f>('1'!L6*1000)/'1'!AA6</f>
        <v>6.2988423856103788</v>
      </c>
      <c r="AL8" s="109">
        <f>('1'!M6*1000)/'1'!AB6</f>
        <v>5.975460353396004</v>
      </c>
      <c r="AM8" s="109">
        <f>('1'!N6*1000)/'1'!AC6</f>
        <v>6.1183850626060821</v>
      </c>
      <c r="AN8" s="109">
        <f>('1'!O6*1000)/'1'!AD6</f>
        <v>5.7915739882418107</v>
      </c>
      <c r="AO8" s="109">
        <f>('1'!P6*1000)/'1'!AE6</f>
        <v>5.430794756054075</v>
      </c>
      <c r="AP8" s="109">
        <f>('1'!Q6*1000)/'1'!AF6</f>
        <v>4.7577529117935065</v>
      </c>
      <c r="AQ8" s="109">
        <f>('1'!R6*1000)/'1'!AG6</f>
        <v>3.6275467590964676</v>
      </c>
      <c r="AR8" s="109">
        <f>('1'!S6*1000)/'1'!AH6</f>
        <v>3.4121885136517225</v>
      </c>
    </row>
    <row r="9" spans="1:44" x14ac:dyDescent="0.2">
      <c r="AB9" s="113" t="s">
        <v>45</v>
      </c>
      <c r="AC9" s="114" t="s">
        <v>46</v>
      </c>
      <c r="AD9" s="113" t="s">
        <v>11</v>
      </c>
      <c r="AE9" s="109">
        <f>('1'!F7*1000)/'1'!U7</f>
        <v>19.528500536673327</v>
      </c>
      <c r="AF9" s="109">
        <f>('1'!G7*1000)/'1'!V7</f>
        <v>18.25007497622666</v>
      </c>
      <c r="AG9" s="109">
        <f>('1'!H7*1000)/'1'!W7</f>
        <v>19.586179952848386</v>
      </c>
      <c r="AH9" s="109">
        <f>('1'!I7*1000)/'1'!X7</f>
        <v>15.681695134982892</v>
      </c>
      <c r="AI9" s="109">
        <f>('1'!J7*1000)/'1'!Y7</f>
        <v>13.655182798351809</v>
      </c>
      <c r="AJ9" s="109">
        <f>('1'!K7*1000)/'1'!Z7</f>
        <v>14.902556540947849</v>
      </c>
      <c r="AK9" s="109">
        <f>('1'!L7*1000)/'1'!AA7</f>
        <v>14.015196944257255</v>
      </c>
      <c r="AL9" s="109">
        <f>('1'!M7*1000)/'1'!AB7</f>
        <v>13.204911641060557</v>
      </c>
      <c r="AM9" s="109">
        <f>('1'!N7*1000)/'1'!AC7</f>
        <v>11.717688001084452</v>
      </c>
      <c r="AN9" s="109">
        <f>('1'!O7*1000)/'1'!AD7</f>
        <v>10.879787138460809</v>
      </c>
      <c r="AO9" s="109">
        <f>('1'!P7*1000)/'1'!AE7</f>
        <v>10.417615888756023</v>
      </c>
      <c r="AP9" s="109">
        <f>('1'!Q7*1000)/'1'!AF7</f>
        <v>8.4050049021489031</v>
      </c>
      <c r="AQ9" s="109">
        <f>('1'!R7*1000)/'1'!AG7</f>
        <v>7.5832457182407547</v>
      </c>
      <c r="AR9" s="109">
        <f>('1'!S7*1000)/'1'!AH7</f>
        <v>7.1785915829976181</v>
      </c>
    </row>
    <row r="10" spans="1:44" x14ac:dyDescent="0.2">
      <c r="AB10" s="113" t="s">
        <v>47</v>
      </c>
      <c r="AC10" s="114" t="s">
        <v>48</v>
      </c>
      <c r="AD10" s="113" t="s">
        <v>12</v>
      </c>
      <c r="AE10" s="109">
        <f>('1'!F8*1000)/'1'!U8</f>
        <v>7.9591401687577594</v>
      </c>
      <c r="AF10" s="109">
        <f>('1'!G8*1000)/'1'!V8</f>
        <v>6.8598982852864108</v>
      </c>
      <c r="AG10" s="109">
        <f>('1'!H8*1000)/'1'!W8</f>
        <v>6.5271581219509436</v>
      </c>
      <c r="AH10" s="109">
        <f>('1'!I8*1000)/'1'!X8</f>
        <v>5.9395575752559679</v>
      </c>
      <c r="AI10" s="109">
        <f>('1'!J8*1000)/'1'!Y8</f>
        <v>5.5798450646326661</v>
      </c>
      <c r="AJ10" s="109">
        <f>('1'!K8*1000)/'1'!Z8</f>
        <v>5.4570601509377159</v>
      </c>
      <c r="AK10" s="109">
        <f>('1'!L8*1000)/'1'!AA8</f>
        <v>5.1014798755888027</v>
      </c>
      <c r="AL10" s="109">
        <f>('1'!M8*1000)/'1'!AB8</f>
        <v>4.8200116717246102</v>
      </c>
      <c r="AM10" s="109">
        <f>('1'!N8*1000)/'1'!AC8</f>
        <v>5.5435110075765701</v>
      </c>
      <c r="AN10" s="109">
        <f>('1'!O8*1000)/'1'!AD8</f>
        <v>5.3155808727034142</v>
      </c>
      <c r="AO10" s="109">
        <f>('1'!P8*1000)/'1'!AE8</f>
        <v>4.9841408689545696</v>
      </c>
      <c r="AP10" s="109">
        <f>('1'!Q8*1000)/'1'!AF8</f>
        <v>4.3885496392260031</v>
      </c>
      <c r="AQ10" s="109">
        <f>('1'!R8*1000)/'1'!AG8</f>
        <v>2.814108395684308</v>
      </c>
      <c r="AR10" s="109">
        <f>('1'!S8*1000)/'1'!AH8</f>
        <v>2.6317112448285696</v>
      </c>
    </row>
    <row r="11" spans="1:44" x14ac:dyDescent="0.2">
      <c r="AB11" s="113" t="s">
        <v>49</v>
      </c>
      <c r="AC11" s="114" t="s">
        <v>50</v>
      </c>
      <c r="AD11" s="113" t="s">
        <v>13</v>
      </c>
      <c r="AE11" s="109">
        <f>('1'!F9*1000)/'1'!U9</f>
        <v>0.56617259377323048</v>
      </c>
      <c r="AF11" s="109">
        <f>('1'!G9*1000)/'1'!V9</f>
        <v>0.58145500758558277</v>
      </c>
      <c r="AG11" s="109">
        <f>('1'!H9*1000)/'1'!W9</f>
        <v>0.54790491016005849</v>
      </c>
      <c r="AH11" s="109">
        <f>('1'!I9*1000)/'1'!X9</f>
        <v>0.48812632957108909</v>
      </c>
      <c r="AI11" s="109">
        <f>('1'!J9*1000)/'1'!Y9</f>
        <v>0.51089455332648692</v>
      </c>
      <c r="AJ11" s="109">
        <f>('1'!K9*1000)/'1'!Z9</f>
        <v>0.40385907795667692</v>
      </c>
      <c r="AK11" s="109">
        <f>('1'!L9*1000)/'1'!AA9</f>
        <v>0.36547452670599573</v>
      </c>
      <c r="AL11" s="109">
        <f>('1'!M9*1000)/'1'!AB9</f>
        <v>0.34558097372910074</v>
      </c>
      <c r="AM11" s="109">
        <f>('1'!N9*1000)/'1'!AC9</f>
        <v>0.31685150345449292</v>
      </c>
      <c r="AN11" s="109">
        <f>('1'!O9*1000)/'1'!AD9</f>
        <v>0.29173398326568001</v>
      </c>
      <c r="AO11" s="109">
        <f>('1'!P9*1000)/'1'!AE9</f>
        <v>0.25162291929358904</v>
      </c>
      <c r="AP11" s="109">
        <f>('1'!Q9*1000)/'1'!AF9</f>
        <v>0.25449961755116746</v>
      </c>
      <c r="AQ11" s="109">
        <f>('1'!R9*1000)/'1'!AG9</f>
        <v>0.24340408643850781</v>
      </c>
      <c r="AR11" s="109">
        <f>('1'!S9*1000)/'1'!AH9</f>
        <v>0.22647562861002074</v>
      </c>
    </row>
    <row r="12" spans="1:44" x14ac:dyDescent="0.2">
      <c r="AB12" s="113" t="s">
        <v>51</v>
      </c>
      <c r="AC12" s="114" t="s">
        <v>52</v>
      </c>
      <c r="AD12" s="113" t="s">
        <v>14</v>
      </c>
      <c r="AE12" s="109"/>
      <c r="AF12" s="109"/>
      <c r="AG12" s="109"/>
      <c r="AH12" s="109"/>
      <c r="AI12" s="109"/>
      <c r="AJ12" s="109"/>
      <c r="AK12" s="109"/>
      <c r="AL12" s="109"/>
      <c r="AO12" s="109"/>
    </row>
    <row r="13" spans="1:44" x14ac:dyDescent="0.2">
      <c r="AB13" s="115" t="s">
        <v>56</v>
      </c>
      <c r="AC13" s="116" t="s">
        <v>57</v>
      </c>
      <c r="AD13" s="113" t="s">
        <v>58</v>
      </c>
      <c r="AE13" s="109"/>
      <c r="AF13" s="109"/>
      <c r="AG13" s="109"/>
      <c r="AH13" s="109"/>
      <c r="AI13" s="109"/>
      <c r="AJ13" s="109"/>
      <c r="AK13" s="109"/>
      <c r="AL13" s="109"/>
      <c r="AO13" s="109"/>
    </row>
    <row r="14" spans="1:44" x14ac:dyDescent="0.2">
      <c r="Z14" s="115"/>
      <c r="AA14" s="116"/>
      <c r="AB14" s="116"/>
      <c r="AC14" s="116"/>
      <c r="AD14" s="113"/>
      <c r="AE14" s="109"/>
      <c r="AF14" s="109"/>
      <c r="AG14" s="109"/>
      <c r="AH14" s="109"/>
      <c r="AI14" s="109"/>
      <c r="AJ14" s="109"/>
      <c r="AK14" s="109"/>
      <c r="AL14" s="109"/>
      <c r="AO14" s="109"/>
    </row>
    <row r="15" spans="1:44" x14ac:dyDescent="0.2">
      <c r="Z15" s="117" t="s">
        <v>15</v>
      </c>
      <c r="AA15" s="109" t="s">
        <v>42</v>
      </c>
      <c r="AB15" s="111" t="s">
        <v>677</v>
      </c>
      <c r="AC15" s="109"/>
      <c r="AD15" s="111" t="s">
        <v>677</v>
      </c>
      <c r="AE15" s="109">
        <f>('1'!F13*1000)/'1'!U13</f>
        <v>13.070331443033297</v>
      </c>
      <c r="AF15" s="109">
        <f>('1'!G13*1000)/'1'!V13</f>
        <v>12.826814768756716</v>
      </c>
      <c r="AG15" s="109">
        <f>('1'!H13*1000)/'1'!W13</f>
        <v>16.044557019496857</v>
      </c>
      <c r="AH15" s="109">
        <f>('1'!I13*1000)/'1'!X13</f>
        <v>13.634136759455709</v>
      </c>
      <c r="AI15" s="109">
        <f>('1'!J13*1000)/'1'!Y13</f>
        <v>12.591598595113695</v>
      </c>
      <c r="AJ15" s="109">
        <f>('1'!K13*1000)/'1'!Z13</f>
        <v>11.832782755849335</v>
      </c>
      <c r="AK15" s="109">
        <f>('1'!L13*1000)/'1'!AA13</f>
        <v>10.54346780523991</v>
      </c>
      <c r="AL15" s="109">
        <f>('1'!M13*1000)/'1'!AB13</f>
        <v>10.145803377349313</v>
      </c>
      <c r="AM15" s="109">
        <f>('1'!N13*1000)/'1'!AC13</f>
        <v>9.8146952201524282</v>
      </c>
      <c r="AN15" s="109">
        <f>('1'!O13*1000)/'1'!AD13</f>
        <v>8.6785224982152869</v>
      </c>
      <c r="AO15" s="109">
        <f>('1'!P13*1000)/'1'!AE13</f>
        <v>8.8790432165615343</v>
      </c>
      <c r="AP15" s="109">
        <f>('1'!Q13*1000)/'1'!AF13</f>
        <v>7.7229151930182605</v>
      </c>
      <c r="AQ15" s="109">
        <f>('1'!R13*1000)/'1'!AG13</f>
        <v>6.7335118862115246</v>
      </c>
      <c r="AR15" s="109">
        <f>('1'!S13*1000)/'1'!AH13</f>
        <v>6.2671615396784137</v>
      </c>
    </row>
    <row r="16" spans="1:44" x14ac:dyDescent="0.2">
      <c r="AB16" s="113" t="s">
        <v>45</v>
      </c>
      <c r="AC16" s="114" t="s">
        <v>46</v>
      </c>
      <c r="AD16" s="113" t="s">
        <v>11</v>
      </c>
      <c r="AE16" s="109">
        <f>('1'!F14*1000)/'1'!U14</f>
        <v>25.966092879798271</v>
      </c>
      <c r="AF16" s="109">
        <f>('1'!G14*1000)/'1'!V14</f>
        <v>27.777483520730517</v>
      </c>
      <c r="AG16" s="109">
        <f>('1'!H14*1000)/'1'!W14</f>
        <v>36.816569776956563</v>
      </c>
      <c r="AH16" s="109">
        <f>('1'!I14*1000)/'1'!X14</f>
        <v>30.750449658024472</v>
      </c>
      <c r="AI16" s="109">
        <f>('1'!J14*1000)/'1'!Y14</f>
        <v>29.893217243080759</v>
      </c>
      <c r="AJ16" s="109">
        <f>('1'!K14*1000)/'1'!Z14</f>
        <v>28.696084730687687</v>
      </c>
      <c r="AK16" s="109">
        <f>('1'!L14*1000)/'1'!AA14</f>
        <v>25.296917301200466</v>
      </c>
      <c r="AL16" s="109">
        <f>('1'!M14*1000)/'1'!AB14</f>
        <v>25.116634983103033</v>
      </c>
      <c r="AM16" s="109">
        <f>('1'!N14*1000)/'1'!AC14</f>
        <v>26.692032100815517</v>
      </c>
      <c r="AN16" s="109">
        <f>('1'!O14*1000)/'1'!AD14</f>
        <v>21.912258247720764</v>
      </c>
      <c r="AO16" s="109">
        <f>('1'!P14*1000)/'1'!AE14</f>
        <v>24.367037396571792</v>
      </c>
      <c r="AP16" s="109">
        <f>('1'!Q14*1000)/'1'!AF14</f>
        <v>21.030427946164242</v>
      </c>
      <c r="AQ16" s="109">
        <f>('1'!R14*1000)/'1'!AG14</f>
        <v>18.353265129882686</v>
      </c>
      <c r="AR16" s="109">
        <f>('1'!S14*1000)/'1'!AH14</f>
        <v>16.304617669562312</v>
      </c>
    </row>
    <row r="17" spans="26:44" x14ac:dyDescent="0.2">
      <c r="AB17" s="113" t="s">
        <v>47</v>
      </c>
      <c r="AC17" s="114" t="s">
        <v>48</v>
      </c>
      <c r="AD17" s="113" t="s">
        <v>12</v>
      </c>
      <c r="AE17" s="109">
        <f>('1'!F15*1000)/'1'!U15</f>
        <v>6.3790818394247637</v>
      </c>
      <c r="AF17" s="109">
        <f>('1'!G15*1000)/'1'!V15</f>
        <v>5.778825676181107</v>
      </c>
      <c r="AG17" s="109">
        <f>('1'!H15*1000)/'1'!W15</f>
        <v>6.1256611940477157</v>
      </c>
      <c r="AH17" s="109">
        <f>('1'!I15*1000)/'1'!X15</f>
        <v>5.6103102906450841</v>
      </c>
      <c r="AI17" s="109">
        <f>('1'!J15*1000)/'1'!Y15</f>
        <v>5.0249484499998482</v>
      </c>
      <c r="AJ17" s="109">
        <f>('1'!K15*1000)/'1'!Z15</f>
        <v>4.6024860050104621</v>
      </c>
      <c r="AK17" s="109">
        <f>('1'!L15*1000)/'1'!AA15</f>
        <v>4.1815391001709408</v>
      </c>
      <c r="AL17" s="109">
        <f>('1'!M15*1000)/'1'!AB15</f>
        <v>3.7533792673749415</v>
      </c>
      <c r="AM17" s="109">
        <f>('1'!N15*1000)/'1'!AC15</f>
        <v>3.2313089555077199</v>
      </c>
      <c r="AN17" s="109">
        <f>('1'!O15*1000)/'1'!AD15</f>
        <v>3.0365218761377903</v>
      </c>
      <c r="AO17" s="109">
        <f>('1'!P15*1000)/'1'!AE15</f>
        <v>2.9414130780926668</v>
      </c>
      <c r="AP17" s="109">
        <f>('1'!Q15*1000)/'1'!AF15</f>
        <v>2.7012453181279072</v>
      </c>
      <c r="AQ17" s="109">
        <f>('1'!R15*1000)/'1'!AG15</f>
        <v>2.3673776398163335</v>
      </c>
      <c r="AR17" s="109">
        <f>('1'!S15*1000)/'1'!AH15</f>
        <v>2.1906283443911789</v>
      </c>
    </row>
    <row r="18" spans="26:44" x14ac:dyDescent="0.2">
      <c r="AB18" s="113" t="s">
        <v>49</v>
      </c>
      <c r="AC18" s="114" t="s">
        <v>50</v>
      </c>
      <c r="AD18" s="113" t="s">
        <v>13</v>
      </c>
      <c r="AE18" s="109">
        <f>('1'!F16*1000)/'1'!U16</f>
        <v>0.41843025215737922</v>
      </c>
      <c r="AF18" s="109">
        <f>('1'!G16*1000)/'1'!V16</f>
        <v>0.37350963490458433</v>
      </c>
      <c r="AG18" s="109">
        <f>('1'!H16*1000)/'1'!W16</f>
        <v>0.38666140587081077</v>
      </c>
      <c r="AH18" s="109">
        <f>('1'!I16*1000)/'1'!X16</f>
        <v>0.35228210769705548</v>
      </c>
      <c r="AI18" s="109">
        <f>('1'!J16*1000)/'1'!Y16</f>
        <v>0.31121258302126642</v>
      </c>
      <c r="AJ18" s="109">
        <f>('1'!K16*1000)/'1'!Z16</f>
        <v>0.26810539407805734</v>
      </c>
      <c r="AK18" s="109">
        <f>('1'!L16*1000)/'1'!AA16</f>
        <v>0.21449687031318562</v>
      </c>
      <c r="AL18" s="109">
        <f>('1'!M16*1000)/'1'!AB16</f>
        <v>0.30092508516798649</v>
      </c>
      <c r="AM18" s="109">
        <f>('1'!N16*1000)/'1'!AC16</f>
        <v>0.27666092815792404</v>
      </c>
      <c r="AN18" s="109">
        <f>('1'!O16*1000)/'1'!AD16</f>
        <v>0.25538636759705224</v>
      </c>
      <c r="AO18" s="109">
        <f>('1'!P16*1000)/'1'!AE16</f>
        <v>0.21011668127797101</v>
      </c>
      <c r="AP18" s="109">
        <f>('1'!Q16*1000)/'1'!AF16</f>
        <v>0.18978283908998284</v>
      </c>
      <c r="AQ18" s="109">
        <f>('1'!R16*1000)/'1'!AG16</f>
        <v>0.1824860456038582</v>
      </c>
      <c r="AR18" s="109">
        <f>('1'!S16*1000)/'1'!AH16</f>
        <v>0.17649726977581959</v>
      </c>
    </row>
    <row r="19" spans="26:44" x14ac:dyDescent="0.2">
      <c r="AB19" s="113" t="s">
        <v>51</v>
      </c>
      <c r="AC19" s="114" t="s">
        <v>52</v>
      </c>
      <c r="AD19" s="113" t="s">
        <v>14</v>
      </c>
      <c r="AE19" s="109"/>
      <c r="AF19" s="109"/>
      <c r="AG19" s="109"/>
      <c r="AH19" s="109"/>
      <c r="AI19" s="109"/>
      <c r="AJ19" s="109"/>
      <c r="AK19" s="109"/>
      <c r="AL19" s="109"/>
      <c r="AO19" s="109"/>
      <c r="AP19" s="109"/>
    </row>
    <row r="20" spans="26:44" x14ac:dyDescent="0.2">
      <c r="AB20" s="115" t="s">
        <v>56</v>
      </c>
      <c r="AC20" s="116" t="s">
        <v>57</v>
      </c>
      <c r="AD20" s="113" t="s">
        <v>58</v>
      </c>
      <c r="AE20" s="109"/>
      <c r="AF20" s="109"/>
      <c r="AG20" s="109"/>
      <c r="AH20" s="109"/>
      <c r="AI20" s="109"/>
      <c r="AJ20" s="109"/>
      <c r="AK20" s="109"/>
      <c r="AL20" s="109"/>
      <c r="AO20" s="109"/>
      <c r="AP20" s="109"/>
    </row>
    <row r="21" spans="26:44" x14ac:dyDescent="0.2">
      <c r="Z21" s="115"/>
      <c r="AA21" s="116"/>
      <c r="AB21" s="116"/>
      <c r="AC21" s="116"/>
      <c r="AD21" s="113"/>
      <c r="AE21" s="109"/>
      <c r="AF21" s="109"/>
      <c r="AG21" s="109"/>
      <c r="AH21" s="109"/>
      <c r="AI21" s="109"/>
      <c r="AJ21" s="109"/>
      <c r="AK21" s="109"/>
      <c r="AL21" s="109"/>
      <c r="AO21" s="109"/>
      <c r="AP21" s="109"/>
    </row>
    <row r="22" spans="26:44" x14ac:dyDescent="0.2">
      <c r="Z22" s="117" t="s">
        <v>16</v>
      </c>
      <c r="AA22" s="109" t="s">
        <v>43</v>
      </c>
      <c r="AB22" s="111" t="s">
        <v>677</v>
      </c>
      <c r="AC22" s="109"/>
      <c r="AD22" s="111" t="s">
        <v>677</v>
      </c>
      <c r="AE22" s="109">
        <f>('1'!F20*1000)/'1'!U20</f>
        <v>43.951693834158924</v>
      </c>
      <c r="AF22" s="109">
        <f>('1'!G20*1000)/'1'!V20</f>
        <v>29.82864485442369</v>
      </c>
      <c r="AG22" s="109">
        <f>('1'!H20*1000)/'1'!W20</f>
        <v>38.225443078196243</v>
      </c>
      <c r="AH22" s="109">
        <f>('1'!I20*1000)/'1'!X20</f>
        <v>34.312219017941104</v>
      </c>
      <c r="AI22" s="109">
        <f>('1'!J20*1000)/'1'!Y20</f>
        <v>27.731416289242873</v>
      </c>
      <c r="AJ22" s="109">
        <f>('1'!K20*1000)/'1'!Z20</f>
        <v>30.008973305079827</v>
      </c>
      <c r="AK22" s="109">
        <f>('1'!L20*1000)/'1'!AA20</f>
        <v>31.036799607887556</v>
      </c>
      <c r="AL22" s="109">
        <f>('1'!M20*1000)/'1'!AB20</f>
        <v>37.213449358426089</v>
      </c>
      <c r="AM22" s="109">
        <f>('1'!N20*1000)/'1'!AC20</f>
        <v>27.316873941641692</v>
      </c>
      <c r="AN22" s="109">
        <f>('1'!O20*1000)/'1'!AD20</f>
        <v>25.728894606943378</v>
      </c>
      <c r="AO22" s="109">
        <f>('1'!P20*1000)/'1'!AE20</f>
        <v>23.444932254953233</v>
      </c>
      <c r="AP22" s="109">
        <f>('1'!Q20*1000)/'1'!AF20</f>
        <v>29.512071768326187</v>
      </c>
      <c r="AQ22" s="109">
        <f>('1'!R20*1000)/'1'!AG20</f>
        <v>23.619503671438409</v>
      </c>
      <c r="AR22" s="109">
        <f>('1'!S20*1000)/'1'!AH20</f>
        <v>22.55324181480648</v>
      </c>
    </row>
    <row r="23" spans="26:44" x14ac:dyDescent="0.2">
      <c r="AB23" s="113" t="s">
        <v>45</v>
      </c>
      <c r="AC23" s="114" t="s">
        <v>46</v>
      </c>
      <c r="AD23" s="113" t="s">
        <v>11</v>
      </c>
      <c r="AE23" s="109">
        <f>('1'!F21*1000)/'1'!U21</f>
        <v>111.75198108288926</v>
      </c>
      <c r="AF23" s="109">
        <f>('1'!G21*1000)/'1'!V21</f>
        <v>78.173942993430686</v>
      </c>
      <c r="AG23" s="109">
        <f>('1'!H21*1000)/'1'!W21</f>
        <v>95.542933303727338</v>
      </c>
      <c r="AH23" s="109">
        <f>('1'!I21*1000)/'1'!X21</f>
        <v>86.851379996724333</v>
      </c>
      <c r="AI23" s="109">
        <f>('1'!J21*1000)/'1'!Y21</f>
        <v>67.959029943907041</v>
      </c>
      <c r="AJ23" s="109">
        <f>('1'!K21*1000)/'1'!Z21</f>
        <v>84.342315951562398</v>
      </c>
      <c r="AK23" s="109">
        <f>('1'!L21*1000)/'1'!AA21</f>
        <v>90.847074816909483</v>
      </c>
      <c r="AL23" s="109">
        <f>('1'!M21*1000)/'1'!AB21</f>
        <v>111.28823801114652</v>
      </c>
      <c r="AM23" s="109">
        <f>('1'!N21*1000)/'1'!AC21</f>
        <v>78.407625806664328</v>
      </c>
      <c r="AN23" s="109">
        <f>('1'!O21*1000)/'1'!AD21</f>
        <v>66.472328746896451</v>
      </c>
      <c r="AO23" s="109">
        <f>('1'!P21*1000)/'1'!AE21</f>
        <v>61.073946984239491</v>
      </c>
      <c r="AP23" s="109">
        <f>('1'!Q21*1000)/'1'!AF21</f>
        <v>85.751657076754228</v>
      </c>
      <c r="AQ23" s="109">
        <f>('1'!R21*1000)/'1'!AG21</f>
        <v>74.792676116621053</v>
      </c>
      <c r="AR23" s="109">
        <f>('1'!S21*1000)/'1'!AH21</f>
        <v>65.242814999122217</v>
      </c>
    </row>
    <row r="24" spans="26:44" x14ac:dyDescent="0.2">
      <c r="AB24" s="113" t="s">
        <v>47</v>
      </c>
      <c r="AC24" s="114" t="s">
        <v>48</v>
      </c>
      <c r="AD24" s="113" t="s">
        <v>12</v>
      </c>
      <c r="AE24" s="109">
        <f>('1'!F22*1000)/'1'!U22</f>
        <v>7.0354303334848867</v>
      </c>
      <c r="AF24" s="109">
        <f>('1'!G22*1000)/'1'!V22</f>
        <v>6.8237907073830337</v>
      </c>
      <c r="AG24" s="109">
        <f>('1'!H22*1000)/'1'!W22</f>
        <v>6.266425401001384</v>
      </c>
      <c r="AH24" s="109">
        <f>('1'!I22*1000)/'1'!X22</f>
        <v>5.9317400287647093</v>
      </c>
      <c r="AI24" s="109">
        <f>('1'!J22*1000)/'1'!Y22</f>
        <v>5.2213070460714128</v>
      </c>
      <c r="AJ24" s="109">
        <f>('1'!K22*1000)/'1'!Z22</f>
        <v>4.8841510430455335</v>
      </c>
      <c r="AK24" s="109">
        <f>('1'!L22*1000)/'1'!AA22</f>
        <v>4.6869145173400533</v>
      </c>
      <c r="AL24" s="109">
        <f>('1'!M22*1000)/'1'!AB22</f>
        <v>4.3840175024338723</v>
      </c>
      <c r="AM24" s="109">
        <f>('1'!N22*1000)/'1'!AC22</f>
        <v>4.0154221719083001</v>
      </c>
      <c r="AN24" s="109">
        <f>('1'!O22*1000)/'1'!AD22</f>
        <v>3.9041838960393713</v>
      </c>
      <c r="AO24" s="109">
        <f>('1'!P22*1000)/'1'!AE22</f>
        <v>3.4872746153469407</v>
      </c>
      <c r="AP24" s="109">
        <f>('1'!Q22*1000)/'1'!AF22</f>
        <v>3.3253840582353775</v>
      </c>
      <c r="AQ24" s="109">
        <f>('1'!R22*1000)/'1'!AG22</f>
        <v>3.1136513166494355</v>
      </c>
      <c r="AR24" s="109">
        <f>('1'!S22*1000)/'1'!AH22</f>
        <v>3.0659571673421917</v>
      </c>
    </row>
    <row r="25" spans="26:44" x14ac:dyDescent="0.2">
      <c r="AB25" s="113" t="s">
        <v>49</v>
      </c>
      <c r="AC25" s="114" t="s">
        <v>50</v>
      </c>
      <c r="AD25" s="113" t="s">
        <v>13</v>
      </c>
      <c r="AE25" s="109">
        <f>('1'!F23*1000)/'1'!U23</f>
        <v>0.86054409746611282</v>
      </c>
      <c r="AF25" s="109">
        <f>('1'!G23*1000)/'1'!V23</f>
        <v>0.83283832958801662</v>
      </c>
      <c r="AG25" s="109">
        <f>('1'!H23*1000)/'1'!W23</f>
        <v>0.81573743190469294</v>
      </c>
      <c r="AH25" s="109">
        <f>('1'!I23*1000)/'1'!X23</f>
        <v>0.70310243514152471</v>
      </c>
      <c r="AI25" s="109">
        <f>('1'!J23*1000)/'1'!Y23</f>
        <v>0.81142861377388509</v>
      </c>
      <c r="AJ25" s="109">
        <f>('1'!K23*1000)/'1'!Z23</f>
        <v>0.61364134813903504</v>
      </c>
      <c r="AK25" s="109">
        <f>('1'!L23*1000)/'1'!AA23</f>
        <v>0.59537058979055968</v>
      </c>
      <c r="AL25" s="109">
        <f>('1'!M23*1000)/'1'!AB23</f>
        <v>0.51506977496359774</v>
      </c>
      <c r="AM25" s="109">
        <f>('1'!N23*1000)/'1'!AC23</f>
        <v>0.50280394430186115</v>
      </c>
      <c r="AN25" s="109">
        <f>('1'!O23*1000)/'1'!AD23</f>
        <v>0.45932581520291216</v>
      </c>
      <c r="AO25" s="109">
        <f>('1'!P23*1000)/'1'!AE23</f>
        <v>0.45967048947770139</v>
      </c>
      <c r="AP25" s="109">
        <f>('1'!Q23*1000)/'1'!AF23</f>
        <v>0.47321313307871654</v>
      </c>
      <c r="AQ25" s="109">
        <f>('1'!R23*1000)/'1'!AG23</f>
        <v>0.37041971704915383</v>
      </c>
      <c r="AR25" s="109">
        <f>('1'!S23*1000)/'1'!AH23</f>
        <v>0.35916565499785735</v>
      </c>
    </row>
    <row r="26" spans="26:44" x14ac:dyDescent="0.2">
      <c r="AB26" s="113" t="s">
        <v>51</v>
      </c>
      <c r="AC26" s="114" t="s">
        <v>52</v>
      </c>
      <c r="AD26" s="113" t="s">
        <v>14</v>
      </c>
      <c r="AE26" s="109"/>
      <c r="AF26" s="109"/>
      <c r="AG26" s="109"/>
      <c r="AH26" s="109"/>
      <c r="AI26" s="109"/>
      <c r="AJ26" s="109"/>
      <c r="AK26" s="109"/>
      <c r="AL26" s="109"/>
      <c r="AO26" s="109"/>
      <c r="AP26" s="109"/>
    </row>
    <row r="27" spans="26:44" x14ac:dyDescent="0.2">
      <c r="AB27" s="115" t="s">
        <v>56</v>
      </c>
      <c r="AC27" s="116" t="s">
        <v>57</v>
      </c>
      <c r="AD27" s="113" t="s">
        <v>58</v>
      </c>
      <c r="AE27" s="109"/>
      <c r="AF27" s="109"/>
      <c r="AG27" s="109"/>
      <c r="AH27" s="109"/>
      <c r="AI27" s="109"/>
      <c r="AJ27" s="109"/>
      <c r="AK27" s="109"/>
      <c r="AL27" s="109"/>
      <c r="AO27" s="109"/>
      <c r="AP27" s="109"/>
    </row>
    <row r="28" spans="26:44" x14ac:dyDescent="0.2">
      <c r="Z28" s="113"/>
      <c r="AA28" s="114"/>
      <c r="AB28" s="114"/>
      <c r="AC28" s="114"/>
      <c r="AD28" s="113"/>
      <c r="AE28" s="109"/>
      <c r="AF28" s="109"/>
      <c r="AG28" s="109"/>
      <c r="AH28" s="109"/>
      <c r="AI28" s="109"/>
      <c r="AJ28" s="109"/>
      <c r="AK28" s="109"/>
      <c r="AL28" s="109"/>
      <c r="AO28" s="109"/>
      <c r="AP28" s="109"/>
    </row>
    <row r="29" spans="26:44" x14ac:dyDescent="0.2">
      <c r="Z29" s="117" t="s">
        <v>17</v>
      </c>
      <c r="AA29" s="109" t="s">
        <v>44</v>
      </c>
      <c r="AB29" s="111" t="s">
        <v>677</v>
      </c>
      <c r="AC29" s="109"/>
      <c r="AD29" s="111" t="s">
        <v>677</v>
      </c>
      <c r="AE29" s="109">
        <f>('1'!F27*1000)/'1'!U27</f>
        <v>17.677374558848914</v>
      </c>
      <c r="AF29" s="109">
        <f>('1'!G27*1000)/'1'!V27</f>
        <v>17.097507750717011</v>
      </c>
      <c r="AG29" s="109">
        <f>('1'!H27*1000)/'1'!W27</f>
        <v>17.011583749025579</v>
      </c>
      <c r="AH29" s="109">
        <f>('1'!I27*1000)/'1'!X27</f>
        <v>14.977987151712968</v>
      </c>
      <c r="AI29" s="109">
        <f>('1'!J27*1000)/'1'!Y27</f>
        <v>14.666600975993841</v>
      </c>
      <c r="AJ29" s="109">
        <f>('1'!K27*1000)/'1'!Z27</f>
        <v>13.656641245184417</v>
      </c>
      <c r="AK29" s="109">
        <f>('1'!L27*1000)/'1'!AA27</f>
        <v>12.187028894092707</v>
      </c>
      <c r="AL29" s="109">
        <f>('1'!M27*1000)/'1'!AB27</f>
        <v>11.658643535042204</v>
      </c>
      <c r="AM29" s="109">
        <f>('1'!N27*1000)/'1'!AC27</f>
        <v>11.477823344587074</v>
      </c>
      <c r="AN29" s="109">
        <f>('1'!O27*1000)/'1'!AD27</f>
        <v>10.724816979884258</v>
      </c>
      <c r="AO29" s="109">
        <f>('1'!P27*1000)/'1'!AE27</f>
        <v>9.8571365528156107</v>
      </c>
      <c r="AP29" s="109">
        <f>('1'!Q27*1000)/'1'!AF27</f>
        <v>9.4140587443110757</v>
      </c>
      <c r="AQ29" s="109">
        <f>('1'!R27*1000)/'1'!AG27</f>
        <v>9.2224989769896126</v>
      </c>
      <c r="AR29" s="109">
        <f>('1'!S27*1000)/'1'!AH27</f>
        <v>8.9640443729502817</v>
      </c>
    </row>
    <row r="30" spans="26:44" x14ac:dyDescent="0.2">
      <c r="Z30" s="113"/>
      <c r="AA30" s="114"/>
      <c r="AB30" s="113" t="s">
        <v>45</v>
      </c>
      <c r="AC30" s="114" t="s">
        <v>46</v>
      </c>
      <c r="AD30" s="113" t="s">
        <v>11</v>
      </c>
      <c r="AE30" s="109">
        <f>('1'!F28*1000)/'1'!U28</f>
        <v>37.113627647779566</v>
      </c>
      <c r="AF30" s="109">
        <f>('1'!G28*1000)/'1'!V28</f>
        <v>35.008713931631746</v>
      </c>
      <c r="AG30" s="109">
        <f>('1'!H28*1000)/'1'!W28</f>
        <v>37.130713918578635</v>
      </c>
      <c r="AH30" s="109">
        <f>('1'!I28*1000)/'1'!X28</f>
        <v>33.534836079873457</v>
      </c>
      <c r="AI30" s="109">
        <f>('1'!J28*1000)/'1'!Y28</f>
        <v>34.434670178549226</v>
      </c>
      <c r="AJ30" s="109">
        <f>('1'!K28*1000)/'1'!Z28</f>
        <v>31.631985481588146</v>
      </c>
      <c r="AK30" s="109">
        <f>('1'!L28*1000)/'1'!AA28</f>
        <v>27.868324611007903</v>
      </c>
      <c r="AL30" s="109">
        <f>('1'!M28*1000)/'1'!AB28</f>
        <v>26.623497816049653</v>
      </c>
      <c r="AM30" s="109">
        <f>('1'!N28*1000)/'1'!AC28</f>
        <v>28.046738649269379</v>
      </c>
      <c r="AN30" s="109">
        <f>('1'!O28*1000)/'1'!AD28</f>
        <v>25.863686568821354</v>
      </c>
      <c r="AO30" s="109">
        <f>('1'!P28*1000)/'1'!AE28</f>
        <v>25.019813072961334</v>
      </c>
      <c r="AP30" s="109">
        <f>('1'!Q28*1000)/'1'!AF28</f>
        <v>23.612556998864061</v>
      </c>
      <c r="AQ30" s="109">
        <f>('1'!R28*1000)/'1'!AG28</f>
        <v>23.91926847912951</v>
      </c>
      <c r="AR30" s="109">
        <f>('1'!S28*1000)/'1'!AH28</f>
        <v>22.01639139729469</v>
      </c>
    </row>
    <row r="31" spans="26:44" x14ac:dyDescent="0.2">
      <c r="Z31" s="113"/>
      <c r="AA31" s="114"/>
      <c r="AB31" s="113" t="s">
        <v>47</v>
      </c>
      <c r="AC31" s="114" t="s">
        <v>48</v>
      </c>
      <c r="AD31" s="113" t="s">
        <v>12</v>
      </c>
      <c r="AE31" s="109">
        <f>('1'!F29*1000)/'1'!U29</f>
        <v>8.3168512905884207</v>
      </c>
      <c r="AF31" s="109">
        <f>('1'!G29*1000)/'1'!V29</f>
        <v>8.2506774725256893</v>
      </c>
      <c r="AG31" s="109">
        <f>('1'!H29*1000)/'1'!W29</f>
        <v>7.5946153954653299</v>
      </c>
      <c r="AH31" s="109">
        <f>('1'!I29*1000)/'1'!X29</f>
        <v>5.5741325869001326</v>
      </c>
      <c r="AI31" s="109">
        <f>('1'!J29*1000)/'1'!Y29</f>
        <v>5.124966416451457</v>
      </c>
      <c r="AJ31" s="109">
        <f>('1'!K29*1000)/'1'!Z29</f>
        <v>4.5641906223005142</v>
      </c>
      <c r="AK31" s="109">
        <f>('1'!L29*1000)/'1'!AA29</f>
        <v>4.0193479629282844</v>
      </c>
      <c r="AL31" s="109">
        <f>('1'!M29*1000)/'1'!AB29</f>
        <v>3.6108552190443026</v>
      </c>
      <c r="AM31" s="109">
        <f>('1'!N29*1000)/'1'!AC29</f>
        <v>3.1433164339903787</v>
      </c>
      <c r="AN31" s="109">
        <f>('1'!O29*1000)/'1'!AD29</f>
        <v>2.9034165270903762</v>
      </c>
      <c r="AO31" s="109">
        <f>('1'!P29*1000)/'1'!AE29</f>
        <v>2.6478245717774738</v>
      </c>
      <c r="AP31" s="109">
        <f>('1'!Q29*1000)/'1'!AF29</f>
        <v>2.5019828233212245</v>
      </c>
      <c r="AQ31" s="109">
        <f>('1'!R29*1000)/'1'!AG29</f>
        <v>2.7047161766227936</v>
      </c>
      <c r="AR31" s="109">
        <f>('1'!S29*1000)/'1'!AH29</f>
        <v>3.2792860409206819</v>
      </c>
    </row>
    <row r="32" spans="26:44" x14ac:dyDescent="0.2">
      <c r="Z32" s="113"/>
      <c r="AA32" s="114"/>
      <c r="AB32" s="113" t="s">
        <v>49</v>
      </c>
      <c r="AC32" s="114" t="s">
        <v>50</v>
      </c>
      <c r="AD32" s="113" t="s">
        <v>13</v>
      </c>
      <c r="AE32" s="109">
        <f>('1'!F30*1000)/'1'!U30</f>
        <v>0.88659173657187484</v>
      </c>
      <c r="AF32" s="109">
        <f>('1'!G30*1000)/'1'!V30</f>
        <v>0.85537674431158395</v>
      </c>
      <c r="AG32" s="109">
        <f>('1'!H30*1000)/'1'!W30</f>
        <v>0.77550022622282122</v>
      </c>
      <c r="AH32" s="109">
        <f>('1'!I30*1000)/'1'!X30</f>
        <v>0.66681854320439016</v>
      </c>
      <c r="AI32" s="109">
        <f>('1'!J30*1000)/'1'!Y30</f>
        <v>0.63105062820662428</v>
      </c>
      <c r="AJ32" s="109">
        <f>('1'!K30*1000)/'1'!Z30</f>
        <v>0.56705621132051476</v>
      </c>
      <c r="AK32" s="109">
        <f>('1'!L30*1000)/'1'!AA30</f>
        <v>0.503299218490456</v>
      </c>
      <c r="AL32" s="109">
        <f>('1'!M30*1000)/'1'!AB30</f>
        <v>0.6257470195971736</v>
      </c>
      <c r="AM32" s="109">
        <f>('1'!N30*1000)/'1'!AC30</f>
        <v>0.53363102555603592</v>
      </c>
      <c r="AN32" s="109">
        <f>('1'!O30*1000)/'1'!AD30</f>
        <v>0.48036465423488561</v>
      </c>
      <c r="AO32" s="109">
        <f>('1'!P30*1000)/'1'!AE30</f>
        <v>0.39118351864603257</v>
      </c>
      <c r="AP32" s="109">
        <f>('1'!Q30*1000)/'1'!AF30</f>
        <v>0.42729505840664744</v>
      </c>
      <c r="AQ32" s="109">
        <f>('1'!R30*1000)/'1'!AG30</f>
        <v>0.41470341344764167</v>
      </c>
      <c r="AR32" s="109">
        <f>('1'!S30*1000)/'1'!AH30</f>
        <v>0.35038371087957482</v>
      </c>
    </row>
    <row r="33" spans="26:44" x14ac:dyDescent="0.2">
      <c r="Z33" s="113"/>
      <c r="AA33" s="114"/>
      <c r="AB33" s="113" t="s">
        <v>51</v>
      </c>
      <c r="AC33" s="114" t="s">
        <v>52</v>
      </c>
      <c r="AD33" s="113" t="s">
        <v>14</v>
      </c>
      <c r="AE33" s="109"/>
      <c r="AF33" s="109"/>
      <c r="AG33" s="109"/>
      <c r="AH33" s="109"/>
      <c r="AI33" s="109"/>
      <c r="AJ33" s="109"/>
      <c r="AK33" s="109"/>
      <c r="AL33" s="109"/>
      <c r="AO33" s="109"/>
      <c r="AP33" s="109"/>
    </row>
    <row r="34" spans="26:44" x14ac:dyDescent="0.2">
      <c r="Z34" s="115"/>
      <c r="AA34" s="116"/>
      <c r="AB34" s="115" t="s">
        <v>56</v>
      </c>
      <c r="AC34" s="116" t="s">
        <v>57</v>
      </c>
      <c r="AD34" s="113" t="s">
        <v>58</v>
      </c>
      <c r="AE34" s="109"/>
      <c r="AF34" s="109"/>
      <c r="AG34" s="109"/>
      <c r="AH34" s="109"/>
      <c r="AI34" s="109"/>
      <c r="AJ34" s="109"/>
      <c r="AK34" s="109"/>
      <c r="AL34" s="109"/>
      <c r="AO34" s="109"/>
      <c r="AP34" s="109"/>
    </row>
    <row r="35" spans="26:44" x14ac:dyDescent="0.2">
      <c r="Z35" s="113"/>
      <c r="AA35" s="114"/>
      <c r="AB35" s="114"/>
      <c r="AC35" s="114"/>
      <c r="AD35" s="113"/>
      <c r="AE35" s="109"/>
      <c r="AF35" s="109"/>
      <c r="AG35" s="109"/>
      <c r="AH35" s="109"/>
      <c r="AI35" s="109"/>
      <c r="AJ35" s="109"/>
      <c r="AK35" s="109"/>
      <c r="AL35" s="109"/>
      <c r="AO35" s="109"/>
      <c r="AP35" s="109"/>
    </row>
    <row r="36" spans="26:44" x14ac:dyDescent="0.2">
      <c r="Z36" s="118" t="s">
        <v>18</v>
      </c>
      <c r="AA36" s="119" t="s">
        <v>59</v>
      </c>
      <c r="AB36" s="111" t="s">
        <v>677</v>
      </c>
      <c r="AC36" s="119"/>
      <c r="AD36" s="111" t="s">
        <v>677</v>
      </c>
      <c r="AE36" s="109">
        <f>('1'!F34*1000)/'1'!U34</f>
        <v>16.356565717701766</v>
      </c>
      <c r="AF36" s="109">
        <f>('1'!G34*1000)/'1'!V34</f>
        <v>17.757902042968695</v>
      </c>
      <c r="AG36" s="109">
        <f>('1'!H34*1000)/'1'!W34</f>
        <v>17.290783164454041</v>
      </c>
      <c r="AH36" s="109">
        <f>('1'!I34*1000)/'1'!X34</f>
        <v>15.095478550815388</v>
      </c>
      <c r="AI36" s="109">
        <f>('1'!J34*1000)/'1'!Y34</f>
        <v>14.655921711461747</v>
      </c>
      <c r="AJ36" s="109">
        <f>('1'!K34*1000)/'1'!Z34</f>
        <v>14.332575993067501</v>
      </c>
      <c r="AK36" s="109">
        <f>('1'!L34*1000)/'1'!AA34</f>
        <v>13.337200813031068</v>
      </c>
      <c r="AL36" s="109">
        <f>('1'!M34*1000)/'1'!AB34</f>
        <v>12.411932017442057</v>
      </c>
      <c r="AM36" s="109">
        <f>('1'!N34*1000)/'1'!AC34</f>
        <v>11.143406824143726</v>
      </c>
      <c r="AN36" s="109">
        <f>('1'!O34*1000)/'1'!AD34</f>
        <v>10.514991431212824</v>
      </c>
      <c r="AO36" s="109">
        <f>('1'!P34*1000)/'1'!AE34</f>
        <v>9.8039270390141251</v>
      </c>
      <c r="AP36" s="109">
        <f>('1'!Q34*1000)/'1'!AF34</f>
        <v>9.4574820673074562</v>
      </c>
      <c r="AQ36" s="109">
        <f>('1'!R34*1000)/'1'!AG34</f>
        <v>8.8305801025372155</v>
      </c>
      <c r="AR36" s="109">
        <f>('1'!S34*1000)/'1'!AH34</f>
        <v>8.3918720717370707</v>
      </c>
    </row>
    <row r="37" spans="26:44" x14ac:dyDescent="0.2">
      <c r="Z37" s="113"/>
      <c r="AA37" s="114"/>
      <c r="AB37" s="113" t="s">
        <v>45</v>
      </c>
      <c r="AC37" s="114" t="s">
        <v>46</v>
      </c>
      <c r="AD37" s="113" t="s">
        <v>11</v>
      </c>
      <c r="AE37" s="109">
        <f>('1'!F35*1000)/'1'!U35</f>
        <v>27.098509005411469</v>
      </c>
      <c r="AF37" s="109">
        <f>('1'!G35*1000)/'1'!V35</f>
        <v>33.942244446306717</v>
      </c>
      <c r="AG37" s="109">
        <f>('1'!H35*1000)/'1'!W35</f>
        <v>31.041188544872789</v>
      </c>
      <c r="AH37" s="109">
        <f>('1'!I35*1000)/'1'!X35</f>
        <v>25.966104078832831</v>
      </c>
      <c r="AI37" s="109">
        <f>('1'!J35*1000)/'1'!Y35</f>
        <v>26.506992816784873</v>
      </c>
      <c r="AJ37" s="109">
        <f>('1'!K35*1000)/'1'!Z35</f>
        <v>25.922551384791518</v>
      </c>
      <c r="AK37" s="109">
        <f>('1'!L35*1000)/'1'!AA35</f>
        <v>23.740125439749068</v>
      </c>
      <c r="AL37" s="109">
        <f>('1'!M35*1000)/'1'!AB35</f>
        <v>20.992470451288295</v>
      </c>
      <c r="AM37" s="109">
        <f>('1'!N35*1000)/'1'!AC35</f>
        <v>19.334340206320743</v>
      </c>
      <c r="AN37" s="109">
        <f>('1'!O35*1000)/'1'!AD35</f>
        <v>18.506663516339266</v>
      </c>
      <c r="AO37" s="109">
        <f>('1'!P35*1000)/'1'!AE35</f>
        <v>17.575926163882016</v>
      </c>
      <c r="AP37" s="109">
        <f>('1'!Q35*1000)/'1'!AF35</f>
        <v>17.000073334101685</v>
      </c>
      <c r="AQ37" s="109">
        <f>('1'!R35*1000)/'1'!AG35</f>
        <v>15.868153083868338</v>
      </c>
      <c r="AR37" s="109">
        <f>('1'!S35*1000)/'1'!AH35</f>
        <v>14.769250714103062</v>
      </c>
    </row>
    <row r="38" spans="26:44" x14ac:dyDescent="0.2">
      <c r="Z38" s="113"/>
      <c r="AA38" s="114"/>
      <c r="AB38" s="113" t="s">
        <v>47</v>
      </c>
      <c r="AC38" s="114" t="s">
        <v>48</v>
      </c>
      <c r="AD38" s="113" t="s">
        <v>12</v>
      </c>
      <c r="AE38" s="109">
        <f>('1'!F36*1000)/'1'!U36</f>
        <v>8.3283207976038796</v>
      </c>
      <c r="AF38" s="109">
        <f>('1'!G36*1000)/'1'!V36</f>
        <v>8.0389980979394373</v>
      </c>
      <c r="AG38" s="109">
        <f>('1'!H36*1000)/'1'!W36</f>
        <v>8.2757885035721106</v>
      </c>
      <c r="AH38" s="109">
        <f>('1'!I36*1000)/'1'!X36</f>
        <v>7.5670898924653391</v>
      </c>
      <c r="AI38" s="109">
        <f>('1'!J36*1000)/'1'!Y36</f>
        <v>6.9279388223958209</v>
      </c>
      <c r="AJ38" s="109">
        <f>('1'!K36*1000)/'1'!Z36</f>
        <v>6.6472063149320295</v>
      </c>
      <c r="AK38" s="109">
        <f>('1'!L36*1000)/'1'!AA36</f>
        <v>6.0155610993237989</v>
      </c>
      <c r="AL38" s="109">
        <f>('1'!M36*1000)/'1'!AB36</f>
        <v>5.7586885795578784</v>
      </c>
      <c r="AM38" s="109">
        <f>('1'!N36*1000)/'1'!AC36</f>
        <v>4.6261340970678715</v>
      </c>
      <c r="AN38" s="109">
        <f>('1'!O36*1000)/'1'!AD36</f>
        <v>4.1075785883025029</v>
      </c>
      <c r="AO38" s="109">
        <f>('1'!P36*1000)/'1'!AE36</f>
        <v>3.7643721486467809</v>
      </c>
      <c r="AP38" s="109">
        <f>('1'!Q36*1000)/'1'!AF36</f>
        <v>3.6789883535948111</v>
      </c>
      <c r="AQ38" s="109">
        <f>('1'!R36*1000)/'1'!AG36</f>
        <v>3.3518139077089355</v>
      </c>
      <c r="AR38" s="109">
        <f>('1'!S36*1000)/'1'!AH36</f>
        <v>3.2214994556453167</v>
      </c>
    </row>
    <row r="39" spans="26:44" x14ac:dyDescent="0.2">
      <c r="Z39" s="113"/>
      <c r="AA39" s="114"/>
      <c r="AB39" s="113" t="s">
        <v>49</v>
      </c>
      <c r="AC39" s="114" t="s">
        <v>50</v>
      </c>
      <c r="AD39" s="113" t="s">
        <v>13</v>
      </c>
      <c r="AE39" s="109">
        <f>('1'!F37*1000)/'1'!U37</f>
        <v>1.4227297113928965</v>
      </c>
      <c r="AF39" s="109">
        <f>('1'!G37*1000)/'1'!V37</f>
        <v>1.0910216879987984</v>
      </c>
      <c r="AG39" s="109">
        <f>('1'!H37*1000)/'1'!W37</f>
        <v>1.1139407505373526</v>
      </c>
      <c r="AH39" s="109">
        <f>('1'!I37*1000)/'1'!X37</f>
        <v>0.99770821921685338</v>
      </c>
      <c r="AI39" s="109">
        <f>('1'!J37*1000)/'1'!Y37</f>
        <v>0.9196139221843701</v>
      </c>
      <c r="AJ39" s="109">
        <f>('1'!K37*1000)/'1'!Z37</f>
        <v>0.91464681449061602</v>
      </c>
      <c r="AK39" s="109">
        <f>('1'!L37*1000)/'1'!AA37</f>
        <v>0.79976606309295317</v>
      </c>
      <c r="AL39" s="109">
        <f>('1'!M37*1000)/'1'!AB37</f>
        <v>0.65034326519056807</v>
      </c>
      <c r="AM39" s="109">
        <f>('1'!N37*1000)/'1'!AC37</f>
        <v>0.62961526193364148</v>
      </c>
      <c r="AN39" s="109">
        <f>('1'!O37*1000)/'1'!AD37</f>
        <v>0.55426065950401704</v>
      </c>
      <c r="AO39" s="109">
        <f>('1'!P37*1000)/'1'!AE37</f>
        <v>0.52051711781792309</v>
      </c>
      <c r="AP39" s="109">
        <f>('1'!Q37*1000)/'1'!AF37</f>
        <v>0.52134715241150065</v>
      </c>
      <c r="AQ39" s="109">
        <f>('1'!R37*1000)/'1'!AG37</f>
        <v>0.47135013905104434</v>
      </c>
      <c r="AR39" s="109">
        <f>('1'!S37*1000)/'1'!AH37</f>
        <v>0.48479527616222867</v>
      </c>
    </row>
    <row r="40" spans="26:44" x14ac:dyDescent="0.2">
      <c r="Z40" s="113"/>
      <c r="AA40" s="114"/>
      <c r="AB40" s="113" t="s">
        <v>51</v>
      </c>
      <c r="AC40" s="114" t="s">
        <v>52</v>
      </c>
      <c r="AD40" s="113" t="s">
        <v>14</v>
      </c>
      <c r="AE40" s="109"/>
      <c r="AF40" s="109"/>
      <c r="AG40" s="109"/>
      <c r="AH40" s="109"/>
      <c r="AI40" s="109"/>
      <c r="AJ40" s="109"/>
      <c r="AK40" s="109"/>
      <c r="AL40" s="109"/>
      <c r="AO40" s="109"/>
      <c r="AP40" s="109"/>
    </row>
    <row r="41" spans="26:44" x14ac:dyDescent="0.2">
      <c r="Z41" s="115"/>
      <c r="AA41" s="116"/>
      <c r="AB41" s="115" t="s">
        <v>56</v>
      </c>
      <c r="AC41" s="116" t="s">
        <v>57</v>
      </c>
      <c r="AD41" s="113" t="s">
        <v>58</v>
      </c>
      <c r="AE41" s="109"/>
      <c r="AF41" s="109"/>
      <c r="AG41" s="109"/>
      <c r="AH41" s="109"/>
      <c r="AI41" s="109"/>
      <c r="AJ41" s="109"/>
      <c r="AK41" s="109"/>
      <c r="AL41" s="109"/>
      <c r="AO41" s="109"/>
      <c r="AP41" s="109"/>
    </row>
    <row r="42" spans="26:44" x14ac:dyDescent="0.2">
      <c r="Z42" s="113"/>
      <c r="AA42" s="114"/>
      <c r="AB42" s="114"/>
      <c r="AC42" s="114"/>
      <c r="AD42" s="113"/>
      <c r="AE42" s="109"/>
      <c r="AF42" s="109"/>
      <c r="AG42" s="109"/>
      <c r="AH42" s="109"/>
      <c r="AI42" s="109"/>
      <c r="AJ42" s="109"/>
      <c r="AK42" s="109"/>
      <c r="AL42" s="109"/>
      <c r="AO42" s="109"/>
      <c r="AP42" s="109"/>
    </row>
    <row r="43" spans="26:44" x14ac:dyDescent="0.2">
      <c r="Z43" s="118" t="s">
        <v>19</v>
      </c>
      <c r="AA43" s="119" t="s">
        <v>60</v>
      </c>
      <c r="AB43" s="111" t="s">
        <v>677</v>
      </c>
      <c r="AC43" s="119"/>
      <c r="AD43" s="111" t="s">
        <v>677</v>
      </c>
      <c r="AE43" s="109">
        <f>('1'!F41*1000)/'1'!U41</f>
        <v>16.339128433644984</v>
      </c>
      <c r="AF43" s="109">
        <f>('1'!G41*1000)/'1'!V41</f>
        <v>17.697894242181025</v>
      </c>
      <c r="AG43" s="109">
        <f>('1'!H41*1000)/'1'!W41</f>
        <v>16.429567245300426</v>
      </c>
      <c r="AH43" s="109">
        <f>('1'!I41*1000)/'1'!X41</f>
        <v>14.702688657288157</v>
      </c>
      <c r="AI43" s="109">
        <f>('1'!J41*1000)/'1'!Y41</f>
        <v>14.026275357624202</v>
      </c>
      <c r="AJ43" s="109">
        <f>('1'!K41*1000)/'1'!Z41</f>
        <v>12.884290224224729</v>
      </c>
      <c r="AK43" s="109">
        <f>('1'!L41*1000)/'1'!AA41</f>
        <v>12.19681217290386</v>
      </c>
      <c r="AL43" s="109">
        <f>('1'!M41*1000)/'1'!AB41</f>
        <v>11.119040193183578</v>
      </c>
      <c r="AM43" s="109">
        <f>('1'!N41*1000)/'1'!AC41</f>
        <v>10.466149879581026</v>
      </c>
      <c r="AN43" s="109">
        <f>('1'!O41*1000)/'1'!AD41</f>
        <v>9.7314572732101272</v>
      </c>
      <c r="AO43" s="109">
        <f>('1'!P41*1000)/'1'!AE41</f>
        <v>8.8446008915503622</v>
      </c>
      <c r="AP43" s="109">
        <f>('1'!Q41*1000)/'1'!AF41</f>
        <v>8.5930829681370291</v>
      </c>
      <c r="AQ43" s="109">
        <f>('1'!R41*1000)/'1'!AG41</f>
        <v>8.0285226560693239</v>
      </c>
      <c r="AR43" s="109">
        <f>('1'!S41*1000)/'1'!AH41</f>
        <v>7.6522692009598714</v>
      </c>
    </row>
    <row r="44" spans="26:44" x14ac:dyDescent="0.2">
      <c r="Z44" s="113"/>
      <c r="AA44" s="114"/>
      <c r="AB44" s="113" t="s">
        <v>45</v>
      </c>
      <c r="AC44" s="114" t="s">
        <v>46</v>
      </c>
      <c r="AD44" s="113" t="s">
        <v>11</v>
      </c>
      <c r="AE44" s="109">
        <f>('1'!F42*1000)/'1'!U42</f>
        <v>27.779338789765745</v>
      </c>
      <c r="AF44" s="109">
        <f>('1'!G42*1000)/'1'!V42</f>
        <v>35.416504971721771</v>
      </c>
      <c r="AG44" s="109">
        <f>('1'!H42*1000)/'1'!W42</f>
        <v>29.293079774861027</v>
      </c>
      <c r="AH44" s="109">
        <f>('1'!I42*1000)/'1'!X42</f>
        <v>25.789179016679117</v>
      </c>
      <c r="AI44" s="109">
        <f>('1'!J42*1000)/'1'!Y42</f>
        <v>26.361106685249542</v>
      </c>
      <c r="AJ44" s="109">
        <f>('1'!K42*1000)/'1'!Z42</f>
        <v>26.335153020820655</v>
      </c>
      <c r="AK44" s="109">
        <f>('1'!L42*1000)/'1'!AA42</f>
        <v>25.042147019019186</v>
      </c>
      <c r="AL44" s="109">
        <f>('1'!M42*1000)/'1'!AB42</f>
        <v>22.122799545121079</v>
      </c>
      <c r="AM44" s="109">
        <f>('1'!N42*1000)/'1'!AC42</f>
        <v>22.187546181527857</v>
      </c>
      <c r="AN44" s="109">
        <f>('1'!O42*1000)/'1'!AD42</f>
        <v>19.925132127519191</v>
      </c>
      <c r="AO44" s="109">
        <f>('1'!P42*1000)/'1'!AE42</f>
        <v>18.366361931019682</v>
      </c>
      <c r="AP44" s="109">
        <f>('1'!Q42*1000)/'1'!AF42</f>
        <v>18.031258923717594</v>
      </c>
      <c r="AQ44" s="109">
        <f>('1'!R42*1000)/'1'!AG42</f>
        <v>17.190633340540575</v>
      </c>
      <c r="AR44" s="109">
        <f>('1'!S42*1000)/'1'!AH42</f>
        <v>15.425005337389669</v>
      </c>
    </row>
    <row r="45" spans="26:44" x14ac:dyDescent="0.2">
      <c r="Z45" s="113"/>
      <c r="AA45" s="114"/>
      <c r="AB45" s="113" t="s">
        <v>47</v>
      </c>
      <c r="AC45" s="114" t="s">
        <v>48</v>
      </c>
      <c r="AD45" s="113" t="s">
        <v>12</v>
      </c>
      <c r="AE45" s="109">
        <f>('1'!F43*1000)/'1'!U43</f>
        <v>8.3827946153620161</v>
      </c>
      <c r="AF45" s="109">
        <f>('1'!G43*1000)/'1'!V43</f>
        <v>8.0353009678567648</v>
      </c>
      <c r="AG45" s="109">
        <f>('1'!H43*1000)/'1'!W43</f>
        <v>7.9721906976154813</v>
      </c>
      <c r="AH45" s="109">
        <f>('1'!I43*1000)/'1'!X43</f>
        <v>7.2211206140728201</v>
      </c>
      <c r="AI45" s="109">
        <f>('1'!J43*1000)/'1'!Y43</f>
        <v>6.3399932979266413</v>
      </c>
      <c r="AJ45" s="109">
        <f>('1'!K43*1000)/'1'!Z43</f>
        <v>5.4028697194516937</v>
      </c>
      <c r="AK45" s="109">
        <f>('1'!L43*1000)/'1'!AA43</f>
        <v>4.9473866724300564</v>
      </c>
      <c r="AL45" s="109">
        <f>('1'!M43*1000)/'1'!AB43</f>
        <v>4.2515179209285421</v>
      </c>
      <c r="AM45" s="109">
        <f>('1'!N43*1000)/'1'!AC43</f>
        <v>3.7621382576598927</v>
      </c>
      <c r="AN45" s="109">
        <f>('1'!O43*1000)/'1'!AD43</f>
        <v>3.5175839413784376</v>
      </c>
      <c r="AO45" s="109">
        <f>('1'!P43*1000)/'1'!AE43</f>
        <v>3.0229148676043476</v>
      </c>
      <c r="AP45" s="109">
        <f>('1'!Q43*1000)/'1'!AF43</f>
        <v>2.9462245685871213</v>
      </c>
      <c r="AQ45" s="109">
        <f>('1'!R43*1000)/'1'!AG43</f>
        <v>2.7356207209638188</v>
      </c>
      <c r="AR45" s="109">
        <f>('1'!S43*1000)/'1'!AH43</f>
        <v>2.7065909601114706</v>
      </c>
    </row>
    <row r="46" spans="26:44" x14ac:dyDescent="0.2">
      <c r="Z46" s="113"/>
      <c r="AA46" s="114"/>
      <c r="AB46" s="113" t="s">
        <v>49</v>
      </c>
      <c r="AC46" s="114" t="s">
        <v>50</v>
      </c>
      <c r="AD46" s="113" t="s">
        <v>13</v>
      </c>
      <c r="AE46" s="109">
        <f>('1'!F44*1000)/'1'!U44</f>
        <v>0.98557228601124058</v>
      </c>
      <c r="AF46" s="109">
        <f>('1'!G44*1000)/'1'!V44</f>
        <v>0.85331720041094894</v>
      </c>
      <c r="AG46" s="109">
        <f>('1'!H44*1000)/'1'!W44</f>
        <v>1.0722221165726953</v>
      </c>
      <c r="AH46" s="109">
        <f>('1'!I44*1000)/'1'!X44</f>
        <v>1.025660683573334</v>
      </c>
      <c r="AI46" s="109">
        <f>('1'!J44*1000)/'1'!Y44</f>
        <v>0.85537343113564068</v>
      </c>
      <c r="AJ46" s="109">
        <f>('1'!K44*1000)/'1'!Z44</f>
        <v>0.73314999310360307</v>
      </c>
      <c r="AK46" s="109">
        <f>('1'!L44*1000)/'1'!AA44</f>
        <v>0.78079558026420282</v>
      </c>
      <c r="AL46" s="109">
        <f>('1'!M44*1000)/'1'!AB44</f>
        <v>0.5591865447594937</v>
      </c>
      <c r="AM46" s="109">
        <f>('1'!N44*1000)/'1'!AC44</f>
        <v>0.5602183900188783</v>
      </c>
      <c r="AN46" s="109">
        <f>('1'!O44*1000)/'1'!AD44</f>
        <v>0.54913501828195743</v>
      </c>
      <c r="AO46" s="109">
        <f>('1'!P44*1000)/'1'!AE44</f>
        <v>0.57139920353244633</v>
      </c>
      <c r="AP46" s="109">
        <f>('1'!Q44*1000)/'1'!AF44</f>
        <v>0.47665026921833009</v>
      </c>
      <c r="AQ46" s="109">
        <f>('1'!R44*1000)/'1'!AG44</f>
        <v>0.46749658025514829</v>
      </c>
      <c r="AR46" s="109">
        <f>('1'!S44*1000)/'1'!AH44</f>
        <v>0.46240687408949677</v>
      </c>
    </row>
    <row r="47" spans="26:44" x14ac:dyDescent="0.2">
      <c r="Z47" s="113"/>
      <c r="AA47" s="114"/>
      <c r="AB47" s="113" t="s">
        <v>51</v>
      </c>
      <c r="AC47" s="114" t="s">
        <v>52</v>
      </c>
      <c r="AD47" s="113" t="s">
        <v>14</v>
      </c>
      <c r="AE47" s="109"/>
      <c r="AF47" s="109"/>
      <c r="AG47" s="109"/>
      <c r="AH47" s="109"/>
      <c r="AI47" s="109"/>
      <c r="AJ47" s="109"/>
      <c r="AK47" s="109"/>
      <c r="AL47" s="109"/>
      <c r="AO47" s="109"/>
      <c r="AP47" s="109"/>
    </row>
    <row r="48" spans="26:44" x14ac:dyDescent="0.2">
      <c r="Z48" s="115"/>
      <c r="AA48" s="116"/>
      <c r="AB48" s="115" t="s">
        <v>56</v>
      </c>
      <c r="AC48" s="116" t="s">
        <v>57</v>
      </c>
      <c r="AD48" s="113" t="s">
        <v>58</v>
      </c>
      <c r="AE48" s="109"/>
      <c r="AF48" s="109"/>
      <c r="AG48" s="109"/>
      <c r="AH48" s="109"/>
      <c r="AI48" s="109"/>
      <c r="AJ48" s="109"/>
      <c r="AK48" s="109"/>
      <c r="AL48" s="109"/>
      <c r="AO48" s="109"/>
      <c r="AP48" s="109"/>
    </row>
    <row r="49" spans="26:44" x14ac:dyDescent="0.2">
      <c r="Z49" s="113"/>
      <c r="AA49" s="114"/>
      <c r="AB49" s="114"/>
      <c r="AC49" s="114"/>
      <c r="AD49" s="113"/>
      <c r="AE49" s="109"/>
      <c r="AF49" s="109"/>
      <c r="AG49" s="109"/>
      <c r="AH49" s="109"/>
      <c r="AI49" s="109"/>
      <c r="AJ49" s="109"/>
      <c r="AK49" s="109"/>
      <c r="AL49" s="109"/>
      <c r="AO49" s="109"/>
      <c r="AP49" s="109"/>
    </row>
    <row r="50" spans="26:44" x14ac:dyDescent="0.2">
      <c r="Z50" s="118" t="s">
        <v>20</v>
      </c>
      <c r="AA50" s="119" t="s">
        <v>61</v>
      </c>
      <c r="AB50" s="111" t="s">
        <v>677</v>
      </c>
      <c r="AC50" s="119"/>
      <c r="AD50" s="111" t="s">
        <v>677</v>
      </c>
      <c r="AE50" s="109">
        <f>('1'!F48*1000)/'1'!U48</f>
        <v>27.202148290090154</v>
      </c>
      <c r="AF50" s="109">
        <f>('1'!G48*1000)/'1'!V48</f>
        <v>28.061806274003821</v>
      </c>
      <c r="AG50" s="109">
        <f>('1'!H48*1000)/'1'!W48</f>
        <v>26.870248340459426</v>
      </c>
      <c r="AH50" s="109">
        <f>('1'!I48*1000)/'1'!X48</f>
        <v>25.641272557556277</v>
      </c>
      <c r="AI50" s="109">
        <f>('1'!J48*1000)/'1'!Y48</f>
        <v>25.498911767710013</v>
      </c>
      <c r="AJ50" s="109">
        <f>('1'!K48*1000)/'1'!Z48</f>
        <v>23.391274750120626</v>
      </c>
      <c r="AK50" s="109">
        <f>('1'!L48*1000)/'1'!AA48</f>
        <v>23.281391092625586</v>
      </c>
      <c r="AL50" s="109">
        <f>('1'!M48*1000)/'1'!AB48</f>
        <v>21.61149855487243</v>
      </c>
      <c r="AM50" s="109">
        <f>('1'!N48*1000)/'1'!AC48</f>
        <v>20.51155069552745</v>
      </c>
      <c r="AN50" s="109">
        <f>('1'!O48*1000)/'1'!AD48</f>
        <v>19.883528556931843</v>
      </c>
      <c r="AO50" s="109">
        <f>('1'!P48*1000)/'1'!AE48</f>
        <v>18.348472499087787</v>
      </c>
      <c r="AP50" s="109">
        <f>('1'!Q48*1000)/'1'!AF48</f>
        <v>15.573846668981302</v>
      </c>
      <c r="AQ50" s="109">
        <f>('1'!R48*1000)/'1'!AG48</f>
        <v>14.223364982689027</v>
      </c>
      <c r="AR50" s="109">
        <f>('1'!S48*1000)/'1'!AH48</f>
        <v>13.157993050702474</v>
      </c>
    </row>
    <row r="51" spans="26:44" x14ac:dyDescent="0.2">
      <c r="Z51" s="113"/>
      <c r="AA51" s="114"/>
      <c r="AB51" s="113" t="s">
        <v>45</v>
      </c>
      <c r="AC51" s="114" t="s">
        <v>46</v>
      </c>
      <c r="AD51" s="113" t="s">
        <v>11</v>
      </c>
      <c r="AE51" s="109">
        <f>('1'!F49*1000)/'1'!U49</f>
        <v>50.057074222499189</v>
      </c>
      <c r="AF51" s="109">
        <f>('1'!G49*1000)/'1'!V49</f>
        <v>59.62641153852168</v>
      </c>
      <c r="AG51" s="109">
        <f>('1'!H49*1000)/'1'!W49</f>
        <v>51.160237732234961</v>
      </c>
      <c r="AH51" s="109">
        <f>('1'!I49*1000)/'1'!X49</f>
        <v>49.385101632307503</v>
      </c>
      <c r="AI51" s="109">
        <f>('1'!J49*1000)/'1'!Y49</f>
        <v>52.622421047471541</v>
      </c>
      <c r="AJ51" s="109">
        <f>('1'!K49*1000)/'1'!Z49</f>
        <v>48.039329779448686</v>
      </c>
      <c r="AK51" s="109">
        <f>('1'!L49*1000)/'1'!AA49</f>
        <v>48.956650088429548</v>
      </c>
      <c r="AL51" s="109">
        <f>('1'!M49*1000)/'1'!AB49</f>
        <v>44.42931238600864</v>
      </c>
      <c r="AM51" s="109">
        <f>('1'!N49*1000)/'1'!AC49</f>
        <v>44.225248774896137</v>
      </c>
      <c r="AN51" s="109">
        <f>('1'!O49*1000)/'1'!AD49</f>
        <v>43.259400493072128</v>
      </c>
      <c r="AO51" s="109">
        <f>('1'!P49*1000)/'1'!AE49</f>
        <v>38.815384194692243</v>
      </c>
      <c r="AP51" s="109">
        <f>('1'!Q49*1000)/'1'!AF49</f>
        <v>31.918488122273022</v>
      </c>
      <c r="AQ51" s="109">
        <f>('1'!R49*1000)/'1'!AG49</f>
        <v>29.61383960791628</v>
      </c>
      <c r="AR51" s="109">
        <f>('1'!S49*1000)/'1'!AH49</f>
        <v>26.695442055261918</v>
      </c>
    </row>
    <row r="52" spans="26:44" x14ac:dyDescent="0.2">
      <c r="Z52" s="113"/>
      <c r="AA52" s="114"/>
      <c r="AB52" s="113" t="s">
        <v>47</v>
      </c>
      <c r="AC52" s="114" t="s">
        <v>48</v>
      </c>
      <c r="AD52" s="113" t="s">
        <v>12</v>
      </c>
      <c r="AE52" s="109">
        <f>('1'!F50*1000)/'1'!U50</f>
        <v>10.813622915756515</v>
      </c>
      <c r="AF52" s="109">
        <f>('1'!G50*1000)/'1'!V50</f>
        <v>9.9550007676667231</v>
      </c>
      <c r="AG52" s="109">
        <f>('1'!H50*1000)/'1'!W50</f>
        <v>10.153561248634881</v>
      </c>
      <c r="AH52" s="109">
        <f>('1'!I50*1000)/'1'!X50</f>
        <v>9.7021318094629034</v>
      </c>
      <c r="AI52" s="109">
        <f>('1'!J50*1000)/'1'!Y50</f>
        <v>8.7284124258758151</v>
      </c>
      <c r="AJ52" s="109">
        <f>('1'!K50*1000)/'1'!Z50</f>
        <v>7.847104603055536</v>
      </c>
      <c r="AK52" s="109">
        <f>('1'!L50*1000)/'1'!AA50</f>
        <v>7.6157426487669051</v>
      </c>
      <c r="AL52" s="109">
        <f>('1'!M50*1000)/'1'!AB50</f>
        <v>6.9425499439412501</v>
      </c>
      <c r="AM52" s="109">
        <f>('1'!N50*1000)/'1'!AC50</f>
        <v>6.0936430030694355</v>
      </c>
      <c r="AN52" s="109">
        <f>('1'!O50*1000)/'1'!AD50</f>
        <v>5.5862958213249803</v>
      </c>
      <c r="AO52" s="109">
        <f>('1'!P50*1000)/'1'!AE50</f>
        <v>5.50178050673094</v>
      </c>
      <c r="AP52" s="109">
        <f>('1'!Q50*1000)/'1'!AF50</f>
        <v>4.9661632838984469</v>
      </c>
      <c r="AQ52" s="109">
        <f>('1'!R50*1000)/'1'!AG50</f>
        <v>4.4124130279569265</v>
      </c>
      <c r="AR52" s="109">
        <f>('1'!S50*1000)/'1'!AH50</f>
        <v>4.1505252579502256</v>
      </c>
    </row>
    <row r="53" spans="26:44" x14ac:dyDescent="0.2">
      <c r="Z53" s="113"/>
      <c r="AA53" s="114"/>
      <c r="AB53" s="113" t="s">
        <v>49</v>
      </c>
      <c r="AC53" s="114" t="s">
        <v>50</v>
      </c>
      <c r="AD53" s="113" t="s">
        <v>13</v>
      </c>
      <c r="AE53" s="109">
        <f>('1'!F51*1000)/'1'!U51</f>
        <v>1.2961427496653302</v>
      </c>
      <c r="AF53" s="109">
        <f>('1'!G51*1000)/'1'!V51</f>
        <v>1.2210874542452976</v>
      </c>
      <c r="AG53" s="109">
        <f>('1'!H51*1000)/'1'!W51</f>
        <v>1.2050258013073072</v>
      </c>
      <c r="AH53" s="109">
        <f>('1'!I51*1000)/'1'!X51</f>
        <v>1.0437921745358327</v>
      </c>
      <c r="AI53" s="109">
        <f>('1'!J51*1000)/'1'!Y51</f>
        <v>1.0282235144168159</v>
      </c>
      <c r="AJ53" s="109">
        <f>('1'!K51*1000)/'1'!Z51</f>
        <v>0.91792572930209171</v>
      </c>
      <c r="AK53" s="109">
        <f>('1'!L51*1000)/'1'!AA51</f>
        <v>0.86787667581032657</v>
      </c>
      <c r="AL53" s="109">
        <f>('1'!M51*1000)/'1'!AB51</f>
        <v>0.79655891794120648</v>
      </c>
      <c r="AM53" s="109">
        <f>('1'!N51*1000)/'1'!AC51</f>
        <v>0.71135379740978322</v>
      </c>
      <c r="AN53" s="109">
        <f>('1'!O51*1000)/'1'!AD51</f>
        <v>0.62212969975672416</v>
      </c>
      <c r="AO53" s="109">
        <f>('1'!P51*1000)/'1'!AE51</f>
        <v>0.60774076302762781</v>
      </c>
      <c r="AP53" s="109">
        <f>('1'!Q51*1000)/'1'!AF51</f>
        <v>0.62162848039799667</v>
      </c>
      <c r="AQ53" s="109">
        <f>('1'!R51*1000)/'1'!AG51</f>
        <v>0.56502363620961649</v>
      </c>
      <c r="AR53" s="109">
        <f>('1'!S51*1000)/'1'!AH51</f>
        <v>0.53446172168196082</v>
      </c>
    </row>
    <row r="54" spans="26:44" x14ac:dyDescent="0.2">
      <c r="Z54" s="113"/>
      <c r="AA54" s="114"/>
      <c r="AB54" s="113" t="s">
        <v>51</v>
      </c>
      <c r="AC54" s="114" t="s">
        <v>52</v>
      </c>
      <c r="AD54" s="113" t="s">
        <v>14</v>
      </c>
      <c r="AE54" s="109"/>
      <c r="AF54" s="109"/>
      <c r="AG54" s="109"/>
      <c r="AH54" s="109"/>
      <c r="AI54" s="109"/>
      <c r="AJ54" s="109"/>
      <c r="AK54" s="109"/>
      <c r="AL54" s="109"/>
      <c r="AO54" s="109"/>
      <c r="AP54" s="109"/>
    </row>
    <row r="55" spans="26:44" x14ac:dyDescent="0.2">
      <c r="Z55" s="115"/>
      <c r="AA55" s="116"/>
      <c r="AB55" s="115" t="s">
        <v>56</v>
      </c>
      <c r="AC55" s="116" t="s">
        <v>57</v>
      </c>
      <c r="AD55" s="113" t="s">
        <v>58</v>
      </c>
      <c r="AE55" s="109"/>
      <c r="AF55" s="109"/>
      <c r="AG55" s="109"/>
      <c r="AH55" s="109"/>
      <c r="AI55" s="109"/>
      <c r="AJ55" s="109"/>
      <c r="AK55" s="109"/>
      <c r="AL55" s="109"/>
      <c r="AO55" s="109"/>
      <c r="AP55" s="109"/>
    </row>
    <row r="56" spans="26:44" x14ac:dyDescent="0.2">
      <c r="Z56" s="113"/>
      <c r="AA56" s="114"/>
      <c r="AB56" s="114"/>
      <c r="AC56" s="114"/>
      <c r="AD56" s="113"/>
      <c r="AE56" s="109"/>
      <c r="AF56" s="109"/>
      <c r="AG56" s="109"/>
      <c r="AH56" s="109"/>
      <c r="AI56" s="109"/>
      <c r="AJ56" s="109"/>
      <c r="AK56" s="109"/>
      <c r="AL56" s="109"/>
      <c r="AO56" s="109"/>
      <c r="AP56" s="109"/>
    </row>
    <row r="57" spans="26:44" x14ac:dyDescent="0.2">
      <c r="Z57" s="118" t="s">
        <v>21</v>
      </c>
      <c r="AA57" s="119" t="s">
        <v>62</v>
      </c>
      <c r="AB57" s="111" t="s">
        <v>677</v>
      </c>
      <c r="AC57" s="119"/>
      <c r="AD57" s="111" t="s">
        <v>677</v>
      </c>
      <c r="AE57" s="109">
        <f>('1'!F55*1000)/'1'!U55</f>
        <v>175.98990665095567</v>
      </c>
      <c r="AF57" s="109">
        <f>('1'!G55*1000)/'1'!V55</f>
        <v>154.80136003373008</v>
      </c>
      <c r="AG57" s="109">
        <f>('1'!H55*1000)/'1'!W55</f>
        <v>161.59276076446685</v>
      </c>
      <c r="AH57" s="109">
        <f>('1'!I55*1000)/'1'!X55</f>
        <v>154.83750792620796</v>
      </c>
      <c r="AI57" s="109">
        <f>('1'!J55*1000)/'1'!Y55</f>
        <v>162.59012729584958</v>
      </c>
      <c r="AJ57" s="109">
        <f>('1'!K55*1000)/'1'!Z55</f>
        <v>150.83344823554552</v>
      </c>
      <c r="AK57" s="109">
        <f>('1'!L55*1000)/'1'!AA55</f>
        <v>146.1390938014338</v>
      </c>
      <c r="AL57" s="109">
        <f>('1'!M55*1000)/'1'!AB55</f>
        <v>155.6108837350923</v>
      </c>
      <c r="AM57" s="109">
        <f>('1'!N55*1000)/'1'!AC55</f>
        <v>146.9612254592528</v>
      </c>
      <c r="AN57" s="109">
        <f>('1'!O55*1000)/'1'!AD55</f>
        <v>136.73923729286764</v>
      </c>
      <c r="AO57" s="109">
        <f>('1'!P55*1000)/'1'!AE55</f>
        <v>143.11372450891466</v>
      </c>
      <c r="AP57" s="109">
        <f>('1'!Q55*1000)/'1'!AF55</f>
        <v>117.62574502451544</v>
      </c>
      <c r="AQ57" s="109">
        <f>('1'!R55*1000)/'1'!AG55</f>
        <v>111.44707370309484</v>
      </c>
      <c r="AR57" s="109">
        <f>('1'!S55*1000)/'1'!AH55</f>
        <v>105.80885485745907</v>
      </c>
    </row>
    <row r="58" spans="26:44" x14ac:dyDescent="0.2">
      <c r="Z58" s="113"/>
      <c r="AA58" s="114"/>
      <c r="AB58" s="113" t="s">
        <v>45</v>
      </c>
      <c r="AC58" s="114" t="s">
        <v>46</v>
      </c>
      <c r="AD58" s="113" t="s">
        <v>11</v>
      </c>
      <c r="AE58" s="109">
        <f>('1'!F56*1000)/'1'!U56</f>
        <v>662.93973675824247</v>
      </c>
      <c r="AF58" s="109">
        <f>('1'!G56*1000)/'1'!V56</f>
        <v>627.82791003502348</v>
      </c>
      <c r="AG58" s="109">
        <f>('1'!H56*1000)/'1'!W56</f>
        <v>658.03447668675813</v>
      </c>
      <c r="AH58" s="109">
        <f>('1'!I56*1000)/'1'!X56</f>
        <v>601.3554742770408</v>
      </c>
      <c r="AI58" s="109">
        <f>('1'!J56*1000)/'1'!Y56</f>
        <v>648.45389258413127</v>
      </c>
      <c r="AJ58" s="109">
        <f>('1'!K56*1000)/'1'!Z56</f>
        <v>622.60312276846514</v>
      </c>
      <c r="AK58" s="109">
        <f>('1'!L56*1000)/'1'!AA56</f>
        <v>613.41092122687814</v>
      </c>
      <c r="AL58" s="109">
        <f>('1'!M56*1000)/'1'!AB56</f>
        <v>610.99155999076663</v>
      </c>
      <c r="AM58" s="109">
        <f>('1'!N56*1000)/'1'!AC56</f>
        <v>599.4877372180872</v>
      </c>
      <c r="AN58" s="109">
        <f>('1'!O56*1000)/'1'!AD56</f>
        <v>553.63179365663291</v>
      </c>
      <c r="AO58" s="109">
        <f>('1'!P56*1000)/'1'!AE56</f>
        <v>590.29187372418687</v>
      </c>
      <c r="AP58" s="109">
        <f>('1'!Q56*1000)/'1'!AF56</f>
        <v>454.34471294072654</v>
      </c>
      <c r="AQ58" s="109">
        <f>('1'!R56*1000)/'1'!AG56</f>
        <v>422.73675604923875</v>
      </c>
      <c r="AR58" s="109">
        <f>('1'!S56*1000)/'1'!AH56</f>
        <v>399.82898653204671</v>
      </c>
    </row>
    <row r="59" spans="26:44" x14ac:dyDescent="0.2">
      <c r="Z59" s="113"/>
      <c r="AA59" s="114"/>
      <c r="AB59" s="113" t="s">
        <v>47</v>
      </c>
      <c r="AC59" s="114" t="s">
        <v>48</v>
      </c>
      <c r="AD59" s="113" t="s">
        <v>12</v>
      </c>
      <c r="AE59" s="109">
        <f>('1'!F57*1000)/'1'!U57</f>
        <v>48.310287913503672</v>
      </c>
      <c r="AF59" s="109">
        <f>('1'!G57*1000)/'1'!V57</f>
        <v>44.8313513212169</v>
      </c>
      <c r="AG59" s="109">
        <f>('1'!H57*1000)/'1'!W57</f>
        <v>36.169504054261971</v>
      </c>
      <c r="AH59" s="109">
        <f>('1'!I57*1000)/'1'!X57</f>
        <v>29.139177787661691</v>
      </c>
      <c r="AI59" s="109">
        <f>('1'!J57*1000)/'1'!Y57</f>
        <v>27.12512834571751</v>
      </c>
      <c r="AJ59" s="109">
        <f>('1'!K57*1000)/'1'!Z57</f>
        <v>28.817304973051954</v>
      </c>
      <c r="AK59" s="109">
        <f>('1'!L57*1000)/'1'!AA57</f>
        <v>29.051474567807272</v>
      </c>
      <c r="AL59" s="109">
        <f>('1'!M57*1000)/'1'!AB57</f>
        <v>31.762145904901473</v>
      </c>
      <c r="AM59" s="109">
        <f>('1'!N57*1000)/'1'!AC57</f>
        <v>32.763602581020557</v>
      </c>
      <c r="AN59" s="109">
        <f>('1'!O57*1000)/'1'!AD57</f>
        <v>30.515714296046497</v>
      </c>
      <c r="AO59" s="109">
        <f>('1'!P57*1000)/'1'!AE57</f>
        <v>36.113859237113637</v>
      </c>
      <c r="AP59" s="109">
        <f>('1'!Q57*1000)/'1'!AF57</f>
        <v>30.242919661419307</v>
      </c>
      <c r="AQ59" s="109">
        <f>('1'!R57*1000)/'1'!AG57</f>
        <v>26.270787673690304</v>
      </c>
      <c r="AR59" s="109">
        <f>('1'!S57*1000)/'1'!AH57</f>
        <v>28.082389267361837</v>
      </c>
    </row>
    <row r="60" spans="26:44" x14ac:dyDescent="0.2">
      <c r="Z60" s="113"/>
      <c r="AA60" s="114"/>
      <c r="AB60" s="113" t="s">
        <v>49</v>
      </c>
      <c r="AC60" s="114" t="s">
        <v>50</v>
      </c>
      <c r="AD60" s="113" t="s">
        <v>13</v>
      </c>
      <c r="AE60" s="109">
        <f>('1'!F58*1000)/'1'!U58</f>
        <v>1.7916955299792539</v>
      </c>
      <c r="AF60" s="109">
        <f>('1'!G58*1000)/'1'!V58</f>
        <v>1.8439851330221093</v>
      </c>
      <c r="AG60" s="109">
        <f>('1'!H58*1000)/'1'!W58</f>
        <v>2.0961686779497208</v>
      </c>
      <c r="AH60" s="109">
        <f>('1'!I58*1000)/'1'!X58</f>
        <v>1.6990652731498499</v>
      </c>
      <c r="AI60" s="109">
        <f>('1'!J58*1000)/'1'!Y58</f>
        <v>1.7566984407952142</v>
      </c>
      <c r="AJ60" s="109">
        <f>('1'!K58*1000)/'1'!Z58</f>
        <v>1.3646859172876029</v>
      </c>
      <c r="AK60" s="109">
        <f>('1'!L58*1000)/'1'!AA58</f>
        <v>1.1858129487816047</v>
      </c>
      <c r="AL60" s="109">
        <f>('1'!M58*1000)/'1'!AB58</f>
        <v>1.1341018064907247</v>
      </c>
      <c r="AM60" s="109">
        <f>('1'!N58*1000)/'1'!AC58</f>
        <v>1.0943708271783992</v>
      </c>
      <c r="AN60" s="109">
        <f>('1'!O58*1000)/'1'!AD58</f>
        <v>0.96834177222339479</v>
      </c>
      <c r="AO60" s="109">
        <f>('1'!P58*1000)/'1'!AE58</f>
        <v>0.88823615513889653</v>
      </c>
      <c r="AP60" s="109">
        <f>('1'!Q58*1000)/'1'!AF58</f>
        <v>1.1016643847015852</v>
      </c>
      <c r="AQ60" s="109">
        <f>('1'!R58*1000)/'1'!AG58</f>
        <v>1.047389624599314</v>
      </c>
      <c r="AR60" s="109">
        <f>('1'!S58*1000)/'1'!AH58</f>
        <v>0.93691308580378563</v>
      </c>
    </row>
    <row r="61" spans="26:44" x14ac:dyDescent="0.2">
      <c r="Z61" s="113"/>
      <c r="AA61" s="114"/>
      <c r="AB61" s="113" t="s">
        <v>51</v>
      </c>
      <c r="AC61" s="114" t="s">
        <v>52</v>
      </c>
      <c r="AD61" s="113" t="s">
        <v>14</v>
      </c>
      <c r="AE61" s="109"/>
      <c r="AF61" s="109"/>
      <c r="AG61" s="109"/>
      <c r="AH61" s="109"/>
      <c r="AI61" s="109"/>
      <c r="AJ61" s="109"/>
      <c r="AK61" s="109"/>
      <c r="AL61" s="109"/>
      <c r="AO61" s="109"/>
      <c r="AP61" s="109"/>
    </row>
    <row r="62" spans="26:44" x14ac:dyDescent="0.2">
      <c r="Z62" s="115"/>
      <c r="AA62" s="116"/>
      <c r="AB62" s="115" t="s">
        <v>56</v>
      </c>
      <c r="AC62" s="116" t="s">
        <v>57</v>
      </c>
      <c r="AD62" s="113" t="s">
        <v>58</v>
      </c>
      <c r="AE62" s="109"/>
      <c r="AF62" s="109"/>
      <c r="AG62" s="109"/>
      <c r="AH62" s="109"/>
      <c r="AI62" s="109"/>
      <c r="AJ62" s="109"/>
      <c r="AK62" s="109"/>
      <c r="AL62" s="109"/>
      <c r="AO62" s="109"/>
      <c r="AP62" s="109"/>
    </row>
    <row r="63" spans="26:44" x14ac:dyDescent="0.2">
      <c r="AD63" s="113"/>
      <c r="AE63" s="109"/>
      <c r="AF63" s="109"/>
      <c r="AG63" s="109"/>
      <c r="AH63" s="109"/>
      <c r="AI63" s="109"/>
      <c r="AJ63" s="109"/>
      <c r="AK63" s="109"/>
      <c r="AL63" s="109"/>
      <c r="AO63" s="109"/>
      <c r="AP63" s="109"/>
    </row>
    <row r="64" spans="26:44" x14ac:dyDescent="0.2">
      <c r="Z64" s="118" t="s">
        <v>22</v>
      </c>
      <c r="AA64" s="119" t="s">
        <v>63</v>
      </c>
      <c r="AB64" s="111" t="s">
        <v>677</v>
      </c>
      <c r="AC64" s="120"/>
      <c r="AD64" s="111" t="s">
        <v>677</v>
      </c>
      <c r="AE64" s="109">
        <f>('1'!F62*1000)/'1'!U62</f>
        <v>17.260490841599356</v>
      </c>
      <c r="AF64" s="109">
        <f>('1'!G62*1000)/'1'!V62</f>
        <v>18.216684840049137</v>
      </c>
      <c r="AG64" s="109">
        <f>('1'!H62*1000)/'1'!W62</f>
        <v>18.902042603207462</v>
      </c>
      <c r="AH64" s="109">
        <f>('1'!I62*1000)/'1'!X62</f>
        <v>15.106589144692647</v>
      </c>
      <c r="AI64" s="109">
        <f>('1'!J62*1000)/'1'!Y62</f>
        <v>15.164238960273554</v>
      </c>
      <c r="AJ64" s="109">
        <f>('1'!K62*1000)/'1'!Z62</f>
        <v>13.648565126386192</v>
      </c>
      <c r="AK64" s="109">
        <f>('1'!L62*1000)/'1'!AA62</f>
        <v>12.481421940355101</v>
      </c>
      <c r="AL64" s="109">
        <f>('1'!M62*1000)/'1'!AB62</f>
        <v>11.209525687425241</v>
      </c>
      <c r="AM64" s="109">
        <f>('1'!N62*1000)/'1'!AC62</f>
        <v>10.910098760068857</v>
      </c>
      <c r="AN64" s="109">
        <f>('1'!O62*1000)/'1'!AD62</f>
        <v>10.186485544390795</v>
      </c>
      <c r="AO64" s="109">
        <f>('1'!P62*1000)/'1'!AE62</f>
        <v>9.3553613476943021</v>
      </c>
      <c r="AP64" s="109">
        <f>('1'!Q62*1000)/'1'!AF62</f>
        <v>8.5078513888399172</v>
      </c>
      <c r="AQ64" s="109">
        <f>('1'!R62*1000)/'1'!AG62</f>
        <v>7.9302595229818236</v>
      </c>
      <c r="AR64" s="109">
        <f>('1'!S62*1000)/'1'!AH62</f>
        <v>8.8429235065784653</v>
      </c>
    </row>
    <row r="65" spans="26:44" x14ac:dyDescent="0.2">
      <c r="Z65" s="113"/>
      <c r="AA65" s="114"/>
      <c r="AB65" s="113" t="s">
        <v>45</v>
      </c>
      <c r="AC65" s="114" t="s">
        <v>46</v>
      </c>
      <c r="AD65" s="113" t="s">
        <v>11</v>
      </c>
      <c r="AE65" s="109">
        <f>('1'!F63*1000)/'1'!U63</f>
        <v>29.043733864474259</v>
      </c>
      <c r="AF65" s="109">
        <f>('1'!G63*1000)/'1'!V63</f>
        <v>35.487388870289784</v>
      </c>
      <c r="AG65" s="109">
        <f>('1'!H63*1000)/'1'!W63</f>
        <v>38.722868226345099</v>
      </c>
      <c r="AH65" s="109">
        <f>('1'!I63*1000)/'1'!X63</f>
        <v>27.838565494974397</v>
      </c>
      <c r="AI65" s="109">
        <f>('1'!J63*1000)/'1'!Y63</f>
        <v>30.642631281947715</v>
      </c>
      <c r="AJ65" s="109">
        <f>('1'!K63*1000)/'1'!Z63</f>
        <v>26.635396912888449</v>
      </c>
      <c r="AK65" s="109">
        <f>('1'!L63*1000)/'1'!AA63</f>
        <v>23.055829578659029</v>
      </c>
      <c r="AL65" s="109">
        <f>('1'!M63*1000)/'1'!AB63</f>
        <v>20.386303609138761</v>
      </c>
      <c r="AM65" s="109">
        <f>('1'!N63*1000)/'1'!AC63</f>
        <v>20.861025034328101</v>
      </c>
      <c r="AN65" s="109">
        <f>('1'!O63*1000)/'1'!AD63</f>
        <v>18.213603503980863</v>
      </c>
      <c r="AO65" s="109">
        <f>('1'!P63*1000)/'1'!AE63</f>
        <v>16.407955038570904</v>
      </c>
      <c r="AP65" s="109">
        <f>('1'!Q63*1000)/'1'!AF63</f>
        <v>14.666304045174922</v>
      </c>
      <c r="AQ65" s="109">
        <f>('1'!R63*1000)/'1'!AG63</f>
        <v>13.565633568418281</v>
      </c>
      <c r="AR65" s="109">
        <f>('1'!S63*1000)/'1'!AH63</f>
        <v>17.159053379441325</v>
      </c>
    </row>
    <row r="66" spans="26:44" x14ac:dyDescent="0.2">
      <c r="Z66" s="113"/>
      <c r="AA66" s="114"/>
      <c r="AB66" s="113" t="s">
        <v>47</v>
      </c>
      <c r="AC66" s="114" t="s">
        <v>48</v>
      </c>
      <c r="AD66" s="113" t="s">
        <v>12</v>
      </c>
      <c r="AE66" s="109">
        <f>('1'!F64*1000)/'1'!U64</f>
        <v>8.0885934224347409</v>
      </c>
      <c r="AF66" s="109">
        <f>('1'!G64*1000)/'1'!V64</f>
        <v>7.2930753671675488</v>
      </c>
      <c r="AG66" s="109">
        <f>('1'!H64*1000)/'1'!W64</f>
        <v>7.4043358036049129</v>
      </c>
      <c r="AH66" s="109">
        <f>('1'!I64*1000)/'1'!X64</f>
        <v>6.8525670285164972</v>
      </c>
      <c r="AI66" s="109">
        <f>('1'!J64*1000)/'1'!Y64</f>
        <v>5.9924329716463154</v>
      </c>
      <c r="AJ66" s="109">
        <f>('1'!K64*1000)/'1'!Z64</f>
        <v>5.7514790487608094</v>
      </c>
      <c r="AK66" s="109">
        <f>('1'!L64*1000)/'1'!AA64</f>
        <v>5.6660204924154316</v>
      </c>
      <c r="AL66" s="109">
        <f>('1'!M64*1000)/'1'!AB64</f>
        <v>4.6729558167986438</v>
      </c>
      <c r="AM66" s="109">
        <f>('1'!N64*1000)/'1'!AC64</f>
        <v>4.544304350041358</v>
      </c>
      <c r="AN66" s="109">
        <f>('1'!O64*1000)/'1'!AD64</f>
        <v>4.3394418658165614</v>
      </c>
      <c r="AO66" s="109">
        <f>('1'!P64*1000)/'1'!AE64</f>
        <v>3.8722156287694709</v>
      </c>
      <c r="AP66" s="109">
        <f>('1'!Q64*1000)/'1'!AF64</f>
        <v>3.6580063429716367</v>
      </c>
      <c r="AQ66" s="109">
        <f>('1'!R64*1000)/'1'!AG64</f>
        <v>3.463704065745675</v>
      </c>
      <c r="AR66" s="109">
        <f>('1'!S64*1000)/'1'!AH64</f>
        <v>3.4999316678442942</v>
      </c>
    </row>
    <row r="67" spans="26:44" x14ac:dyDescent="0.2">
      <c r="Z67" s="113"/>
      <c r="AA67" s="114"/>
      <c r="AB67" s="113" t="s">
        <v>49</v>
      </c>
      <c r="AC67" s="114" t="s">
        <v>50</v>
      </c>
      <c r="AD67" s="113" t="s">
        <v>13</v>
      </c>
      <c r="AE67" s="109">
        <f>('1'!F65*1000)/'1'!U65</f>
        <v>1.5438067967003799</v>
      </c>
      <c r="AF67" s="109">
        <f>('1'!G65*1000)/'1'!V65</f>
        <v>1.3710835118149227</v>
      </c>
      <c r="AG67" s="109">
        <f>('1'!H65*1000)/'1'!W65</f>
        <v>1.4409144008758279</v>
      </c>
      <c r="AH67" s="109">
        <f>('1'!I65*1000)/'1'!X65</f>
        <v>1.1330564617057539</v>
      </c>
      <c r="AI67" s="109">
        <f>('1'!J65*1000)/'1'!Y65</f>
        <v>1.2599741580859174</v>
      </c>
      <c r="AJ67" s="109">
        <f>('1'!K65*1000)/'1'!Z65</f>
        <v>0.89497937548281192</v>
      </c>
      <c r="AK67" s="109">
        <f>('1'!L65*1000)/'1'!AA65</f>
        <v>0.90753989510515976</v>
      </c>
      <c r="AL67" s="109">
        <f>('1'!M65*1000)/'1'!AB65</f>
        <v>0.76462025011006696</v>
      </c>
      <c r="AM67" s="109">
        <f>('1'!N65*1000)/'1'!AC65</f>
        <v>0.68133168516181153</v>
      </c>
      <c r="AN67" s="109">
        <f>('1'!O65*1000)/'1'!AD65</f>
        <v>0.59536985695945488</v>
      </c>
      <c r="AO67" s="109">
        <f>('1'!P65*1000)/'1'!AE65</f>
        <v>0.59096073332014853</v>
      </c>
      <c r="AP67" s="109">
        <f>('1'!Q65*1000)/'1'!AF65</f>
        <v>0.69694664318662669</v>
      </c>
      <c r="AQ67" s="109">
        <f>('1'!R65*1000)/'1'!AG65</f>
        <v>0.68382933653322009</v>
      </c>
      <c r="AR67" s="109">
        <f>('1'!S65*1000)/'1'!AH65</f>
        <v>0.66045508940809394</v>
      </c>
    </row>
    <row r="68" spans="26:44" x14ac:dyDescent="0.2">
      <c r="Z68" s="113"/>
      <c r="AA68" s="114"/>
      <c r="AB68" s="113" t="s">
        <v>51</v>
      </c>
      <c r="AC68" s="114" t="s">
        <v>52</v>
      </c>
      <c r="AD68" s="113" t="s">
        <v>14</v>
      </c>
      <c r="AE68" s="109"/>
      <c r="AF68" s="109"/>
      <c r="AG68" s="109"/>
      <c r="AH68" s="109"/>
      <c r="AI68" s="109"/>
      <c r="AJ68" s="109"/>
      <c r="AK68" s="109"/>
      <c r="AL68" s="109"/>
      <c r="AO68" s="109"/>
      <c r="AP68" s="109"/>
    </row>
    <row r="69" spans="26:44" x14ac:dyDescent="0.2">
      <c r="Z69" s="115"/>
      <c r="AA69" s="116"/>
      <c r="AB69" s="115" t="s">
        <v>56</v>
      </c>
      <c r="AC69" s="116" t="s">
        <v>57</v>
      </c>
      <c r="AD69" s="113" t="s">
        <v>58</v>
      </c>
      <c r="AE69" s="109"/>
      <c r="AF69" s="109"/>
      <c r="AG69" s="109"/>
      <c r="AH69" s="109"/>
      <c r="AI69" s="109"/>
      <c r="AJ69" s="109"/>
      <c r="AK69" s="109"/>
      <c r="AL69" s="109"/>
      <c r="AO69" s="109"/>
      <c r="AP69" s="109"/>
    </row>
    <row r="70" spans="26:44" x14ac:dyDescent="0.2">
      <c r="AD70" s="113"/>
      <c r="AE70" s="109"/>
      <c r="AF70" s="109"/>
      <c r="AG70" s="109"/>
      <c r="AH70" s="109"/>
      <c r="AI70" s="109"/>
      <c r="AJ70" s="109"/>
      <c r="AK70" s="109"/>
      <c r="AL70" s="109"/>
      <c r="AO70" s="109"/>
      <c r="AP70" s="109"/>
    </row>
    <row r="71" spans="26:44" x14ac:dyDescent="0.2">
      <c r="Z71" s="118" t="s">
        <v>23</v>
      </c>
      <c r="AA71" s="119" t="s">
        <v>64</v>
      </c>
      <c r="AB71" s="111" t="s">
        <v>677</v>
      </c>
      <c r="AC71" s="119"/>
      <c r="AD71" s="111" t="s">
        <v>677</v>
      </c>
      <c r="AE71" s="109">
        <f>('1'!F69*1000)/'1'!U69</f>
        <v>18.004020249300861</v>
      </c>
      <c r="AF71" s="109">
        <f>('1'!G69*1000)/'1'!V69</f>
        <v>18.899037905022961</v>
      </c>
      <c r="AG71" s="109">
        <f>('1'!H69*1000)/'1'!W69</f>
        <v>19.781342760384192</v>
      </c>
      <c r="AH71" s="109">
        <f>('1'!I69*1000)/'1'!X69</f>
        <v>17.375564125667694</v>
      </c>
      <c r="AI71" s="109">
        <f>('1'!J69*1000)/'1'!Y69</f>
        <v>15.848544561705438</v>
      </c>
      <c r="AJ71" s="109">
        <f>('1'!K69*1000)/'1'!Z69</f>
        <v>15.44974839121061</v>
      </c>
      <c r="AK71" s="109">
        <f>('1'!L69*1000)/'1'!AA69</f>
        <v>13.739542263414439</v>
      </c>
      <c r="AL71" s="109">
        <f>('1'!M69*1000)/'1'!AB69</f>
        <v>13.279560442738484</v>
      </c>
      <c r="AM71" s="109">
        <f>('1'!N69*1000)/'1'!AC69</f>
        <v>12.296168320478088</v>
      </c>
      <c r="AN71" s="109">
        <f>('1'!O69*1000)/'1'!AD69</f>
        <v>10.818816633039139</v>
      </c>
      <c r="AO71" s="109">
        <f>('1'!P69*1000)/'1'!AE69</f>
        <v>10.070747284035898</v>
      </c>
      <c r="AP71" s="109">
        <f>('1'!Q69*1000)/'1'!AF69</f>
        <v>9.7163140807674466</v>
      </c>
      <c r="AQ71" s="109">
        <f>('1'!R69*1000)/'1'!AG69</f>
        <v>9.1714812597973143</v>
      </c>
      <c r="AR71" s="109">
        <f>('1'!S69*1000)/'1'!AH69</f>
        <v>8.8461048287651298</v>
      </c>
    </row>
    <row r="72" spans="26:44" x14ac:dyDescent="0.2">
      <c r="Z72" s="113"/>
      <c r="AA72" s="114"/>
      <c r="AB72" s="113" t="s">
        <v>45</v>
      </c>
      <c r="AC72" s="114" t="s">
        <v>46</v>
      </c>
      <c r="AD72" s="113" t="s">
        <v>11</v>
      </c>
      <c r="AE72" s="109">
        <f>('1'!F70*1000)/'1'!U70</f>
        <v>34.746988418806311</v>
      </c>
      <c r="AF72" s="109">
        <f>('1'!G70*1000)/'1'!V70</f>
        <v>40.598911802675275</v>
      </c>
      <c r="AG72" s="109">
        <f>('1'!H70*1000)/'1'!W70</f>
        <v>48.514397359842874</v>
      </c>
      <c r="AH72" s="109">
        <f>('1'!I70*1000)/'1'!X70</f>
        <v>42.212927312542881</v>
      </c>
      <c r="AI72" s="109">
        <f>('1'!J70*1000)/'1'!Y70</f>
        <v>40.337019734515451</v>
      </c>
      <c r="AJ72" s="109">
        <f>('1'!K70*1000)/'1'!Z70</f>
        <v>41.176224692731168</v>
      </c>
      <c r="AK72" s="109">
        <f>('1'!L70*1000)/'1'!AA70</f>
        <v>34.169900187463298</v>
      </c>
      <c r="AL72" s="109">
        <f>('1'!M70*1000)/'1'!AB70</f>
        <v>34.160757860840967</v>
      </c>
      <c r="AM72" s="109">
        <f>('1'!N70*1000)/'1'!AC70</f>
        <v>32.555730287550993</v>
      </c>
      <c r="AN72" s="109">
        <f>('1'!O70*1000)/'1'!AD70</f>
        <v>28.379945123212455</v>
      </c>
      <c r="AO72" s="109">
        <f>('1'!P70*1000)/'1'!AE70</f>
        <v>26.082744544533011</v>
      </c>
      <c r="AP72" s="109">
        <f>('1'!Q70*1000)/'1'!AF70</f>
        <v>24.919427302289851</v>
      </c>
      <c r="AQ72" s="109">
        <f>('1'!R70*1000)/'1'!AG70</f>
        <v>24.216451701471911</v>
      </c>
      <c r="AR72" s="109">
        <f>('1'!S70*1000)/'1'!AH70</f>
        <v>22.19522015739518</v>
      </c>
    </row>
    <row r="73" spans="26:44" x14ac:dyDescent="0.2">
      <c r="Z73" s="113"/>
      <c r="AA73" s="114"/>
      <c r="AB73" s="113" t="s">
        <v>47</v>
      </c>
      <c r="AC73" s="114" t="s">
        <v>48</v>
      </c>
      <c r="AD73" s="113" t="s">
        <v>12</v>
      </c>
      <c r="AE73" s="109">
        <f>('1'!F71*1000)/'1'!U71</f>
        <v>11.076597317487934</v>
      </c>
      <c r="AF73" s="109">
        <f>('1'!G71*1000)/'1'!V71</f>
        <v>10.462295192138326</v>
      </c>
      <c r="AG73" s="109">
        <f>('1'!H71*1000)/'1'!W71</f>
        <v>9.8549170903573771</v>
      </c>
      <c r="AH73" s="109">
        <f>('1'!I71*1000)/'1'!X71</f>
        <v>8.9349184021226744</v>
      </c>
      <c r="AI73" s="109">
        <f>('1'!J71*1000)/'1'!Y71</f>
        <v>7.5213056006601002</v>
      </c>
      <c r="AJ73" s="109">
        <f>('1'!K71*1000)/'1'!Z71</f>
        <v>7.3631293425654363</v>
      </c>
      <c r="AK73" s="109">
        <f>('1'!L71*1000)/'1'!AA71</f>
        <v>6.7063993009601983</v>
      </c>
      <c r="AL73" s="109">
        <f>('1'!M71*1000)/'1'!AB71</f>
        <v>6.3900177698090248</v>
      </c>
      <c r="AM73" s="109">
        <f>('1'!N71*1000)/'1'!AC71</f>
        <v>5.5822194417039821</v>
      </c>
      <c r="AN73" s="109">
        <f>('1'!O71*1000)/'1'!AD71</f>
        <v>4.6634176306984028</v>
      </c>
      <c r="AO73" s="109">
        <f>('1'!P71*1000)/'1'!AE71</f>
        <v>4.4505282225499192</v>
      </c>
      <c r="AP73" s="109">
        <f>('1'!Q71*1000)/'1'!AF71</f>
        <v>4.3753524126950936</v>
      </c>
      <c r="AQ73" s="109">
        <f>('1'!R71*1000)/'1'!AG71</f>
        <v>3.9681608444637422</v>
      </c>
      <c r="AR73" s="109">
        <f>('1'!S71*1000)/'1'!AH71</f>
        <v>4.2227065682054556</v>
      </c>
    </row>
    <row r="74" spans="26:44" x14ac:dyDescent="0.2">
      <c r="Z74" s="113"/>
      <c r="AA74" s="114"/>
      <c r="AB74" s="113" t="s">
        <v>49</v>
      </c>
      <c r="AC74" s="114" t="s">
        <v>50</v>
      </c>
      <c r="AD74" s="113" t="s">
        <v>13</v>
      </c>
      <c r="AE74" s="109">
        <f>('1'!F72*1000)/'1'!U72</f>
        <v>1.5042047801018157</v>
      </c>
      <c r="AF74" s="109">
        <f>('1'!G72*1000)/'1'!V72</f>
        <v>1.3478959021712289</v>
      </c>
      <c r="AG74" s="109">
        <f>('1'!H72*1000)/'1'!W72</f>
        <v>1.3974525033819412</v>
      </c>
      <c r="AH74" s="109">
        <f>('1'!I72*1000)/'1'!X72</f>
        <v>1.1440837675783322</v>
      </c>
      <c r="AI74" s="109">
        <f>('1'!J72*1000)/'1'!Y72</f>
        <v>1.1319006049206675</v>
      </c>
      <c r="AJ74" s="109">
        <f>('1'!K72*1000)/'1'!Z72</f>
        <v>0.89406012631819132</v>
      </c>
      <c r="AK74" s="109">
        <f>('1'!L72*1000)/'1'!AA72</f>
        <v>0.75586015017598873</v>
      </c>
      <c r="AL74" s="109">
        <f>('1'!M72*1000)/'1'!AB72</f>
        <v>0.67448715031934814</v>
      </c>
      <c r="AM74" s="109">
        <f>('1'!N72*1000)/'1'!AC72</f>
        <v>0.64504693815288205</v>
      </c>
      <c r="AN74" s="109">
        <f>('1'!O72*1000)/'1'!AD72</f>
        <v>0.56808749839672146</v>
      </c>
      <c r="AO74" s="109">
        <f>('1'!P72*1000)/'1'!AE72</f>
        <v>0.57287370673311888</v>
      </c>
      <c r="AP74" s="109">
        <f>('1'!Q72*1000)/'1'!AF72</f>
        <v>0.67067338357318718</v>
      </c>
      <c r="AQ74" s="109">
        <f>('1'!R72*1000)/'1'!AG72</f>
        <v>0.62318427043165403</v>
      </c>
      <c r="AR74" s="109">
        <f>('1'!S72*1000)/'1'!AH72</f>
        <v>0.61504807058727673</v>
      </c>
    </row>
    <row r="75" spans="26:44" x14ac:dyDescent="0.2">
      <c r="Z75" s="113"/>
      <c r="AA75" s="114"/>
      <c r="AB75" s="113" t="s">
        <v>51</v>
      </c>
      <c r="AC75" s="114" t="s">
        <v>52</v>
      </c>
      <c r="AD75" s="113" t="s">
        <v>14</v>
      </c>
      <c r="AE75" s="109"/>
      <c r="AF75" s="109"/>
      <c r="AG75" s="109"/>
      <c r="AH75" s="109"/>
      <c r="AI75" s="109"/>
      <c r="AJ75" s="109"/>
      <c r="AK75" s="109"/>
      <c r="AL75" s="109"/>
      <c r="AO75" s="109"/>
      <c r="AP75" s="109"/>
    </row>
    <row r="76" spans="26:44" x14ac:dyDescent="0.2">
      <c r="Z76" s="115"/>
      <c r="AA76" s="116"/>
      <c r="AB76" s="115" t="s">
        <v>56</v>
      </c>
      <c r="AC76" s="116" t="s">
        <v>57</v>
      </c>
      <c r="AD76" s="113" t="s">
        <v>58</v>
      </c>
      <c r="AE76" s="109"/>
      <c r="AF76" s="109"/>
      <c r="AG76" s="109"/>
      <c r="AH76" s="109"/>
      <c r="AI76" s="109"/>
      <c r="AJ76" s="109"/>
      <c r="AK76" s="109"/>
      <c r="AL76" s="109"/>
      <c r="AO76" s="109"/>
      <c r="AP76" s="109"/>
    </row>
    <row r="77" spans="26:44" x14ac:dyDescent="0.2">
      <c r="AD77" s="113"/>
      <c r="AE77" s="109"/>
      <c r="AF77" s="109"/>
      <c r="AG77" s="109"/>
      <c r="AH77" s="109"/>
      <c r="AI77" s="109"/>
      <c r="AJ77" s="109"/>
      <c r="AK77" s="109"/>
      <c r="AL77" s="109"/>
      <c r="AO77" s="109"/>
      <c r="AP77" s="109"/>
    </row>
    <row r="78" spans="26:44" x14ac:dyDescent="0.2">
      <c r="Z78" s="118" t="s">
        <v>24</v>
      </c>
      <c r="AA78" s="119" t="s">
        <v>65</v>
      </c>
      <c r="AB78" s="111" t="s">
        <v>677</v>
      </c>
      <c r="AC78" s="119"/>
      <c r="AD78" s="111" t="s">
        <v>677</v>
      </c>
      <c r="AE78" s="109">
        <f>('1'!F76*1000)/'1'!U76</f>
        <v>19.979874768462981</v>
      </c>
      <c r="AF78" s="109">
        <f>('1'!G76*1000)/'1'!V76</f>
        <v>20.202737056109264</v>
      </c>
      <c r="AG78" s="109">
        <f>('1'!H76*1000)/'1'!W76</f>
        <v>18.478975817650721</v>
      </c>
      <c r="AH78" s="109">
        <f>('1'!I76*1000)/'1'!X76</f>
        <v>17.285941904481852</v>
      </c>
      <c r="AI78" s="109">
        <f>('1'!J76*1000)/'1'!Y76</f>
        <v>16.891757835434976</v>
      </c>
      <c r="AJ78" s="109">
        <f>('1'!K76*1000)/'1'!Z76</f>
        <v>14.387020993920991</v>
      </c>
      <c r="AK78" s="109">
        <f>('1'!L76*1000)/'1'!AA76</f>
        <v>14.324672469769467</v>
      </c>
      <c r="AL78" s="109">
        <f>('1'!M76*1000)/'1'!AB76</f>
        <v>13.665130432697566</v>
      </c>
      <c r="AM78" s="109">
        <f>('1'!N76*1000)/'1'!AC76</f>
        <v>12.559461581101937</v>
      </c>
      <c r="AN78" s="109">
        <f>('1'!O76*1000)/'1'!AD76</f>
        <v>11.822017179889903</v>
      </c>
      <c r="AO78" s="109">
        <f>('1'!P76*1000)/'1'!AE76</f>
        <v>10.631582177206464</v>
      </c>
      <c r="AP78" s="109">
        <f>('1'!Q76*1000)/'1'!AF76</f>
        <v>10.351622352606181</v>
      </c>
      <c r="AQ78" s="109">
        <f>('1'!R76*1000)/'1'!AG76</f>
        <v>9.9084444349459613</v>
      </c>
      <c r="AR78" s="109">
        <f>('1'!S76*1000)/'1'!AH76</f>
        <v>9.1224811528011074</v>
      </c>
    </row>
    <row r="79" spans="26:44" x14ac:dyDescent="0.2">
      <c r="Z79" s="113"/>
      <c r="AA79" s="114"/>
      <c r="AB79" s="113" t="s">
        <v>45</v>
      </c>
      <c r="AC79" s="114" t="s">
        <v>46</v>
      </c>
      <c r="AD79" s="113" t="s">
        <v>11</v>
      </c>
      <c r="AE79" s="109">
        <f>('1'!F77*1000)/'1'!U77</f>
        <v>34.520680661182695</v>
      </c>
      <c r="AF79" s="109">
        <f>('1'!G77*1000)/'1'!V77</f>
        <v>39.290556209631028</v>
      </c>
      <c r="AG79" s="109">
        <f>('1'!H77*1000)/'1'!W77</f>
        <v>32.543630778741267</v>
      </c>
      <c r="AH79" s="109">
        <f>('1'!I77*1000)/'1'!X77</f>
        <v>33.12573216901005</v>
      </c>
      <c r="AI79" s="109">
        <f>('1'!J77*1000)/'1'!Y77</f>
        <v>34.733725916778653</v>
      </c>
      <c r="AJ79" s="109">
        <f>('1'!K77*1000)/'1'!Z77</f>
        <v>27.888770248467608</v>
      </c>
      <c r="AK79" s="109">
        <f>('1'!L77*1000)/'1'!AA77</f>
        <v>29.70656179265255</v>
      </c>
      <c r="AL79" s="109">
        <f>('1'!M77*1000)/'1'!AB77</f>
        <v>29.210663526152686</v>
      </c>
      <c r="AM79" s="109">
        <f>('1'!N77*1000)/'1'!AC77</f>
        <v>27.654466972115404</v>
      </c>
      <c r="AN79" s="109">
        <f>('1'!O77*1000)/'1'!AD77</f>
        <v>26.077978117423143</v>
      </c>
      <c r="AO79" s="109">
        <f>('1'!P77*1000)/'1'!AE77</f>
        <v>22.806734722244652</v>
      </c>
      <c r="AP79" s="109">
        <f>('1'!Q77*1000)/'1'!AF77</f>
        <v>22.360922768788352</v>
      </c>
      <c r="AQ79" s="109">
        <f>('1'!R77*1000)/'1'!AG77</f>
        <v>22.137573344996671</v>
      </c>
      <c r="AR79" s="109">
        <f>('1'!S77*1000)/'1'!AH77</f>
        <v>19.031076363957556</v>
      </c>
    </row>
    <row r="80" spans="26:44" x14ac:dyDescent="0.2">
      <c r="Z80" s="113"/>
      <c r="AA80" s="114"/>
      <c r="AB80" s="113" t="s">
        <v>47</v>
      </c>
      <c r="AC80" s="114" t="s">
        <v>48</v>
      </c>
      <c r="AD80" s="113" t="s">
        <v>12</v>
      </c>
      <c r="AE80" s="109">
        <f>('1'!F78*1000)/'1'!U78</f>
        <v>9.1235092060721641</v>
      </c>
      <c r="AF80" s="109">
        <f>('1'!G78*1000)/'1'!V78</f>
        <v>8.358874842348504</v>
      </c>
      <c r="AG80" s="109">
        <f>('1'!H78*1000)/'1'!W78</f>
        <v>8.472983554615956</v>
      </c>
      <c r="AH80" s="109">
        <f>('1'!I78*1000)/'1'!X78</f>
        <v>7.7153144829399301</v>
      </c>
      <c r="AI80" s="109">
        <f>('1'!J78*1000)/'1'!Y78</f>
        <v>6.7769676366848666</v>
      </c>
      <c r="AJ80" s="109">
        <f>('1'!K78*1000)/'1'!Z78</f>
        <v>6.1208036801134318</v>
      </c>
      <c r="AK80" s="109">
        <f>('1'!L78*1000)/'1'!AA78</f>
        <v>5.6783651583178747</v>
      </c>
      <c r="AL80" s="109">
        <f>('1'!M78*1000)/'1'!AB78</f>
        <v>5.1888449306596804</v>
      </c>
      <c r="AM80" s="109">
        <f>('1'!N78*1000)/'1'!AC78</f>
        <v>4.5001522542399748</v>
      </c>
      <c r="AN80" s="109">
        <f>('1'!O78*1000)/'1'!AD78</f>
        <v>3.9759332778985765</v>
      </c>
      <c r="AO80" s="109">
        <f>('1'!P78*1000)/'1'!AE78</f>
        <v>3.6169803080185319</v>
      </c>
      <c r="AP80" s="109">
        <f>('1'!Q78*1000)/'1'!AF78</f>
        <v>3.4777001110155581</v>
      </c>
      <c r="AQ80" s="109">
        <f>('1'!R78*1000)/'1'!AG78</f>
        <v>3.3130779019641139</v>
      </c>
      <c r="AR80" s="109">
        <f>('1'!S78*1000)/'1'!AH78</f>
        <v>3.1879447309162274</v>
      </c>
    </row>
    <row r="81" spans="26:44" x14ac:dyDescent="0.2">
      <c r="Z81" s="113"/>
      <c r="AA81" s="114"/>
      <c r="AB81" s="113" t="s">
        <v>49</v>
      </c>
      <c r="AC81" s="114" t="s">
        <v>50</v>
      </c>
      <c r="AD81" s="113" t="s">
        <v>13</v>
      </c>
      <c r="AE81" s="109">
        <f>('1'!F79*1000)/'1'!U79</f>
        <v>1.7279944827890583</v>
      </c>
      <c r="AF81" s="109">
        <f>('1'!G79*1000)/'1'!V79</f>
        <v>1.6818669709347502</v>
      </c>
      <c r="AG81" s="109">
        <f>('1'!H79*1000)/'1'!W79</f>
        <v>1.7418067161764295</v>
      </c>
      <c r="AH81" s="109">
        <f>('1'!I79*1000)/'1'!X79</f>
        <v>1.4120064235851395</v>
      </c>
      <c r="AI81" s="109">
        <f>('1'!J79*1000)/'1'!Y79</f>
        <v>1.4803127492389458</v>
      </c>
      <c r="AJ81" s="109">
        <f>('1'!K79*1000)/'1'!Z79</f>
        <v>1.1256757736826613</v>
      </c>
      <c r="AK81" s="109">
        <f>('1'!L79*1000)/'1'!AA79</f>
        <v>1.0195535170062073</v>
      </c>
      <c r="AL81" s="109">
        <f>('1'!M79*1000)/'1'!AB79</f>
        <v>0.99591881674921456</v>
      </c>
      <c r="AM81" s="109">
        <f>('1'!N79*1000)/'1'!AC79</f>
        <v>0.88769731743057734</v>
      </c>
      <c r="AN81" s="109">
        <f>('1'!O79*1000)/'1'!AD79</f>
        <v>0.78563632905995795</v>
      </c>
      <c r="AO81" s="109">
        <f>('1'!P79*1000)/'1'!AE79</f>
        <v>0.69277776049721074</v>
      </c>
      <c r="AP81" s="109">
        <f>('1'!Q79*1000)/'1'!AF79</f>
        <v>0.81816404336803084</v>
      </c>
      <c r="AQ81" s="109">
        <f>('1'!R79*1000)/'1'!AG79</f>
        <v>0.74839034439980989</v>
      </c>
      <c r="AR81" s="109">
        <f>('1'!S79*1000)/'1'!AH79</f>
        <v>0.69027507935936072</v>
      </c>
    </row>
    <row r="82" spans="26:44" x14ac:dyDescent="0.2">
      <c r="Z82" s="113"/>
      <c r="AA82" s="114"/>
      <c r="AB82" s="113" t="s">
        <v>51</v>
      </c>
      <c r="AC82" s="114" t="s">
        <v>52</v>
      </c>
      <c r="AD82" s="113" t="s">
        <v>14</v>
      </c>
      <c r="AE82" s="109"/>
      <c r="AF82" s="109"/>
      <c r="AG82" s="109"/>
      <c r="AH82" s="109"/>
      <c r="AI82" s="109"/>
      <c r="AJ82" s="109"/>
      <c r="AK82" s="109"/>
      <c r="AL82" s="109"/>
      <c r="AO82" s="109"/>
      <c r="AP82" s="109"/>
    </row>
    <row r="83" spans="26:44" x14ac:dyDescent="0.2">
      <c r="Z83" s="115"/>
      <c r="AA83" s="116"/>
      <c r="AB83" s="115" t="s">
        <v>56</v>
      </c>
      <c r="AC83" s="116" t="s">
        <v>57</v>
      </c>
      <c r="AD83" s="113" t="s">
        <v>58</v>
      </c>
      <c r="AE83" s="109"/>
      <c r="AF83" s="109"/>
      <c r="AG83" s="109"/>
      <c r="AH83" s="109"/>
      <c r="AI83" s="109"/>
      <c r="AJ83" s="109"/>
      <c r="AK83" s="109"/>
      <c r="AL83" s="109"/>
      <c r="AO83" s="109"/>
      <c r="AP83" s="109"/>
    </row>
    <row r="84" spans="26:44" x14ac:dyDescent="0.2">
      <c r="AD84" s="113"/>
      <c r="AE84" s="109"/>
      <c r="AF84" s="109"/>
      <c r="AG84" s="109"/>
      <c r="AH84" s="109"/>
      <c r="AI84" s="109"/>
      <c r="AJ84" s="109"/>
      <c r="AK84" s="109"/>
      <c r="AL84" s="109"/>
      <c r="AO84" s="109"/>
      <c r="AP84" s="109"/>
    </row>
    <row r="85" spans="26:44" x14ac:dyDescent="0.2">
      <c r="Z85" s="118" t="s">
        <v>25</v>
      </c>
      <c r="AA85" s="119" t="s">
        <v>66</v>
      </c>
      <c r="AB85" s="111" t="s">
        <v>677</v>
      </c>
      <c r="AC85" s="119"/>
      <c r="AD85" s="111" t="s">
        <v>677</v>
      </c>
      <c r="AE85" s="109">
        <f>('1'!F83*1000)/'1'!U83</f>
        <v>24.532773833097014</v>
      </c>
      <c r="AF85" s="109">
        <f>('1'!G83*1000)/'1'!V83</f>
        <v>24.047264625545992</v>
      </c>
      <c r="AG85" s="109">
        <f>('1'!H83*1000)/'1'!W83</f>
        <v>24.102745518368589</v>
      </c>
      <c r="AH85" s="109">
        <f>('1'!I83*1000)/'1'!X83</f>
        <v>20.292437046449955</v>
      </c>
      <c r="AI85" s="109">
        <f>('1'!J83*1000)/'1'!Y83</f>
        <v>19.021715307712711</v>
      </c>
      <c r="AJ85" s="109">
        <f>('1'!K83*1000)/'1'!Z83</f>
        <v>18.093250031641958</v>
      </c>
      <c r="AK85" s="109">
        <f>('1'!L83*1000)/'1'!AA83</f>
        <v>16.867514592478383</v>
      </c>
      <c r="AL85" s="109">
        <f>('1'!M83*1000)/'1'!AB83</f>
        <v>16.084140388612724</v>
      </c>
      <c r="AM85" s="109">
        <f>('1'!N83*1000)/'1'!AC83</f>
        <v>16.165664966478044</v>
      </c>
      <c r="AN85" s="109">
        <f>('1'!O83*1000)/'1'!AD83</f>
        <v>14.701734777870666</v>
      </c>
      <c r="AO85" s="109">
        <f>('1'!P83*1000)/'1'!AE83</f>
        <v>14.585319546885994</v>
      </c>
      <c r="AP85" s="109">
        <f>('1'!Q83*1000)/'1'!AF83</f>
        <v>13.696589734463755</v>
      </c>
      <c r="AQ85" s="109">
        <f>('1'!R83*1000)/'1'!AG83</f>
        <v>12.560768376784083</v>
      </c>
      <c r="AR85" s="109">
        <f>('1'!S83*1000)/'1'!AH83</f>
        <v>12.543390295506946</v>
      </c>
    </row>
    <row r="86" spans="26:44" x14ac:dyDescent="0.2">
      <c r="Z86" s="113"/>
      <c r="AA86" s="114"/>
      <c r="AB86" s="113" t="s">
        <v>45</v>
      </c>
      <c r="AC86" s="114" t="s">
        <v>46</v>
      </c>
      <c r="AD86" s="113" t="s">
        <v>11</v>
      </c>
      <c r="AE86" s="109">
        <f>('1'!F84*1000)/'1'!U84</f>
        <v>49.865628829448589</v>
      </c>
      <c r="AF86" s="109">
        <f>('1'!G84*1000)/'1'!V84</f>
        <v>53.818706801502707</v>
      </c>
      <c r="AG86" s="109">
        <f>('1'!H84*1000)/'1'!W84</f>
        <v>51.458132300887556</v>
      </c>
      <c r="AH86" s="109">
        <f>('1'!I84*1000)/'1'!X84</f>
        <v>44.445499426187702</v>
      </c>
      <c r="AI86" s="109">
        <f>('1'!J84*1000)/'1'!Y84</f>
        <v>46.494712592603491</v>
      </c>
      <c r="AJ86" s="109">
        <f>('1'!K84*1000)/'1'!Z84</f>
        <v>42.65990960370754</v>
      </c>
      <c r="AK86" s="109">
        <f>('1'!L84*1000)/'1'!AA84</f>
        <v>38.588644309153608</v>
      </c>
      <c r="AL86" s="109">
        <f>('1'!M84*1000)/'1'!AB84</f>
        <v>32.846306173396904</v>
      </c>
      <c r="AM86" s="109">
        <f>('1'!N84*1000)/'1'!AC84</f>
        <v>34.055837699126229</v>
      </c>
      <c r="AN86" s="109">
        <f>('1'!O84*1000)/'1'!AD84</f>
        <v>30.897224979153474</v>
      </c>
      <c r="AO86" s="109">
        <f>('1'!P84*1000)/'1'!AE84</f>
        <v>32.491190880127419</v>
      </c>
      <c r="AP86" s="109">
        <f>('1'!Q84*1000)/'1'!AF84</f>
        <v>30.075855670866776</v>
      </c>
      <c r="AQ86" s="109">
        <f>('1'!R84*1000)/'1'!AG84</f>
        <v>29.181030616286616</v>
      </c>
      <c r="AR86" s="109">
        <f>('1'!S84*1000)/'1'!AH84</f>
        <v>30.817405549166914</v>
      </c>
    </row>
    <row r="87" spans="26:44" x14ac:dyDescent="0.2">
      <c r="Z87" s="113"/>
      <c r="AA87" s="114"/>
      <c r="AB87" s="113" t="s">
        <v>47</v>
      </c>
      <c r="AC87" s="114" t="s">
        <v>48</v>
      </c>
      <c r="AD87" s="113" t="s">
        <v>12</v>
      </c>
      <c r="AE87" s="109">
        <f>('1'!F85*1000)/'1'!U85</f>
        <v>17.149452699754871</v>
      </c>
      <c r="AF87" s="109">
        <f>('1'!G85*1000)/'1'!V85</f>
        <v>15.66762596990576</v>
      </c>
      <c r="AG87" s="109">
        <f>('1'!H85*1000)/'1'!W85</f>
        <v>15.484825863024257</v>
      </c>
      <c r="AH87" s="109">
        <f>('1'!I85*1000)/'1'!X85</f>
        <v>11.419734047052362</v>
      </c>
      <c r="AI87" s="109">
        <f>('1'!J85*1000)/'1'!Y85</f>
        <v>8.9648319458603911</v>
      </c>
      <c r="AJ87" s="109">
        <f>('1'!K85*1000)/'1'!Z85</f>
        <v>9.5523832582229602</v>
      </c>
      <c r="AK87" s="109">
        <f>('1'!L85*1000)/'1'!AA85</f>
        <v>9.1952745555778765</v>
      </c>
      <c r="AL87" s="109">
        <f>('1'!M85*1000)/'1'!AB85</f>
        <v>10.115217283164585</v>
      </c>
      <c r="AM87" s="109">
        <f>('1'!N85*1000)/'1'!AC85</f>
        <v>10.586162105046546</v>
      </c>
      <c r="AN87" s="109">
        <f>('1'!O85*1000)/'1'!AD85</f>
        <v>9.2160173636238234</v>
      </c>
      <c r="AO87" s="109">
        <f>('1'!P85*1000)/'1'!AE85</f>
        <v>8.8447613419426219</v>
      </c>
      <c r="AP87" s="109">
        <f>('1'!Q85*1000)/'1'!AF85</f>
        <v>8.8050746173899217</v>
      </c>
      <c r="AQ87" s="109">
        <f>('1'!R85*1000)/'1'!AG85</f>
        <v>7.369891107912709</v>
      </c>
      <c r="AR87" s="109">
        <f>('1'!S85*1000)/'1'!AH85</f>
        <v>6.4293348523702569</v>
      </c>
    </row>
    <row r="88" spans="26:44" x14ac:dyDescent="0.2">
      <c r="Z88" s="113"/>
      <c r="AA88" s="114"/>
      <c r="AB88" s="113" t="s">
        <v>49</v>
      </c>
      <c r="AC88" s="114" t="s">
        <v>50</v>
      </c>
      <c r="AD88" s="113" t="s">
        <v>13</v>
      </c>
      <c r="AE88" s="109">
        <f>('1'!F86*1000)/'1'!U86</f>
        <v>0.95875948846713066</v>
      </c>
      <c r="AF88" s="109">
        <f>('1'!G86*1000)/'1'!V86</f>
        <v>0.89541619991860077</v>
      </c>
      <c r="AG88" s="109">
        <f>('1'!H86*1000)/'1'!W86</f>
        <v>0.97060970306392136</v>
      </c>
      <c r="AH88" s="109">
        <f>('1'!I86*1000)/'1'!X86</f>
        <v>0.85088599783170205</v>
      </c>
      <c r="AI88" s="109">
        <f>('1'!J86*1000)/'1'!Y86</f>
        <v>0.83115009248227001</v>
      </c>
      <c r="AJ88" s="109">
        <f>('1'!K86*1000)/'1'!Z86</f>
        <v>0.69464929003568487</v>
      </c>
      <c r="AK88" s="109">
        <f>('1'!L86*1000)/'1'!AA86</f>
        <v>0.61287051470862075</v>
      </c>
      <c r="AL88" s="109">
        <f>('1'!M86*1000)/'1'!AB86</f>
        <v>0.58665185317413893</v>
      </c>
      <c r="AM88" s="109">
        <f>('1'!N86*1000)/'1'!AC86</f>
        <v>0.53909145422738192</v>
      </c>
      <c r="AN88" s="109">
        <f>('1'!O86*1000)/'1'!AD86</f>
        <v>0.50614128375335365</v>
      </c>
      <c r="AO88" s="109">
        <f>('1'!P86*1000)/'1'!AE86</f>
        <v>0.45267336544401771</v>
      </c>
      <c r="AP88" s="109">
        <f>('1'!Q86*1000)/'1'!AF86</f>
        <v>0.47746977172940941</v>
      </c>
      <c r="AQ88" s="109">
        <f>('1'!R86*1000)/'1'!AG86</f>
        <v>0.46498498033743907</v>
      </c>
      <c r="AR88" s="109">
        <f>('1'!S86*1000)/'1'!AH86</f>
        <v>0.45955525313569434</v>
      </c>
    </row>
    <row r="89" spans="26:44" x14ac:dyDescent="0.2">
      <c r="Z89" s="113"/>
      <c r="AA89" s="114"/>
      <c r="AB89" s="113" t="s">
        <v>51</v>
      </c>
      <c r="AC89" s="114" t="s">
        <v>52</v>
      </c>
      <c r="AD89" s="113" t="s">
        <v>14</v>
      </c>
      <c r="AE89" s="109"/>
      <c r="AF89" s="109"/>
      <c r="AG89" s="109"/>
      <c r="AH89" s="109"/>
      <c r="AI89" s="109"/>
      <c r="AJ89" s="109"/>
      <c r="AK89" s="109"/>
      <c r="AL89" s="109"/>
      <c r="AO89" s="109"/>
      <c r="AP89" s="109"/>
    </row>
    <row r="90" spans="26:44" x14ac:dyDescent="0.2">
      <c r="Z90" s="115"/>
      <c r="AA90" s="116"/>
      <c r="AB90" s="115" t="s">
        <v>56</v>
      </c>
      <c r="AC90" s="116" t="s">
        <v>57</v>
      </c>
      <c r="AD90" s="113" t="s">
        <v>58</v>
      </c>
      <c r="AE90" s="109"/>
      <c r="AF90" s="109"/>
      <c r="AG90" s="109"/>
      <c r="AH90" s="109"/>
      <c r="AI90" s="109"/>
      <c r="AJ90" s="109"/>
      <c r="AK90" s="109"/>
      <c r="AL90" s="109"/>
      <c r="AO90" s="109"/>
      <c r="AP90" s="109"/>
    </row>
    <row r="91" spans="26:44" x14ac:dyDescent="0.2">
      <c r="AD91" s="113"/>
      <c r="AE91" s="109"/>
      <c r="AF91" s="109"/>
      <c r="AG91" s="109"/>
      <c r="AH91" s="109"/>
      <c r="AI91" s="109"/>
      <c r="AJ91" s="109"/>
      <c r="AK91" s="109"/>
      <c r="AL91" s="109"/>
      <c r="AO91" s="109"/>
      <c r="AP91" s="109"/>
    </row>
    <row r="92" spans="26:44" x14ac:dyDescent="0.2">
      <c r="Z92" s="118" t="s">
        <v>26</v>
      </c>
      <c r="AA92" s="119" t="s">
        <v>67</v>
      </c>
      <c r="AB92" s="111" t="s">
        <v>677</v>
      </c>
      <c r="AC92" s="119"/>
      <c r="AD92" s="111" t="s">
        <v>677</v>
      </c>
      <c r="AE92" s="109">
        <f>('1'!F90*1000)/'1'!U90</f>
        <v>19.886011985381643</v>
      </c>
      <c r="AF92" s="109">
        <f>('1'!G90*1000)/'1'!V90</f>
        <v>20.82876926109812</v>
      </c>
      <c r="AG92" s="109">
        <f>('1'!H90*1000)/'1'!W90</f>
        <v>19.845963332082416</v>
      </c>
      <c r="AH92" s="109">
        <f>('1'!I90*1000)/'1'!X90</f>
        <v>18.005616757681299</v>
      </c>
      <c r="AI92" s="109">
        <f>('1'!J90*1000)/'1'!Y90</f>
        <v>16.765883176593661</v>
      </c>
      <c r="AJ92" s="109">
        <f>('1'!K90*1000)/'1'!Z90</f>
        <v>15.183472892108721</v>
      </c>
      <c r="AK92" s="109">
        <f>('1'!L90*1000)/'1'!AA90</f>
        <v>14.411492226768043</v>
      </c>
      <c r="AL92" s="109">
        <f>('1'!M90*1000)/'1'!AB90</f>
        <v>13.710449378617891</v>
      </c>
      <c r="AM92" s="109">
        <f>('1'!N90*1000)/'1'!AC90</f>
        <v>12.882167477438632</v>
      </c>
      <c r="AN92" s="109">
        <f>('1'!O90*1000)/'1'!AD90</f>
        <v>12.328289669083217</v>
      </c>
      <c r="AO92" s="109">
        <f>('1'!P90*1000)/'1'!AE90</f>
        <v>11.313049597867282</v>
      </c>
      <c r="AP92" s="109">
        <f>('1'!Q90*1000)/'1'!AF90</f>
        <v>10.86517085745413</v>
      </c>
      <c r="AQ92" s="109">
        <f>('1'!R90*1000)/'1'!AG90</f>
        <v>10.086752231775064</v>
      </c>
      <c r="AR92" s="109">
        <f>('1'!S90*1000)/'1'!AH90</f>
        <v>9.1601559835967183</v>
      </c>
    </row>
    <row r="93" spans="26:44" x14ac:dyDescent="0.2">
      <c r="Z93" s="113"/>
      <c r="AA93" s="114"/>
      <c r="AB93" s="113" t="s">
        <v>45</v>
      </c>
      <c r="AC93" s="114" t="s">
        <v>46</v>
      </c>
      <c r="AD93" s="113" t="s">
        <v>11</v>
      </c>
      <c r="AE93" s="109">
        <f>('1'!F91*1000)/'1'!U91</f>
        <v>33.557925216930592</v>
      </c>
      <c r="AF93" s="109">
        <f>('1'!G91*1000)/'1'!V91</f>
        <v>40.61949616261105</v>
      </c>
      <c r="AG93" s="109">
        <f>('1'!H91*1000)/'1'!W91</f>
        <v>34.064255214344556</v>
      </c>
      <c r="AH93" s="109">
        <f>('1'!I91*1000)/'1'!X91</f>
        <v>31.538703537235605</v>
      </c>
      <c r="AI93" s="109">
        <f>('1'!J91*1000)/'1'!Y91</f>
        <v>28.98294301390073</v>
      </c>
      <c r="AJ93" s="109">
        <f>('1'!K91*1000)/'1'!Z91</f>
        <v>26.652603406039614</v>
      </c>
      <c r="AK93" s="109">
        <f>('1'!L91*1000)/'1'!AA91</f>
        <v>25.661425493378879</v>
      </c>
      <c r="AL93" s="109">
        <f>('1'!M91*1000)/'1'!AB91</f>
        <v>23.747159893137393</v>
      </c>
      <c r="AM93" s="109">
        <f>('1'!N91*1000)/'1'!AC91</f>
        <v>23.061598641340503</v>
      </c>
      <c r="AN93" s="109">
        <f>('1'!O91*1000)/'1'!AD91</f>
        <v>22.030149967808775</v>
      </c>
      <c r="AO93" s="109">
        <f>('1'!P91*1000)/'1'!AE91</f>
        <v>20.153552622829061</v>
      </c>
      <c r="AP93" s="109">
        <f>('1'!Q91*1000)/'1'!AF91</f>
        <v>19.773564723962419</v>
      </c>
      <c r="AQ93" s="109">
        <f>('1'!R91*1000)/'1'!AG91</f>
        <v>18.498249651248706</v>
      </c>
      <c r="AR93" s="109">
        <f>('1'!S91*1000)/'1'!AH91</f>
        <v>15.335949296784538</v>
      </c>
    </row>
    <row r="94" spans="26:44" x14ac:dyDescent="0.2">
      <c r="Z94" s="113"/>
      <c r="AA94" s="114"/>
      <c r="AB94" s="113" t="s">
        <v>47</v>
      </c>
      <c r="AC94" s="114" t="s">
        <v>48</v>
      </c>
      <c r="AD94" s="113" t="s">
        <v>12</v>
      </c>
      <c r="AE94" s="109">
        <f>('1'!F92*1000)/'1'!U92</f>
        <v>10.106917965167709</v>
      </c>
      <c r="AF94" s="109">
        <f>('1'!G92*1000)/'1'!V92</f>
        <v>9.4512621909330488</v>
      </c>
      <c r="AG94" s="109">
        <f>('1'!H92*1000)/'1'!W92</f>
        <v>9.4343851024948595</v>
      </c>
      <c r="AH94" s="109">
        <f>('1'!I92*1000)/'1'!X92</f>
        <v>8.4539188836462085</v>
      </c>
      <c r="AI94" s="109">
        <f>('1'!J92*1000)/'1'!Y92</f>
        <v>7.6045227160518367</v>
      </c>
      <c r="AJ94" s="109">
        <f>('1'!K92*1000)/'1'!Z92</f>
        <v>6.7631244908617365</v>
      </c>
      <c r="AK94" s="109">
        <f>('1'!L92*1000)/'1'!AA92</f>
        <v>6.2957296381898953</v>
      </c>
      <c r="AL94" s="109">
        <f>('1'!M92*1000)/'1'!AB92</f>
        <v>5.9226253843945971</v>
      </c>
      <c r="AM94" s="109">
        <f>('1'!N92*1000)/'1'!AC92</f>
        <v>5.4142082739565573</v>
      </c>
      <c r="AN94" s="109">
        <f>('1'!O92*1000)/'1'!AD92</f>
        <v>4.9248597828901799</v>
      </c>
      <c r="AO94" s="109">
        <f>('1'!P92*1000)/'1'!AE92</f>
        <v>4.5376824482068745</v>
      </c>
      <c r="AP94" s="109">
        <f>('1'!Q92*1000)/'1'!AF92</f>
        <v>4.4006425203172528</v>
      </c>
      <c r="AQ94" s="109">
        <f>('1'!R92*1000)/'1'!AG92</f>
        <v>3.9525307483208967</v>
      </c>
      <c r="AR94" s="109">
        <f>('1'!S92*1000)/'1'!AH92</f>
        <v>3.9860997279272907</v>
      </c>
    </row>
    <row r="95" spans="26:44" x14ac:dyDescent="0.2">
      <c r="Z95" s="113"/>
      <c r="AA95" s="114"/>
      <c r="AB95" s="113" t="s">
        <v>49</v>
      </c>
      <c r="AC95" s="114" t="s">
        <v>50</v>
      </c>
      <c r="AD95" s="113" t="s">
        <v>13</v>
      </c>
      <c r="AE95" s="109">
        <f>('1'!F93*1000)/'1'!U93</f>
        <v>0.87544469464807484</v>
      </c>
      <c r="AF95" s="109">
        <f>('1'!G93*1000)/'1'!V93</f>
        <v>0.87159174763036762</v>
      </c>
      <c r="AG95" s="109">
        <f>('1'!H93*1000)/'1'!W93</f>
        <v>0.83885473400401078</v>
      </c>
      <c r="AH95" s="109">
        <f>('1'!I93*1000)/'1'!X93</f>
        <v>0.78813799867219225</v>
      </c>
      <c r="AI95" s="109">
        <f>('1'!J93*1000)/'1'!Y93</f>
        <v>0.81498976548075885</v>
      </c>
      <c r="AJ95" s="109">
        <f>('1'!K93*1000)/'1'!Z93</f>
        <v>0.69050425494917034</v>
      </c>
      <c r="AK95" s="109">
        <f>('1'!L93*1000)/'1'!AA93</f>
        <v>0.6780937920438207</v>
      </c>
      <c r="AL95" s="109">
        <f>('1'!M93*1000)/'1'!AB93</f>
        <v>0.63988355807137276</v>
      </c>
      <c r="AM95" s="109">
        <f>('1'!N93*1000)/'1'!AC93</f>
        <v>0.56858437850854859</v>
      </c>
      <c r="AN95" s="109">
        <f>('1'!O93*1000)/'1'!AD93</f>
        <v>0.52107190203603737</v>
      </c>
      <c r="AO95" s="109">
        <f>('1'!P93*1000)/'1'!AE93</f>
        <v>0.54080227835291339</v>
      </c>
      <c r="AP95" s="109">
        <f>('1'!Q93*1000)/'1'!AF93</f>
        <v>0.51632037985428503</v>
      </c>
      <c r="AQ95" s="109">
        <f>('1'!R93*1000)/'1'!AG93</f>
        <v>0.46085306418237093</v>
      </c>
      <c r="AR95" s="109">
        <f>('1'!S93*1000)/'1'!AH93</f>
        <v>0.43836317078486914</v>
      </c>
    </row>
    <row r="96" spans="26:44" x14ac:dyDescent="0.2">
      <c r="Z96" s="113"/>
      <c r="AA96" s="114"/>
      <c r="AB96" s="113" t="s">
        <v>51</v>
      </c>
      <c r="AC96" s="114" t="s">
        <v>52</v>
      </c>
      <c r="AD96" s="113" t="s">
        <v>14</v>
      </c>
      <c r="AE96" s="109"/>
      <c r="AF96" s="109"/>
      <c r="AG96" s="109"/>
      <c r="AH96" s="109"/>
      <c r="AI96" s="109"/>
      <c r="AJ96" s="109"/>
      <c r="AK96" s="109"/>
      <c r="AL96" s="109"/>
      <c r="AO96" s="109"/>
      <c r="AP96" s="109"/>
    </row>
    <row r="97" spans="26:44" x14ac:dyDescent="0.2">
      <c r="Z97" s="115"/>
      <c r="AA97" s="116"/>
      <c r="AB97" s="115" t="s">
        <v>56</v>
      </c>
      <c r="AC97" s="116" t="s">
        <v>57</v>
      </c>
      <c r="AD97" s="113" t="s">
        <v>58</v>
      </c>
      <c r="AE97" s="109"/>
      <c r="AF97" s="109"/>
      <c r="AG97" s="109"/>
      <c r="AH97" s="109"/>
      <c r="AI97" s="109"/>
      <c r="AJ97" s="109"/>
      <c r="AK97" s="109"/>
      <c r="AL97" s="109"/>
      <c r="AO97" s="109"/>
      <c r="AP97" s="109"/>
    </row>
    <row r="98" spans="26:44" x14ac:dyDescent="0.2">
      <c r="AD98" s="113"/>
      <c r="AE98" s="109"/>
      <c r="AF98" s="109"/>
      <c r="AG98" s="109"/>
      <c r="AH98" s="109"/>
      <c r="AI98" s="109"/>
      <c r="AJ98" s="109"/>
      <c r="AK98" s="109"/>
      <c r="AL98" s="109"/>
      <c r="AO98" s="109"/>
      <c r="AP98" s="109"/>
    </row>
    <row r="99" spans="26:44" x14ac:dyDescent="0.2">
      <c r="AD99" s="113"/>
      <c r="AE99" s="109"/>
      <c r="AF99" s="109"/>
      <c r="AG99" s="109"/>
      <c r="AH99" s="109"/>
      <c r="AI99" s="109"/>
      <c r="AJ99" s="109"/>
      <c r="AK99" s="109"/>
      <c r="AL99" s="109"/>
      <c r="AO99" s="109"/>
      <c r="AP99" s="109"/>
    </row>
    <row r="100" spans="26:44" x14ac:dyDescent="0.2">
      <c r="Z100" s="118" t="s">
        <v>27</v>
      </c>
      <c r="AA100" s="119" t="s">
        <v>68</v>
      </c>
      <c r="AB100" s="111" t="s">
        <v>677</v>
      </c>
      <c r="AC100" s="119"/>
      <c r="AD100" s="111" t="s">
        <v>677</v>
      </c>
      <c r="AE100" s="109">
        <f>('1'!F97*1000)/'1'!U97</f>
        <v>21.514074978037808</v>
      </c>
      <c r="AF100" s="109">
        <f>('1'!G97*1000)/'1'!V97</f>
        <v>22.683683956518955</v>
      </c>
      <c r="AG100" s="109">
        <f>('1'!H97*1000)/'1'!W97</f>
        <v>21.495683905135884</v>
      </c>
      <c r="AH100" s="109">
        <f>('1'!I97*1000)/'1'!X97</f>
        <v>19.082008330117461</v>
      </c>
      <c r="AI100" s="109">
        <f>('1'!J97*1000)/'1'!Y97</f>
        <v>18.696766776416119</v>
      </c>
      <c r="AJ100" s="109">
        <f>('1'!K97*1000)/'1'!Z97</f>
        <v>18.482091208335145</v>
      </c>
      <c r="AK100" s="109">
        <f>('1'!L97*1000)/'1'!AA97</f>
        <v>16.505695451206233</v>
      </c>
      <c r="AL100" s="109">
        <f>('1'!M97*1000)/'1'!AB97</f>
        <v>14.982624136703869</v>
      </c>
      <c r="AM100" s="109">
        <f>('1'!N97*1000)/'1'!AC97</f>
        <v>15.96005080996926</v>
      </c>
      <c r="AN100" s="109">
        <f>('1'!O97*1000)/'1'!AD97</f>
        <v>14.060108082421305</v>
      </c>
      <c r="AO100" s="109">
        <f>('1'!P97*1000)/'1'!AE97</f>
        <v>13.601693857413233</v>
      </c>
      <c r="AP100" s="109">
        <f>('1'!Q97*1000)/'1'!AF97</f>
        <v>12.094472569156917</v>
      </c>
      <c r="AQ100" s="109">
        <f>('1'!R97*1000)/'1'!AG97</f>
        <v>11.064635735698896</v>
      </c>
      <c r="AR100" s="109">
        <f>('1'!S97*1000)/'1'!AH97</f>
        <v>11.138386904855938</v>
      </c>
    </row>
    <row r="101" spans="26:44" x14ac:dyDescent="0.2">
      <c r="Z101" s="113"/>
      <c r="AA101" s="114"/>
      <c r="AB101" s="113" t="s">
        <v>45</v>
      </c>
      <c r="AC101" s="114" t="s">
        <v>46</v>
      </c>
      <c r="AD101" s="113" t="s">
        <v>11</v>
      </c>
      <c r="AE101" s="109">
        <f>('1'!F98*1000)/'1'!U98</f>
        <v>46.420208931137665</v>
      </c>
      <c r="AF101" s="109">
        <f>('1'!G98*1000)/'1'!V98</f>
        <v>55.870577444975225</v>
      </c>
      <c r="AG101" s="109">
        <f>('1'!H98*1000)/'1'!W98</f>
        <v>48.006439918914339</v>
      </c>
      <c r="AH101" s="109">
        <f>('1'!I98*1000)/'1'!X98</f>
        <v>40.673921524909133</v>
      </c>
      <c r="AI101" s="109">
        <f>('1'!J98*1000)/'1'!Y98</f>
        <v>40.348225812614594</v>
      </c>
      <c r="AJ101" s="109">
        <f>('1'!K98*1000)/'1'!Z98</f>
        <v>43.237398506577676</v>
      </c>
      <c r="AK101" s="109">
        <f>('1'!L98*1000)/'1'!AA98</f>
        <v>40.0269067815074</v>
      </c>
      <c r="AL101" s="109">
        <f>('1'!M98*1000)/'1'!AB98</f>
        <v>35.233209860218366</v>
      </c>
      <c r="AM101" s="109">
        <f>('1'!N98*1000)/'1'!AC98</f>
        <v>41.325988011340812</v>
      </c>
      <c r="AN101" s="109">
        <f>('1'!O98*1000)/'1'!AD98</f>
        <v>34.006840062475263</v>
      </c>
      <c r="AO101" s="109">
        <f>('1'!P98*1000)/'1'!AE98</f>
        <v>33.575857408277841</v>
      </c>
      <c r="AP101" s="109">
        <f>('1'!Q98*1000)/'1'!AF98</f>
        <v>29.380983825800357</v>
      </c>
      <c r="AQ101" s="109">
        <f>('1'!R98*1000)/'1'!AG98</f>
        <v>27.717859077246018</v>
      </c>
      <c r="AR101" s="109">
        <f>('1'!S98*1000)/'1'!AH98</f>
        <v>27.314917900078306</v>
      </c>
    </row>
    <row r="102" spans="26:44" x14ac:dyDescent="0.2">
      <c r="Z102" s="113"/>
      <c r="AA102" s="114"/>
      <c r="AB102" s="113" t="s">
        <v>47</v>
      </c>
      <c r="AC102" s="114" t="s">
        <v>48</v>
      </c>
      <c r="AD102" s="113" t="s">
        <v>12</v>
      </c>
      <c r="AE102" s="109">
        <f>('1'!F99*1000)/'1'!U99</f>
        <v>7.3164937030843191</v>
      </c>
      <c r="AF102" s="109">
        <f>('1'!G99*1000)/'1'!V99</f>
        <v>6.6071583431815046</v>
      </c>
      <c r="AG102" s="109">
        <f>('1'!H99*1000)/'1'!W99</f>
        <v>6.9612510314658609</v>
      </c>
      <c r="AH102" s="109">
        <f>('1'!I99*1000)/'1'!X99</f>
        <v>6.5401351341726306</v>
      </c>
      <c r="AI102" s="109">
        <f>('1'!J99*1000)/'1'!Y99</f>
        <v>6.0027396062069238</v>
      </c>
      <c r="AJ102" s="109">
        <f>('1'!K99*1000)/'1'!Z99</f>
        <v>5.6516966998947158</v>
      </c>
      <c r="AK102" s="109">
        <f>('1'!L99*1000)/'1'!AA99</f>
        <v>4.8599666576347209</v>
      </c>
      <c r="AL102" s="109">
        <f>('1'!M99*1000)/'1'!AB99</f>
        <v>4.535028097053293</v>
      </c>
      <c r="AM102" s="109">
        <f>('1'!N99*1000)/'1'!AC99</f>
        <v>3.6438686963036311</v>
      </c>
      <c r="AN102" s="109">
        <f>('1'!O99*1000)/'1'!AD99</f>
        <v>3.4088450062584017</v>
      </c>
      <c r="AO102" s="109">
        <f>('1'!P99*1000)/'1'!AE99</f>
        <v>3.1109405789720523</v>
      </c>
      <c r="AP102" s="109">
        <f>('1'!Q99*1000)/'1'!AF99</f>
        <v>2.8900051552789843</v>
      </c>
      <c r="AQ102" s="109">
        <f>('1'!R99*1000)/'1'!AG99</f>
        <v>2.5192834292311446</v>
      </c>
      <c r="AR102" s="109">
        <f>('1'!S99*1000)/'1'!AH99</f>
        <v>2.4662935734416576</v>
      </c>
    </row>
    <row r="103" spans="26:44" x14ac:dyDescent="0.2">
      <c r="Z103" s="113"/>
      <c r="AA103" s="114"/>
      <c r="AB103" s="113" t="s">
        <v>49</v>
      </c>
      <c r="AC103" s="114" t="s">
        <v>50</v>
      </c>
      <c r="AD103" s="113" t="s">
        <v>13</v>
      </c>
      <c r="AE103" s="109">
        <f>('1'!F100*1000)/'1'!U100</f>
        <v>0.85903591209002617</v>
      </c>
      <c r="AF103" s="109">
        <f>('1'!G100*1000)/'1'!V100</f>
        <v>0.78849436092336056</v>
      </c>
      <c r="AG103" s="109">
        <f>('1'!H100*1000)/'1'!W100</f>
        <v>0.81090584481378614</v>
      </c>
      <c r="AH103" s="109">
        <f>('1'!I100*1000)/'1'!X100</f>
        <v>0.73695607405416941</v>
      </c>
      <c r="AI103" s="109">
        <f>('1'!J100*1000)/'1'!Y100</f>
        <v>0.68055933035757665</v>
      </c>
      <c r="AJ103" s="109">
        <f>('1'!K100*1000)/'1'!Z100</f>
        <v>0.62570864376746116</v>
      </c>
      <c r="AK103" s="109">
        <f>('1'!L100*1000)/'1'!AA100</f>
        <v>0.575268735319304</v>
      </c>
      <c r="AL103" s="109">
        <f>('1'!M100*1000)/'1'!AB100</f>
        <v>0.51198859116130835</v>
      </c>
      <c r="AM103" s="109">
        <f>('1'!N100*1000)/'1'!AC100</f>
        <v>0.4429350376891123</v>
      </c>
      <c r="AN103" s="109">
        <f>('1'!O100*1000)/'1'!AD100</f>
        <v>0.40429102269692463</v>
      </c>
      <c r="AO103" s="109">
        <f>('1'!P100*1000)/'1'!AE100</f>
        <v>0.40706592203244085</v>
      </c>
      <c r="AP103" s="109">
        <f>('1'!Q100*1000)/'1'!AF100</f>
        <v>0.40392112973071059</v>
      </c>
      <c r="AQ103" s="109">
        <f>('1'!R100*1000)/'1'!AG100</f>
        <v>0.431386036512587</v>
      </c>
      <c r="AR103" s="109">
        <f>('1'!S100*1000)/'1'!AH100</f>
        <v>0.40893070741145582</v>
      </c>
    </row>
    <row r="104" spans="26:44" x14ac:dyDescent="0.2">
      <c r="Z104" s="113"/>
      <c r="AA104" s="114"/>
      <c r="AB104" s="113" t="s">
        <v>51</v>
      </c>
      <c r="AC104" s="114" t="s">
        <v>52</v>
      </c>
      <c r="AD104" s="113" t="s">
        <v>14</v>
      </c>
      <c r="AE104" s="109"/>
      <c r="AF104" s="109"/>
      <c r="AG104" s="109"/>
      <c r="AH104" s="109"/>
      <c r="AI104" s="109"/>
      <c r="AJ104" s="109"/>
      <c r="AK104" s="109"/>
      <c r="AL104" s="109"/>
      <c r="AO104" s="109"/>
      <c r="AP104" s="109"/>
    </row>
    <row r="105" spans="26:44" x14ac:dyDescent="0.2">
      <c r="Z105" s="115"/>
      <c r="AA105" s="116"/>
      <c r="AB105" s="115" t="s">
        <v>56</v>
      </c>
      <c r="AC105" s="116" t="s">
        <v>57</v>
      </c>
      <c r="AD105" s="113" t="s">
        <v>58</v>
      </c>
      <c r="AE105" s="109"/>
      <c r="AF105" s="109"/>
      <c r="AG105" s="109"/>
      <c r="AH105" s="109"/>
      <c r="AI105" s="109"/>
      <c r="AJ105" s="109"/>
      <c r="AK105" s="109"/>
      <c r="AL105" s="109"/>
      <c r="AO105" s="109"/>
      <c r="AP105" s="109"/>
    </row>
    <row r="106" spans="26:44" x14ac:dyDescent="0.2">
      <c r="AD106" s="113"/>
      <c r="AE106" s="109"/>
      <c r="AF106" s="109"/>
      <c r="AG106" s="109"/>
      <c r="AH106" s="109"/>
      <c r="AI106" s="109"/>
      <c r="AJ106" s="109"/>
      <c r="AK106" s="109"/>
      <c r="AL106" s="109"/>
      <c r="AO106" s="109"/>
      <c r="AP106" s="109"/>
    </row>
    <row r="107" spans="26:44" x14ac:dyDescent="0.2">
      <c r="Z107" s="118" t="s">
        <v>28</v>
      </c>
      <c r="AA107" s="119" t="s">
        <v>69</v>
      </c>
      <c r="AB107" s="111" t="s">
        <v>677</v>
      </c>
      <c r="AC107" s="119"/>
      <c r="AD107" s="111" t="s">
        <v>677</v>
      </c>
      <c r="AE107" s="109">
        <f>('1'!F104*1000)/'1'!U104</f>
        <v>30.186462800537775</v>
      </c>
      <c r="AF107" s="109">
        <f>('1'!G104*1000)/'1'!V104</f>
        <v>25.208709565057273</v>
      </c>
      <c r="AG107" s="109">
        <f>('1'!H104*1000)/'1'!W104</f>
        <v>27.291108922455372</v>
      </c>
      <c r="AH107" s="109">
        <f>('1'!I104*1000)/'1'!X104</f>
        <v>20.67589677203598</v>
      </c>
      <c r="AI107" s="109">
        <f>('1'!J104*1000)/'1'!Y104</f>
        <v>20.216465869013945</v>
      </c>
      <c r="AJ107" s="109">
        <f>('1'!K104*1000)/'1'!Z104</f>
        <v>18.888388048978527</v>
      </c>
      <c r="AK107" s="109">
        <f>('1'!L104*1000)/'1'!AA104</f>
        <v>16.693325157327479</v>
      </c>
      <c r="AL107" s="109">
        <f>('1'!M104*1000)/'1'!AB104</f>
        <v>14.225276515146238</v>
      </c>
      <c r="AM107" s="109">
        <f>('1'!N104*1000)/'1'!AC104</f>
        <v>14.109582419960519</v>
      </c>
      <c r="AN107" s="109">
        <f>('1'!O104*1000)/'1'!AD104</f>
        <v>13.458418344235524</v>
      </c>
      <c r="AO107" s="109">
        <f>('1'!P104*1000)/'1'!AE104</f>
        <v>12.443293295845713</v>
      </c>
      <c r="AP107" s="109">
        <f>('1'!Q104*1000)/'1'!AF104</f>
        <v>11.985725010361868</v>
      </c>
      <c r="AQ107" s="109">
        <f>('1'!R104*1000)/'1'!AG104</f>
        <v>10.545175214295741</v>
      </c>
      <c r="AR107" s="109">
        <f>('1'!S104*1000)/'1'!AH104</f>
        <v>10.858637914131426</v>
      </c>
    </row>
    <row r="108" spans="26:44" x14ac:dyDescent="0.2">
      <c r="Z108" s="113"/>
      <c r="AA108" s="114"/>
      <c r="AB108" s="113" t="s">
        <v>45</v>
      </c>
      <c r="AC108" s="114" t="s">
        <v>46</v>
      </c>
      <c r="AD108" s="113" t="s">
        <v>11</v>
      </c>
      <c r="AE108" s="109">
        <f>('1'!F105*1000)/'1'!U105</f>
        <v>64.364766060765533</v>
      </c>
      <c r="AF108" s="109">
        <f>('1'!G105*1000)/'1'!V105</f>
        <v>57.213588988443234</v>
      </c>
      <c r="AG108" s="109">
        <f>('1'!H105*1000)/'1'!W105</f>
        <v>60.582188878715563</v>
      </c>
      <c r="AH108" s="109">
        <f>('1'!I105*1000)/'1'!X105</f>
        <v>42.579567386963618</v>
      </c>
      <c r="AI108" s="109">
        <f>('1'!J105*1000)/'1'!Y105</f>
        <v>42.922095884796619</v>
      </c>
      <c r="AJ108" s="109">
        <f>('1'!K105*1000)/'1'!Z105</f>
        <v>41.486339001998054</v>
      </c>
      <c r="AK108" s="109">
        <f>('1'!L105*1000)/'1'!AA105</f>
        <v>37.503320128556318</v>
      </c>
      <c r="AL108" s="109">
        <f>('1'!M105*1000)/'1'!AB105</f>
        <v>28.620898681555218</v>
      </c>
      <c r="AM108" s="109">
        <f>('1'!N105*1000)/'1'!AC105</f>
        <v>30.356878188505782</v>
      </c>
      <c r="AN108" s="109">
        <f>('1'!O105*1000)/'1'!AD105</f>
        <v>29.044217690661558</v>
      </c>
      <c r="AO108" s="109">
        <f>('1'!P105*1000)/'1'!AE105</f>
        <v>26.797546901817913</v>
      </c>
      <c r="AP108" s="109">
        <f>('1'!Q105*1000)/'1'!AF105</f>
        <v>26.742977751834552</v>
      </c>
      <c r="AQ108" s="109">
        <f>('1'!R105*1000)/'1'!AG105</f>
        <v>23.127954866923492</v>
      </c>
      <c r="AR108" s="109">
        <f>('1'!S105*1000)/'1'!AH105</f>
        <v>24.489555493410077</v>
      </c>
    </row>
    <row r="109" spans="26:44" x14ac:dyDescent="0.2">
      <c r="Z109" s="113"/>
      <c r="AA109" s="114"/>
      <c r="AB109" s="113" t="s">
        <v>47</v>
      </c>
      <c r="AC109" s="114" t="s">
        <v>48</v>
      </c>
      <c r="AD109" s="113" t="s">
        <v>12</v>
      </c>
      <c r="AE109" s="109">
        <f>('1'!F106*1000)/'1'!U106</f>
        <v>9.952870786080755</v>
      </c>
      <c r="AF109" s="109">
        <f>('1'!G106*1000)/'1'!V106</f>
        <v>8.0395225630067166</v>
      </c>
      <c r="AG109" s="109">
        <f>('1'!H106*1000)/'1'!W106</f>
        <v>7.4497434199014183</v>
      </c>
      <c r="AH109" s="109">
        <f>('1'!I106*1000)/'1'!X106</f>
        <v>6.55290097263115</v>
      </c>
      <c r="AI109" s="109">
        <f>('1'!J106*1000)/'1'!Y106</f>
        <v>6.0387461662571376</v>
      </c>
      <c r="AJ109" s="109">
        <f>('1'!K106*1000)/'1'!Z106</f>
        <v>4.7799822422082308</v>
      </c>
      <c r="AK109" s="109">
        <f>('1'!L106*1000)/'1'!AA106</f>
        <v>4.3859773415438896</v>
      </c>
      <c r="AL109" s="109">
        <f>('1'!M106*1000)/'1'!AB106</f>
        <v>4.5204226687800206</v>
      </c>
      <c r="AM109" s="109">
        <f>('1'!N106*1000)/'1'!AC106</f>
        <v>4.258066822602478</v>
      </c>
      <c r="AN109" s="109">
        <f>('1'!O106*1000)/'1'!AD106</f>
        <v>3.9409352338821582</v>
      </c>
      <c r="AO109" s="109">
        <f>('1'!P106*1000)/'1'!AE106</f>
        <v>3.7372108102123911</v>
      </c>
      <c r="AP109" s="109">
        <f>('1'!Q106*1000)/'1'!AF106</f>
        <v>3.6871555159520231</v>
      </c>
      <c r="AQ109" s="109">
        <f>('1'!R106*1000)/'1'!AG106</f>
        <v>3.1665018422205486</v>
      </c>
      <c r="AR109" s="109">
        <f>('1'!S106*1000)/'1'!AH106</f>
        <v>3.3643085660570407</v>
      </c>
    </row>
    <row r="110" spans="26:44" x14ac:dyDescent="0.2">
      <c r="Z110" s="113"/>
      <c r="AA110" s="114"/>
      <c r="AB110" s="113" t="s">
        <v>49</v>
      </c>
      <c r="AC110" s="114" t="s">
        <v>50</v>
      </c>
      <c r="AD110" s="113" t="s">
        <v>13</v>
      </c>
      <c r="AE110" s="109">
        <f>('1'!F107*1000)/'1'!U107</f>
        <v>0.86877946326753575</v>
      </c>
      <c r="AF110" s="109">
        <f>('1'!G107*1000)/'1'!V107</f>
        <v>0.87201022056849964</v>
      </c>
      <c r="AG110" s="109">
        <f>('1'!H107*1000)/'1'!W107</f>
        <v>0.88368876852888134</v>
      </c>
      <c r="AH110" s="109">
        <f>('1'!I107*1000)/'1'!X107</f>
        <v>0.85507997120444812</v>
      </c>
      <c r="AI110" s="109">
        <f>('1'!J107*1000)/'1'!Y107</f>
        <v>0.79810152136737489</v>
      </c>
      <c r="AJ110" s="109">
        <f>('1'!K107*1000)/'1'!Z107</f>
        <v>0.69687414887611787</v>
      </c>
      <c r="AK110" s="109">
        <f>('1'!L107*1000)/'1'!AA107</f>
        <v>0.61648077323781336</v>
      </c>
      <c r="AL110" s="109">
        <f>('1'!M107*1000)/'1'!AB107</f>
        <v>0.5947471376081116</v>
      </c>
      <c r="AM110" s="109">
        <f>('1'!N107*1000)/'1'!AC107</f>
        <v>0.58460530342350991</v>
      </c>
      <c r="AN110" s="109">
        <f>('1'!O107*1000)/'1'!AD107</f>
        <v>0.52089702838578023</v>
      </c>
      <c r="AO110" s="109">
        <f>('1'!P107*1000)/'1'!AE107</f>
        <v>0.52392216577480666</v>
      </c>
      <c r="AP110" s="109">
        <f>('1'!Q107*1000)/'1'!AF107</f>
        <v>0.49996730404237966</v>
      </c>
      <c r="AQ110" s="109">
        <f>('1'!R107*1000)/'1'!AG107</f>
        <v>0.47913877476084465</v>
      </c>
      <c r="AR110" s="109">
        <f>('1'!S107*1000)/'1'!AH107</f>
        <v>0.40784900403149232</v>
      </c>
    </row>
    <row r="111" spans="26:44" x14ac:dyDescent="0.2">
      <c r="Z111" s="113"/>
      <c r="AA111" s="114"/>
      <c r="AB111" s="113" t="s">
        <v>51</v>
      </c>
      <c r="AC111" s="114" t="s">
        <v>52</v>
      </c>
      <c r="AD111" s="113" t="s">
        <v>14</v>
      </c>
      <c r="AE111" s="109"/>
      <c r="AF111" s="109"/>
      <c r="AG111" s="109"/>
      <c r="AH111" s="109"/>
      <c r="AI111" s="109"/>
      <c r="AJ111" s="109"/>
      <c r="AK111" s="109"/>
      <c r="AL111" s="109"/>
      <c r="AO111" s="109"/>
      <c r="AP111" s="109"/>
    </row>
    <row r="112" spans="26:44" x14ac:dyDescent="0.2">
      <c r="Z112" s="115"/>
      <c r="AA112" s="116"/>
      <c r="AB112" s="115" t="s">
        <v>56</v>
      </c>
      <c r="AC112" s="116" t="s">
        <v>57</v>
      </c>
      <c r="AD112" s="113" t="s">
        <v>58</v>
      </c>
      <c r="AE112" s="109"/>
      <c r="AF112" s="109"/>
      <c r="AG112" s="109"/>
      <c r="AH112" s="109"/>
      <c r="AI112" s="109"/>
      <c r="AJ112" s="109"/>
      <c r="AK112" s="109"/>
      <c r="AL112" s="109"/>
      <c r="AO112" s="109"/>
      <c r="AP112" s="109"/>
    </row>
    <row r="113" spans="26:44" x14ac:dyDescent="0.2">
      <c r="AD113" s="113"/>
      <c r="AE113" s="109"/>
      <c r="AF113" s="109"/>
      <c r="AG113" s="109"/>
      <c r="AH113" s="109"/>
      <c r="AI113" s="109"/>
      <c r="AJ113" s="109"/>
      <c r="AK113" s="109"/>
      <c r="AL113" s="109"/>
      <c r="AO113" s="109"/>
      <c r="AP113" s="109"/>
    </row>
    <row r="114" spans="26:44" x14ac:dyDescent="0.2">
      <c r="Z114" s="118" t="s">
        <v>29</v>
      </c>
      <c r="AA114" s="119" t="s">
        <v>70</v>
      </c>
      <c r="AB114" s="111" t="s">
        <v>677</v>
      </c>
      <c r="AC114" s="119"/>
      <c r="AD114" s="111" t="s">
        <v>677</v>
      </c>
      <c r="AE114" s="109">
        <f>('1'!F111*1000)/'1'!U111</f>
        <v>23.40813492926236</v>
      </c>
      <c r="AF114" s="109">
        <f>('1'!G111*1000)/'1'!V111</f>
        <v>21.915558748914002</v>
      </c>
      <c r="AG114" s="109">
        <f>('1'!H111*1000)/'1'!W111</f>
        <v>22.153784900165416</v>
      </c>
      <c r="AH114" s="109">
        <f>('1'!I111*1000)/'1'!X111</f>
        <v>19.71685100156493</v>
      </c>
      <c r="AI114" s="109">
        <f>('1'!J111*1000)/'1'!Y111</f>
        <v>19.439090379439168</v>
      </c>
      <c r="AJ114" s="109">
        <f>('1'!K111*1000)/'1'!Z111</f>
        <v>19.046538050598176</v>
      </c>
      <c r="AK114" s="109">
        <f>('1'!L111*1000)/'1'!AA111</f>
        <v>17.88794728362673</v>
      </c>
      <c r="AL114" s="109">
        <f>('1'!M111*1000)/'1'!AB111</f>
        <v>16.68090998877209</v>
      </c>
      <c r="AM114" s="109">
        <f>('1'!N111*1000)/'1'!AC111</f>
        <v>16.354063109870147</v>
      </c>
      <c r="AN114" s="109">
        <f>('1'!O111*1000)/'1'!AD111</f>
        <v>15.348026644851982</v>
      </c>
      <c r="AO114" s="109">
        <f>('1'!P111*1000)/'1'!AE111</f>
        <v>14.679793315729915</v>
      </c>
      <c r="AP114" s="109">
        <f>('1'!Q111*1000)/'1'!AF111</f>
        <v>13.955800843143757</v>
      </c>
      <c r="AQ114" s="109">
        <f>('1'!R111*1000)/'1'!AG111</f>
        <v>13.570360667468805</v>
      </c>
      <c r="AR114" s="109">
        <f>('1'!S111*1000)/'1'!AH111</f>
        <v>12.811786583408399</v>
      </c>
    </row>
    <row r="115" spans="26:44" x14ac:dyDescent="0.2">
      <c r="Z115" s="113"/>
      <c r="AA115" s="114"/>
      <c r="AB115" s="113" t="s">
        <v>45</v>
      </c>
      <c r="AC115" s="114" t="s">
        <v>46</v>
      </c>
      <c r="AD115" s="113" t="s">
        <v>11</v>
      </c>
      <c r="AE115" s="109">
        <f>('1'!F112*1000)/'1'!U112</f>
        <v>44.67787859309481</v>
      </c>
      <c r="AF115" s="109">
        <f>('1'!G112*1000)/'1'!V112</f>
        <v>45.329853197896782</v>
      </c>
      <c r="AG115" s="109">
        <f>('1'!H112*1000)/'1'!W112</f>
        <v>44.691486580353669</v>
      </c>
      <c r="AH115" s="109">
        <f>('1'!I112*1000)/'1'!X112</f>
        <v>38.265523944674854</v>
      </c>
      <c r="AI115" s="109">
        <f>('1'!J112*1000)/'1'!Y112</f>
        <v>41.12836270347028</v>
      </c>
      <c r="AJ115" s="109">
        <f>('1'!K112*1000)/'1'!Z112</f>
        <v>41.551703944048057</v>
      </c>
      <c r="AK115" s="109">
        <f>('1'!L112*1000)/'1'!AA112</f>
        <v>39.731771571042714</v>
      </c>
      <c r="AL115" s="109">
        <f>('1'!M112*1000)/'1'!AB112</f>
        <v>35.742522240502517</v>
      </c>
      <c r="AM115" s="109">
        <f>('1'!N112*1000)/'1'!AC112</f>
        <v>36.947593835809215</v>
      </c>
      <c r="AN115" s="109">
        <f>('1'!O112*1000)/'1'!AD112</f>
        <v>34.745915636555459</v>
      </c>
      <c r="AO115" s="109">
        <f>('1'!P112*1000)/'1'!AE112</f>
        <v>33.924667908770274</v>
      </c>
      <c r="AP115" s="109">
        <f>('1'!Q112*1000)/'1'!AF112</f>
        <v>31.26186560578147</v>
      </c>
      <c r="AQ115" s="109">
        <f>('1'!R112*1000)/'1'!AG112</f>
        <v>32.574790631032613</v>
      </c>
      <c r="AR115" s="109">
        <f>('1'!S112*1000)/'1'!AH112</f>
        <v>29.113243989609877</v>
      </c>
    </row>
    <row r="116" spans="26:44" x14ac:dyDescent="0.2">
      <c r="Z116" s="113"/>
      <c r="AA116" s="114"/>
      <c r="AB116" s="113" t="s">
        <v>47</v>
      </c>
      <c r="AC116" s="114" t="s">
        <v>48</v>
      </c>
      <c r="AD116" s="113" t="s">
        <v>12</v>
      </c>
      <c r="AE116" s="109">
        <f>('1'!F113*1000)/'1'!U113</f>
        <v>9.1437786830958334</v>
      </c>
      <c r="AF116" s="109">
        <f>('1'!G113*1000)/'1'!V113</f>
        <v>8.2986740567213602</v>
      </c>
      <c r="AG116" s="109">
        <f>('1'!H113*1000)/'1'!W113</f>
        <v>8.2732552508052777</v>
      </c>
      <c r="AH116" s="109">
        <f>('1'!I113*1000)/'1'!X113</f>
        <v>7.7960623577389105</v>
      </c>
      <c r="AI116" s="109">
        <f>('1'!J113*1000)/'1'!Y113</f>
        <v>7.0432979595265319</v>
      </c>
      <c r="AJ116" s="109">
        <f>('1'!K113*1000)/'1'!Z113</f>
        <v>6.4629064742919464</v>
      </c>
      <c r="AK116" s="109">
        <f>('1'!L113*1000)/'1'!AA113</f>
        <v>5.7733569007628454</v>
      </c>
      <c r="AL116" s="109">
        <f>('1'!M113*1000)/'1'!AB113</f>
        <v>5.220851201372068</v>
      </c>
      <c r="AM116" s="109">
        <f>('1'!N113*1000)/'1'!AC113</f>
        <v>4.7230362011809444</v>
      </c>
      <c r="AN116" s="109">
        <f>('1'!O113*1000)/'1'!AD113</f>
        <v>4.5095861689410803</v>
      </c>
      <c r="AO116" s="109">
        <f>('1'!P113*1000)/'1'!AE113</f>
        <v>4.1298798673314669</v>
      </c>
      <c r="AP116" s="109">
        <f>('1'!Q113*1000)/'1'!AF113</f>
        <v>4.050536829646429</v>
      </c>
      <c r="AQ116" s="109">
        <f>('1'!R113*1000)/'1'!AG113</f>
        <v>3.843129203604347</v>
      </c>
      <c r="AR116" s="109">
        <f>('1'!S113*1000)/'1'!AH113</f>
        <v>3.6808842699846829</v>
      </c>
    </row>
    <row r="117" spans="26:44" x14ac:dyDescent="0.2">
      <c r="Z117" s="113"/>
      <c r="AA117" s="114"/>
      <c r="AB117" s="113" t="s">
        <v>49</v>
      </c>
      <c r="AC117" s="114" t="s">
        <v>50</v>
      </c>
      <c r="AD117" s="113" t="s">
        <v>13</v>
      </c>
      <c r="AE117" s="109">
        <f>('1'!F114*1000)/'1'!U114</f>
        <v>0.69846251626863831</v>
      </c>
      <c r="AF117" s="109">
        <f>('1'!G114*1000)/'1'!V114</f>
        <v>0.62459768641182689</v>
      </c>
      <c r="AG117" s="109">
        <f>('1'!H114*1000)/'1'!W114</f>
        <v>0.59340890716457351</v>
      </c>
      <c r="AH117" s="109">
        <f>('1'!I114*1000)/'1'!X114</f>
        <v>0.56833579594148687</v>
      </c>
      <c r="AI117" s="109">
        <f>('1'!J114*1000)/'1'!Y114</f>
        <v>0.514559761559087</v>
      </c>
      <c r="AJ117" s="109">
        <f>('1'!K114*1000)/'1'!Z114</f>
        <v>0.54742511331290333</v>
      </c>
      <c r="AK117" s="109">
        <f>('1'!L114*1000)/'1'!AA114</f>
        <v>0.52634815097863785</v>
      </c>
      <c r="AL117" s="109">
        <f>('1'!M114*1000)/'1'!AB114</f>
        <v>0.52946756615179724</v>
      </c>
      <c r="AM117" s="109">
        <f>('1'!N114*1000)/'1'!AC114</f>
        <v>0.49445045737784388</v>
      </c>
      <c r="AN117" s="109">
        <f>('1'!O114*1000)/'1'!AD114</f>
        <v>0.47121413465406026</v>
      </c>
      <c r="AO117" s="109">
        <f>('1'!P114*1000)/'1'!AE114</f>
        <v>0.4503331406535746</v>
      </c>
      <c r="AP117" s="109">
        <f>('1'!Q114*1000)/'1'!AF114</f>
        <v>0.40872468541636392</v>
      </c>
      <c r="AQ117" s="109">
        <f>('1'!R114*1000)/'1'!AG114</f>
        <v>0.354039794084679</v>
      </c>
      <c r="AR117" s="109">
        <f>('1'!S114*1000)/'1'!AH114</f>
        <v>0.34857324331869816</v>
      </c>
    </row>
    <row r="118" spans="26:44" x14ac:dyDescent="0.2">
      <c r="Z118" s="113"/>
      <c r="AA118" s="114"/>
      <c r="AB118" s="113" t="s">
        <v>51</v>
      </c>
      <c r="AC118" s="114" t="s">
        <v>52</v>
      </c>
      <c r="AD118" s="113" t="s">
        <v>14</v>
      </c>
      <c r="AE118" s="109"/>
      <c r="AF118" s="109"/>
      <c r="AG118" s="109"/>
      <c r="AH118" s="109"/>
      <c r="AI118" s="109"/>
      <c r="AJ118" s="109"/>
      <c r="AK118" s="109"/>
      <c r="AL118" s="109"/>
      <c r="AO118" s="109"/>
      <c r="AP118" s="109"/>
    </row>
    <row r="119" spans="26:44" x14ac:dyDescent="0.2">
      <c r="Z119" s="115"/>
      <c r="AA119" s="116"/>
      <c r="AB119" s="115" t="s">
        <v>56</v>
      </c>
      <c r="AC119" s="116" t="s">
        <v>57</v>
      </c>
      <c r="AD119" s="113" t="s">
        <v>58</v>
      </c>
      <c r="AE119" s="109"/>
      <c r="AF119" s="109"/>
      <c r="AG119" s="109"/>
      <c r="AH119" s="109"/>
      <c r="AI119" s="109"/>
      <c r="AJ119" s="109"/>
      <c r="AK119" s="109"/>
      <c r="AL119" s="109"/>
      <c r="AO119" s="109"/>
      <c r="AP119" s="109"/>
    </row>
    <row r="120" spans="26:44" x14ac:dyDescent="0.2">
      <c r="AD120" s="113"/>
      <c r="AE120" s="109"/>
      <c r="AF120" s="109"/>
      <c r="AG120" s="109"/>
      <c r="AH120" s="109"/>
      <c r="AI120" s="109"/>
      <c r="AJ120" s="109"/>
      <c r="AK120" s="109"/>
      <c r="AL120" s="109"/>
      <c r="AO120" s="109"/>
      <c r="AP120" s="109"/>
    </row>
    <row r="121" spans="26:44" x14ac:dyDescent="0.2">
      <c r="Z121" s="118" t="s">
        <v>30</v>
      </c>
      <c r="AA121" s="119" t="s">
        <v>71</v>
      </c>
      <c r="AB121" s="111" t="s">
        <v>677</v>
      </c>
      <c r="AC121" s="119"/>
      <c r="AD121" s="111" t="s">
        <v>677</v>
      </c>
      <c r="AE121" s="109">
        <f>('1'!F118*1000)/'1'!U118</f>
        <v>21.052320166108068</v>
      </c>
      <c r="AF121" s="109">
        <f>('1'!G118*1000)/'1'!V118</f>
        <v>20.82975919026563</v>
      </c>
      <c r="AG121" s="109">
        <f>('1'!H118*1000)/'1'!W118</f>
        <v>20.517414780710116</v>
      </c>
      <c r="AH121" s="109">
        <f>('1'!I118*1000)/'1'!X118</f>
        <v>18.673968031406055</v>
      </c>
      <c r="AI121" s="109">
        <f>('1'!J118*1000)/'1'!Y118</f>
        <v>17.131351913683467</v>
      </c>
      <c r="AJ121" s="109">
        <f>('1'!K118*1000)/'1'!Z118</f>
        <v>16.223071623805783</v>
      </c>
      <c r="AK121" s="109">
        <f>('1'!L118*1000)/'1'!AA118</f>
        <v>14.701910113309445</v>
      </c>
      <c r="AL121" s="109">
        <f>('1'!M118*1000)/'1'!AB118</f>
        <v>13.968470189401884</v>
      </c>
      <c r="AM121" s="109">
        <f>('1'!N118*1000)/'1'!AC118</f>
        <v>13.370621435876743</v>
      </c>
      <c r="AN121" s="109">
        <f>('1'!O118*1000)/'1'!AD118</f>
        <v>12.874559740591733</v>
      </c>
      <c r="AO121" s="109">
        <f>('1'!P118*1000)/'1'!AE118</f>
        <v>11.399959356556751</v>
      </c>
      <c r="AP121" s="109">
        <f>('1'!Q118*1000)/'1'!AF118</f>
        <v>10.736358804672644</v>
      </c>
      <c r="AQ121" s="109">
        <f>('1'!R118*1000)/'1'!AG118</f>
        <v>9.803171444637151</v>
      </c>
      <c r="AR121" s="109">
        <f>('1'!S118*1000)/'1'!AH118</f>
        <v>9.2070818436463</v>
      </c>
    </row>
    <row r="122" spans="26:44" x14ac:dyDescent="0.2">
      <c r="Z122" s="113"/>
      <c r="AA122" s="114"/>
      <c r="AB122" s="113" t="s">
        <v>45</v>
      </c>
      <c r="AC122" s="114" t="s">
        <v>46</v>
      </c>
      <c r="AD122" s="113" t="s">
        <v>11</v>
      </c>
      <c r="AE122" s="109">
        <f>('1'!F119*1000)/'1'!U119</f>
        <v>40.117137610707985</v>
      </c>
      <c r="AF122" s="109">
        <f>('1'!G119*1000)/'1'!V119</f>
        <v>42.560495928752474</v>
      </c>
      <c r="AG122" s="109">
        <f>('1'!H119*1000)/'1'!W119</f>
        <v>37.49846207391743</v>
      </c>
      <c r="AH122" s="109">
        <f>('1'!I119*1000)/'1'!X119</f>
        <v>34.450957556089364</v>
      </c>
      <c r="AI122" s="109">
        <f>('1'!J119*1000)/'1'!Y119</f>
        <v>31.866376229016272</v>
      </c>
      <c r="AJ122" s="109">
        <f>('1'!K119*1000)/'1'!Z119</f>
        <v>30.732217801524495</v>
      </c>
      <c r="AK122" s="109">
        <f>('1'!L119*1000)/'1'!AA119</f>
        <v>26.679240244026236</v>
      </c>
      <c r="AL122" s="109">
        <f>('1'!M119*1000)/'1'!AB119</f>
        <v>25.412774254451644</v>
      </c>
      <c r="AM122" s="109">
        <f>('1'!N119*1000)/'1'!AC119</f>
        <v>25.440644103082658</v>
      </c>
      <c r="AN122" s="109">
        <f>('1'!O119*1000)/'1'!AD119</f>
        <v>25.751903496201152</v>
      </c>
      <c r="AO122" s="109">
        <f>('1'!P119*1000)/'1'!AE119</f>
        <v>21.880909713958783</v>
      </c>
      <c r="AP122" s="109">
        <f>('1'!Q119*1000)/'1'!AF119</f>
        <v>20.060962633875761</v>
      </c>
      <c r="AQ122" s="109">
        <f>('1'!R119*1000)/'1'!AG119</f>
        <v>18.170815453849141</v>
      </c>
      <c r="AR122" s="109">
        <f>('1'!S119*1000)/'1'!AH119</f>
        <v>16.892268272506321</v>
      </c>
    </row>
    <row r="123" spans="26:44" x14ac:dyDescent="0.2">
      <c r="Z123" s="113"/>
      <c r="AA123" s="114"/>
      <c r="AB123" s="113" t="s">
        <v>47</v>
      </c>
      <c r="AC123" s="114" t="s">
        <v>48</v>
      </c>
      <c r="AD123" s="113" t="s">
        <v>12</v>
      </c>
      <c r="AE123" s="109">
        <f>('1'!F120*1000)/'1'!U120</f>
        <v>9.3353426681400205</v>
      </c>
      <c r="AF123" s="109">
        <f>('1'!G120*1000)/'1'!V120</f>
        <v>8.5931045174757887</v>
      </c>
      <c r="AG123" s="109">
        <f>('1'!H120*1000)/'1'!W120</f>
        <v>8.9908989389366738</v>
      </c>
      <c r="AH123" s="109">
        <f>('1'!I120*1000)/'1'!X120</f>
        <v>8.6103034502806306</v>
      </c>
      <c r="AI123" s="109">
        <f>('1'!J120*1000)/'1'!Y120</f>
        <v>7.8280169836200688</v>
      </c>
      <c r="AJ123" s="109">
        <f>('1'!K120*1000)/'1'!Z120</f>
        <v>6.6202427517228113</v>
      </c>
      <c r="AK123" s="109">
        <f>('1'!L120*1000)/'1'!AA120</f>
        <v>6.0820694082920426</v>
      </c>
      <c r="AL123" s="109">
        <f>('1'!M120*1000)/'1'!AB120</f>
        <v>5.6993563425263263</v>
      </c>
      <c r="AM123" s="109">
        <f>('1'!N120*1000)/'1'!AC120</f>
        <v>5.1527589880047318</v>
      </c>
      <c r="AN123" s="109">
        <f>('1'!O120*1000)/'1'!AD120</f>
        <v>4.7340134707626529</v>
      </c>
      <c r="AO123" s="109">
        <f>('1'!P120*1000)/'1'!AE120</f>
        <v>4.1703073534725261</v>
      </c>
      <c r="AP123" s="109">
        <f>('1'!Q120*1000)/'1'!AF120</f>
        <v>3.9310640194438702</v>
      </c>
      <c r="AQ123" s="109">
        <f>('1'!R120*1000)/'1'!AG120</f>
        <v>3.5983376071229971</v>
      </c>
      <c r="AR123" s="109">
        <f>('1'!S120*1000)/'1'!AH120</f>
        <v>3.3823431750602264</v>
      </c>
    </row>
    <row r="124" spans="26:44" x14ac:dyDescent="0.2">
      <c r="Z124" s="113"/>
      <c r="AA124" s="114"/>
      <c r="AB124" s="113" t="s">
        <v>49</v>
      </c>
      <c r="AC124" s="114" t="s">
        <v>50</v>
      </c>
      <c r="AD124" s="113" t="s">
        <v>13</v>
      </c>
      <c r="AE124" s="109">
        <f>('1'!F121*1000)/'1'!U121</f>
        <v>1.1287502962661096</v>
      </c>
      <c r="AF124" s="109">
        <f>('1'!G121*1000)/'1'!V121</f>
        <v>0.88851351832793923</v>
      </c>
      <c r="AG124" s="109">
        <f>('1'!H121*1000)/'1'!W121</f>
        <v>0.93385626037298808</v>
      </c>
      <c r="AH124" s="109">
        <f>('1'!I121*1000)/'1'!X121</f>
        <v>0.70357757533715304</v>
      </c>
      <c r="AI124" s="109">
        <f>('1'!J121*1000)/'1'!Y121</f>
        <v>0.60269806254598102</v>
      </c>
      <c r="AJ124" s="109">
        <f>('1'!K121*1000)/'1'!Z121</f>
        <v>0.64652317195837172</v>
      </c>
      <c r="AK124" s="109">
        <f>('1'!L121*1000)/'1'!AA121</f>
        <v>0.60215400061628677</v>
      </c>
      <c r="AL124" s="109">
        <f>('1'!M121*1000)/'1'!AB121</f>
        <v>0.5910744610652644</v>
      </c>
      <c r="AM124" s="109">
        <f>('1'!N121*1000)/'1'!AC121</f>
        <v>0.57695572037525655</v>
      </c>
      <c r="AN124" s="109">
        <f>('1'!O121*1000)/'1'!AD121</f>
        <v>0.46882093879881515</v>
      </c>
      <c r="AO124" s="109">
        <f>('1'!P121*1000)/'1'!AE121</f>
        <v>0.4786352636665932</v>
      </c>
      <c r="AP124" s="109">
        <f>('1'!Q121*1000)/'1'!AF121</f>
        <v>0.48468843002247031</v>
      </c>
      <c r="AQ124" s="109">
        <f>('1'!R121*1000)/'1'!AG121</f>
        <v>0.45792262348323048</v>
      </c>
      <c r="AR124" s="109">
        <f>('1'!S121*1000)/'1'!AH121</f>
        <v>0.39808430994867317</v>
      </c>
    </row>
    <row r="125" spans="26:44" x14ac:dyDescent="0.2">
      <c r="Z125" s="113"/>
      <c r="AA125" s="114"/>
      <c r="AB125" s="113" t="s">
        <v>51</v>
      </c>
      <c r="AC125" s="114" t="s">
        <v>52</v>
      </c>
      <c r="AD125" s="113" t="s">
        <v>14</v>
      </c>
      <c r="AE125" s="109"/>
      <c r="AF125" s="109"/>
      <c r="AG125" s="109"/>
      <c r="AH125" s="109"/>
      <c r="AI125" s="109"/>
      <c r="AJ125" s="109"/>
      <c r="AK125" s="109"/>
      <c r="AL125" s="109"/>
      <c r="AO125" s="109"/>
      <c r="AP125" s="109"/>
    </row>
    <row r="126" spans="26:44" x14ac:dyDescent="0.2">
      <c r="Z126" s="115"/>
      <c r="AA126" s="116"/>
      <c r="AB126" s="115" t="s">
        <v>56</v>
      </c>
      <c r="AC126" s="116" t="s">
        <v>57</v>
      </c>
      <c r="AD126" s="113" t="s">
        <v>58</v>
      </c>
      <c r="AE126" s="109"/>
      <c r="AF126" s="109"/>
      <c r="AG126" s="109"/>
      <c r="AH126" s="109"/>
      <c r="AI126" s="109"/>
      <c r="AJ126" s="109"/>
      <c r="AK126" s="109"/>
      <c r="AL126" s="109"/>
      <c r="AO126" s="109"/>
      <c r="AP126" s="109"/>
    </row>
    <row r="127" spans="26:44" x14ac:dyDescent="0.2">
      <c r="AD127" s="113"/>
      <c r="AE127" s="109"/>
      <c r="AF127" s="109"/>
      <c r="AG127" s="109"/>
      <c r="AH127" s="109"/>
      <c r="AI127" s="109"/>
      <c r="AJ127" s="109"/>
      <c r="AK127" s="109"/>
      <c r="AL127" s="109"/>
      <c r="AO127" s="109"/>
      <c r="AP127" s="109"/>
    </row>
    <row r="128" spans="26:44" x14ac:dyDescent="0.2">
      <c r="Z128" s="118" t="s">
        <v>31</v>
      </c>
      <c r="AA128" s="119" t="s">
        <v>72</v>
      </c>
      <c r="AB128" s="111" t="s">
        <v>677</v>
      </c>
      <c r="AC128" s="119"/>
      <c r="AD128" s="111" t="s">
        <v>677</v>
      </c>
      <c r="AE128" s="109">
        <f>('1'!F125*1000)/'1'!U125</f>
        <v>25.101482372661994</v>
      </c>
      <c r="AF128" s="109">
        <f>('1'!G125*1000)/'1'!V125</f>
        <v>22.962081805294687</v>
      </c>
      <c r="AG128" s="109">
        <f>('1'!H125*1000)/'1'!W125</f>
        <v>23.932285344401805</v>
      </c>
      <c r="AH128" s="109">
        <f>('1'!I125*1000)/'1'!X125</f>
        <v>23.070362384797313</v>
      </c>
      <c r="AI128" s="109">
        <f>('1'!J125*1000)/'1'!Y125</f>
        <v>20.82639710141882</v>
      </c>
      <c r="AJ128" s="109">
        <f>('1'!K125*1000)/'1'!Z125</f>
        <v>19.257260307716443</v>
      </c>
      <c r="AK128" s="109">
        <f>('1'!L125*1000)/'1'!AA125</f>
        <v>18.100024984415295</v>
      </c>
      <c r="AL128" s="109">
        <f>('1'!M125*1000)/'1'!AB125</f>
        <v>16.803099990734044</v>
      </c>
      <c r="AM128" s="109">
        <f>('1'!N125*1000)/'1'!AC125</f>
        <v>16.446722779385912</v>
      </c>
      <c r="AN128" s="109">
        <f>('1'!O125*1000)/'1'!AD125</f>
        <v>15.994631352305532</v>
      </c>
      <c r="AO128" s="109">
        <f>('1'!P125*1000)/'1'!AE125</f>
        <v>14.989246309432703</v>
      </c>
      <c r="AP128" s="109">
        <f>('1'!Q125*1000)/'1'!AF125</f>
        <v>13.910044097896712</v>
      </c>
      <c r="AQ128" s="109">
        <f>('1'!R125*1000)/'1'!AG125</f>
        <v>13.694450867034274</v>
      </c>
      <c r="AR128" s="109">
        <f>('1'!S125*1000)/'1'!AH125</f>
        <v>12.572857058854378</v>
      </c>
    </row>
    <row r="129" spans="26:44" x14ac:dyDescent="0.2">
      <c r="Z129" s="113"/>
      <c r="AA129" s="114"/>
      <c r="AB129" s="113" t="s">
        <v>45</v>
      </c>
      <c r="AC129" s="114" t="s">
        <v>46</v>
      </c>
      <c r="AD129" s="113" t="s">
        <v>11</v>
      </c>
      <c r="AE129" s="109">
        <f>('1'!F126*1000)/'1'!U126</f>
        <v>55.962190001038522</v>
      </c>
      <c r="AF129" s="109">
        <f>('1'!G126*1000)/'1'!V126</f>
        <v>51.001254611844125</v>
      </c>
      <c r="AG129" s="109">
        <f>('1'!H126*1000)/'1'!W126</f>
        <v>50.344006813307729</v>
      </c>
      <c r="AH129" s="109">
        <f>('1'!I126*1000)/'1'!X126</f>
        <v>51.096909844579599</v>
      </c>
      <c r="AI129" s="109">
        <f>('1'!J126*1000)/'1'!Y126</f>
        <v>50.223617930450075</v>
      </c>
      <c r="AJ129" s="109">
        <f>('1'!K126*1000)/'1'!Z126</f>
        <v>45.834334578982833</v>
      </c>
      <c r="AK129" s="109">
        <f>('1'!L126*1000)/'1'!AA126</f>
        <v>42.961600295143477</v>
      </c>
      <c r="AL129" s="109">
        <f>('1'!M126*1000)/'1'!AB126</f>
        <v>38.920025043404017</v>
      </c>
      <c r="AM129" s="109">
        <f>('1'!N126*1000)/'1'!AC126</f>
        <v>39.993149372933196</v>
      </c>
      <c r="AN129" s="109">
        <f>('1'!O126*1000)/'1'!AD126</f>
        <v>40.360946592676079</v>
      </c>
      <c r="AO129" s="109">
        <f>('1'!P126*1000)/'1'!AE126</f>
        <v>36.798130151512879</v>
      </c>
      <c r="AP129" s="109">
        <f>('1'!Q126*1000)/'1'!AF126</f>
        <v>33.261422573179487</v>
      </c>
      <c r="AQ129" s="109">
        <f>('1'!R126*1000)/'1'!AG126</f>
        <v>35.125088391430758</v>
      </c>
      <c r="AR129" s="109">
        <f>('1'!S126*1000)/'1'!AH126</f>
        <v>26.558517428844084</v>
      </c>
    </row>
    <row r="130" spans="26:44" x14ac:dyDescent="0.2">
      <c r="Z130" s="113"/>
      <c r="AA130" s="114"/>
      <c r="AB130" s="113" t="s">
        <v>47</v>
      </c>
      <c r="AC130" s="114" t="s">
        <v>48</v>
      </c>
      <c r="AD130" s="113" t="s">
        <v>12</v>
      </c>
      <c r="AE130" s="109">
        <f>('1'!F127*1000)/'1'!U127</f>
        <v>9.664127014016854</v>
      </c>
      <c r="AF130" s="109">
        <f>('1'!G127*1000)/'1'!V127</f>
        <v>9.0430581687026095</v>
      </c>
      <c r="AG130" s="109">
        <f>('1'!H127*1000)/'1'!W127</f>
        <v>9.2932599548824051</v>
      </c>
      <c r="AH130" s="109">
        <f>('1'!I127*1000)/'1'!X127</f>
        <v>8.7181961383681159</v>
      </c>
      <c r="AI130" s="109">
        <f>('1'!J127*1000)/'1'!Y127</f>
        <v>7.469923196678808</v>
      </c>
      <c r="AJ130" s="109">
        <f>('1'!K127*1000)/'1'!Z127</f>
        <v>6.4192528182452122</v>
      </c>
      <c r="AK130" s="109">
        <f>('1'!L127*1000)/'1'!AA127</f>
        <v>5.9342510560751576</v>
      </c>
      <c r="AL130" s="109">
        <f>('1'!M127*1000)/'1'!AB127</f>
        <v>5.492531127934666</v>
      </c>
      <c r="AM130" s="109">
        <f>('1'!N127*1000)/'1'!AC127</f>
        <v>5.2214920518278412</v>
      </c>
      <c r="AN130" s="109">
        <f>('1'!O127*1000)/'1'!AD127</f>
        <v>4.5401022118746015</v>
      </c>
      <c r="AO130" s="109">
        <f>('1'!P127*1000)/'1'!AE127</f>
        <v>4.2658046918685883</v>
      </c>
      <c r="AP130" s="109">
        <f>('1'!Q127*1000)/'1'!AF127</f>
        <v>4.1634143600755857</v>
      </c>
      <c r="AQ130" s="109">
        <f>('1'!R127*1000)/'1'!AG127</f>
        <v>3.8421132237202533</v>
      </c>
      <c r="AR130" s="109">
        <f>('1'!S127*1000)/'1'!AH127</f>
        <v>4.9804562811579114</v>
      </c>
    </row>
    <row r="131" spans="26:44" x14ac:dyDescent="0.2">
      <c r="Z131" s="113"/>
      <c r="AA131" s="114"/>
      <c r="AB131" s="113" t="s">
        <v>49</v>
      </c>
      <c r="AC131" s="114" t="s">
        <v>50</v>
      </c>
      <c r="AD131" s="113" t="s">
        <v>13</v>
      </c>
      <c r="AE131" s="109">
        <f>('1'!F128*1000)/'1'!U128</f>
        <v>0.86366957554507007</v>
      </c>
      <c r="AF131" s="109">
        <f>('1'!G128*1000)/'1'!V128</f>
        <v>0.97820139177089283</v>
      </c>
      <c r="AG131" s="109">
        <f>('1'!H128*1000)/'1'!W128</f>
        <v>0.85942830500631429</v>
      </c>
      <c r="AH131" s="109">
        <f>('1'!I128*1000)/'1'!X128</f>
        <v>0.74813180486409048</v>
      </c>
      <c r="AI131" s="109">
        <f>('1'!J128*1000)/'1'!Y128</f>
        <v>0.71405068811256023</v>
      </c>
      <c r="AJ131" s="109">
        <f>('1'!K128*1000)/'1'!Z128</f>
        <v>0.7484112740102048</v>
      </c>
      <c r="AK131" s="109">
        <f>('1'!L128*1000)/'1'!AA128</f>
        <v>0.76316571665367039</v>
      </c>
      <c r="AL131" s="109">
        <f>('1'!M128*1000)/'1'!AB128</f>
        <v>0.7209131286830287</v>
      </c>
      <c r="AM131" s="109">
        <f>('1'!N128*1000)/'1'!AC128</f>
        <v>0.80482680380429195</v>
      </c>
      <c r="AN131" s="109">
        <f>('1'!O128*1000)/'1'!AD128</f>
        <v>0.77439269165895086</v>
      </c>
      <c r="AO131" s="109">
        <f>('1'!P128*1000)/'1'!AE128</f>
        <v>0.6305138551446352</v>
      </c>
      <c r="AP131" s="109">
        <f>('1'!Q128*1000)/'1'!AF128</f>
        <v>0.63498492947958796</v>
      </c>
      <c r="AQ131" s="109">
        <f>('1'!R128*1000)/'1'!AG128</f>
        <v>0.54129782076867894</v>
      </c>
      <c r="AR131" s="109">
        <f>('1'!S128*1000)/'1'!AH128</f>
        <v>0.46679328278235604</v>
      </c>
    </row>
    <row r="132" spans="26:44" x14ac:dyDescent="0.2">
      <c r="Z132" s="113"/>
      <c r="AA132" s="114"/>
      <c r="AB132" s="113" t="s">
        <v>51</v>
      </c>
      <c r="AC132" s="114" t="s">
        <v>52</v>
      </c>
      <c r="AD132" s="113" t="s">
        <v>14</v>
      </c>
      <c r="AE132" s="109"/>
      <c r="AF132" s="109"/>
      <c r="AG132" s="109"/>
      <c r="AH132" s="109"/>
      <c r="AI132" s="109"/>
      <c r="AJ132" s="109"/>
      <c r="AK132" s="109"/>
      <c r="AL132" s="109"/>
      <c r="AO132" s="109"/>
      <c r="AP132" s="109"/>
    </row>
    <row r="133" spans="26:44" x14ac:dyDescent="0.2">
      <c r="Z133" s="115"/>
      <c r="AA133" s="116"/>
      <c r="AB133" s="115" t="s">
        <v>56</v>
      </c>
      <c r="AC133" s="116" t="s">
        <v>57</v>
      </c>
      <c r="AD133" s="113" t="s">
        <v>58</v>
      </c>
      <c r="AE133" s="109"/>
      <c r="AF133" s="109"/>
      <c r="AG133" s="109"/>
      <c r="AH133" s="109"/>
      <c r="AI133" s="109"/>
      <c r="AJ133" s="109"/>
      <c r="AK133" s="109"/>
      <c r="AL133" s="109"/>
      <c r="AO133" s="109"/>
      <c r="AP133" s="109"/>
    </row>
    <row r="134" spans="26:44" x14ac:dyDescent="0.2">
      <c r="AD134" s="113"/>
      <c r="AE134" s="109"/>
      <c r="AF134" s="109"/>
      <c r="AG134" s="109"/>
      <c r="AH134" s="109"/>
      <c r="AI134" s="109"/>
      <c r="AJ134" s="109"/>
      <c r="AK134" s="109"/>
      <c r="AL134" s="109"/>
      <c r="AO134" s="109"/>
      <c r="AP134" s="109"/>
    </row>
    <row r="135" spans="26:44" x14ac:dyDescent="0.2">
      <c r="Z135" s="118" t="s">
        <v>32</v>
      </c>
      <c r="AA135" s="119" t="s">
        <v>73</v>
      </c>
      <c r="AB135" s="111" t="s">
        <v>677</v>
      </c>
      <c r="AC135" s="119"/>
      <c r="AD135" s="111" t="s">
        <v>677</v>
      </c>
      <c r="AE135" s="109">
        <f>('1'!F132*1000)/'1'!U132</f>
        <v>19.03225924549124</v>
      </c>
      <c r="AF135" s="109">
        <f>('1'!G132*1000)/'1'!V132</f>
        <v>19.18917446558774</v>
      </c>
      <c r="AG135" s="109">
        <f>('1'!H132*1000)/'1'!W132</f>
        <v>16.61318987863887</v>
      </c>
      <c r="AH135" s="109">
        <f>('1'!I132*1000)/'1'!X132</f>
        <v>17.102818434512155</v>
      </c>
      <c r="AI135" s="109">
        <f>('1'!J132*1000)/'1'!Y132</f>
        <v>16.883981696731993</v>
      </c>
      <c r="AJ135" s="109">
        <f>('1'!K132*1000)/'1'!Z132</f>
        <v>16.060299219252119</v>
      </c>
      <c r="AK135" s="109">
        <f>('1'!L132*1000)/'1'!AA132</f>
        <v>14.913435927968465</v>
      </c>
      <c r="AL135" s="109">
        <f>('1'!M132*1000)/'1'!AB132</f>
        <v>14.566680301860652</v>
      </c>
      <c r="AM135" s="109">
        <f>('1'!N132*1000)/'1'!AC132</f>
        <v>13.244984252804988</v>
      </c>
      <c r="AN135" s="109">
        <f>('1'!O132*1000)/'1'!AD132</f>
        <v>11.920336955207841</v>
      </c>
      <c r="AO135" s="109">
        <f>('1'!P132*1000)/'1'!AE132</f>
        <v>11.166868905353455</v>
      </c>
      <c r="AP135" s="109">
        <f>('1'!Q132*1000)/'1'!AF132</f>
        <v>10.85818166351206</v>
      </c>
      <c r="AQ135" s="109">
        <f>('1'!R132*1000)/'1'!AG132</f>
        <v>10.1104726421741</v>
      </c>
      <c r="AR135" s="109">
        <f>('1'!S132*1000)/'1'!AH132</f>
        <v>9.2761199954639508</v>
      </c>
    </row>
    <row r="136" spans="26:44" x14ac:dyDescent="0.2">
      <c r="Z136" s="113"/>
      <c r="AA136" s="114"/>
      <c r="AB136" s="113" t="s">
        <v>45</v>
      </c>
      <c r="AC136" s="114" t="s">
        <v>46</v>
      </c>
      <c r="AD136" s="113" t="s">
        <v>11</v>
      </c>
      <c r="AE136" s="109">
        <f>('1'!F133*1000)/'1'!U133</f>
        <v>31.740822317355612</v>
      </c>
      <c r="AF136" s="109">
        <f>('1'!G133*1000)/'1'!V133</f>
        <v>34.115309815849429</v>
      </c>
      <c r="AG136" s="109">
        <f>('1'!H133*1000)/'1'!W133</f>
        <v>27.92186888452585</v>
      </c>
      <c r="AH136" s="109">
        <f>('1'!I133*1000)/'1'!X133</f>
        <v>28.603766615882392</v>
      </c>
      <c r="AI136" s="109">
        <f>('1'!J133*1000)/'1'!Y133</f>
        <v>32.013195952343935</v>
      </c>
      <c r="AJ136" s="109">
        <f>('1'!K133*1000)/'1'!Z133</f>
        <v>30.46584188919002</v>
      </c>
      <c r="AK136" s="109">
        <f>('1'!L133*1000)/'1'!AA133</f>
        <v>29.558512220410826</v>
      </c>
      <c r="AL136" s="109">
        <f>('1'!M133*1000)/'1'!AB133</f>
        <v>29.485618932600509</v>
      </c>
      <c r="AM136" s="109">
        <f>('1'!N133*1000)/'1'!AC133</f>
        <v>28.748250386667074</v>
      </c>
      <c r="AN136" s="109">
        <f>('1'!O133*1000)/'1'!AD133</f>
        <v>24.864520620740372</v>
      </c>
      <c r="AO136" s="109">
        <f>('1'!P133*1000)/'1'!AE133</f>
        <v>24.349666636024171</v>
      </c>
      <c r="AP136" s="109">
        <f>('1'!Q133*1000)/'1'!AF133</f>
        <v>24.439455191100645</v>
      </c>
      <c r="AQ136" s="109">
        <f>('1'!R133*1000)/'1'!AG133</f>
        <v>23.057675891419414</v>
      </c>
      <c r="AR136" s="109">
        <f>('1'!S133*1000)/'1'!AH133</f>
        <v>18.955056979635124</v>
      </c>
    </row>
    <row r="137" spans="26:44" x14ac:dyDescent="0.2">
      <c r="Z137" s="113"/>
      <c r="AA137" s="114"/>
      <c r="AB137" s="113" t="s">
        <v>47</v>
      </c>
      <c r="AC137" s="114" t="s">
        <v>48</v>
      </c>
      <c r="AD137" s="113" t="s">
        <v>12</v>
      </c>
      <c r="AE137" s="109">
        <f>('1'!F134*1000)/'1'!U134</f>
        <v>10.79661203228744</v>
      </c>
      <c r="AF137" s="109">
        <f>('1'!G134*1000)/'1'!V134</f>
        <v>10.380832452132831</v>
      </c>
      <c r="AG137" s="109">
        <f>('1'!H134*1000)/'1'!W134</f>
        <v>8.8619851818020816</v>
      </c>
      <c r="AH137" s="109">
        <f>('1'!I134*1000)/'1'!X134</f>
        <v>10.371410897469051</v>
      </c>
      <c r="AI137" s="109">
        <f>('1'!J134*1000)/'1'!Y134</f>
        <v>9.2731375668970344</v>
      </c>
      <c r="AJ137" s="109">
        <f>('1'!K134*1000)/'1'!Z134</f>
        <v>8.5854048065975803</v>
      </c>
      <c r="AK137" s="109">
        <f>('1'!L134*1000)/'1'!AA134</f>
        <v>7.4145259773496583</v>
      </c>
      <c r="AL137" s="109">
        <f>('1'!M134*1000)/'1'!AB134</f>
        <v>6.8314616003816262</v>
      </c>
      <c r="AM137" s="109">
        <f>('1'!N134*1000)/'1'!AC134</f>
        <v>5.372596584827102</v>
      </c>
      <c r="AN137" s="109">
        <f>('1'!O134*1000)/'1'!AD134</f>
        <v>4.8672571805448834</v>
      </c>
      <c r="AO137" s="109">
        <f>('1'!P134*1000)/'1'!AE134</f>
        <v>4.316721540681165</v>
      </c>
      <c r="AP137" s="109">
        <f>('1'!Q134*1000)/'1'!AF134</f>
        <v>4.2625677674216114</v>
      </c>
      <c r="AQ137" s="109">
        <f>('1'!R134*1000)/'1'!AG134</f>
        <v>3.7884450186115286</v>
      </c>
      <c r="AR137" s="109">
        <f>('1'!S134*1000)/'1'!AH134</f>
        <v>3.84080055811134</v>
      </c>
    </row>
    <row r="138" spans="26:44" x14ac:dyDescent="0.2">
      <c r="Z138" s="113"/>
      <c r="AA138" s="114"/>
      <c r="AB138" s="113" t="s">
        <v>49</v>
      </c>
      <c r="AC138" s="114" t="s">
        <v>50</v>
      </c>
      <c r="AD138" s="113" t="s">
        <v>13</v>
      </c>
      <c r="AE138" s="109">
        <f>('1'!F135*1000)/'1'!U135</f>
        <v>0.95802612611690219</v>
      </c>
      <c r="AF138" s="109">
        <f>('1'!G135*1000)/'1'!V135</f>
        <v>0.99090831541172752</v>
      </c>
      <c r="AG138" s="109">
        <f>('1'!H135*1000)/'1'!W135</f>
        <v>1.0719981407316259</v>
      </c>
      <c r="AH138" s="109">
        <f>('1'!I135*1000)/'1'!X135</f>
        <v>0.75201291307917673</v>
      </c>
      <c r="AI138" s="109">
        <f>('1'!J135*1000)/'1'!Y135</f>
        <v>0.67079698627115458</v>
      </c>
      <c r="AJ138" s="109">
        <f>('1'!K135*1000)/'1'!Z135</f>
        <v>0.71735080818118213</v>
      </c>
      <c r="AK138" s="109">
        <f>('1'!L135*1000)/'1'!AA135</f>
        <v>0.6691682177867706</v>
      </c>
      <c r="AL138" s="109">
        <f>('1'!M135*1000)/'1'!AB135</f>
        <v>0.64332577879038555</v>
      </c>
      <c r="AM138" s="109">
        <f>('1'!N135*1000)/'1'!AC135</f>
        <v>0.58097750917993685</v>
      </c>
      <c r="AN138" s="109">
        <f>('1'!O135*1000)/'1'!AD135</f>
        <v>0.53248247618521338</v>
      </c>
      <c r="AO138" s="109">
        <f>('1'!P135*1000)/'1'!AE135</f>
        <v>0.4626631247269688</v>
      </c>
      <c r="AP138" s="109">
        <f>('1'!Q135*1000)/'1'!AF135</f>
        <v>0.43962890841615415</v>
      </c>
      <c r="AQ138" s="109">
        <f>('1'!R135*1000)/'1'!AG135</f>
        <v>0.42173614412047067</v>
      </c>
      <c r="AR138" s="109">
        <f>('1'!S135*1000)/'1'!AH135</f>
        <v>0.40841916854677346</v>
      </c>
    </row>
    <row r="139" spans="26:44" x14ac:dyDescent="0.2">
      <c r="Z139" s="113"/>
      <c r="AA139" s="114"/>
      <c r="AB139" s="113" t="s">
        <v>51</v>
      </c>
      <c r="AC139" s="114" t="s">
        <v>52</v>
      </c>
      <c r="AD139" s="113" t="s">
        <v>14</v>
      </c>
      <c r="AE139" s="109"/>
      <c r="AF139" s="109"/>
      <c r="AG139" s="109"/>
      <c r="AH139" s="109"/>
      <c r="AI139" s="109"/>
      <c r="AJ139" s="109"/>
      <c r="AK139" s="109"/>
      <c r="AL139" s="109"/>
      <c r="AO139" s="109"/>
      <c r="AP139" s="109"/>
    </row>
    <row r="140" spans="26:44" x14ac:dyDescent="0.2">
      <c r="Z140" s="115"/>
      <c r="AA140" s="116"/>
      <c r="AB140" s="115" t="s">
        <v>56</v>
      </c>
      <c r="AC140" s="116" t="s">
        <v>57</v>
      </c>
      <c r="AD140" s="113" t="s">
        <v>58</v>
      </c>
      <c r="AE140" s="109"/>
      <c r="AF140" s="109"/>
      <c r="AG140" s="109"/>
      <c r="AH140" s="109"/>
      <c r="AI140" s="109"/>
      <c r="AJ140" s="109"/>
      <c r="AK140" s="109"/>
      <c r="AL140" s="109"/>
      <c r="AO140" s="109"/>
      <c r="AP140" s="109"/>
    </row>
    <row r="141" spans="26:44" x14ac:dyDescent="0.2">
      <c r="AD141" s="113"/>
      <c r="AE141" s="109"/>
      <c r="AF141" s="109"/>
      <c r="AG141" s="109"/>
      <c r="AH141" s="109"/>
      <c r="AI141" s="109"/>
      <c r="AJ141" s="109"/>
      <c r="AK141" s="109"/>
      <c r="AL141" s="109"/>
      <c r="AO141" s="109"/>
      <c r="AP141" s="109"/>
    </row>
    <row r="142" spans="26:44" x14ac:dyDescent="0.2">
      <c r="Z142" s="118" t="s">
        <v>33</v>
      </c>
      <c r="AA142" s="119" t="s">
        <v>74</v>
      </c>
      <c r="AB142" s="111" t="s">
        <v>677</v>
      </c>
      <c r="AC142" s="119"/>
      <c r="AD142" s="111" t="s">
        <v>677</v>
      </c>
      <c r="AE142" s="109">
        <f>('1'!F139*1000)/'1'!U139</f>
        <v>21.176204606192663</v>
      </c>
      <c r="AF142" s="109">
        <f>('1'!G139*1000)/'1'!V139</f>
        <v>22.176578294278833</v>
      </c>
      <c r="AG142" s="109">
        <f>('1'!H139*1000)/'1'!W139</f>
        <v>18.529304861534541</v>
      </c>
      <c r="AH142" s="109">
        <f>('1'!I139*1000)/'1'!X139</f>
        <v>18.610210406357009</v>
      </c>
      <c r="AI142" s="109">
        <f>('1'!J139*1000)/'1'!Y139</f>
        <v>17.329484855644079</v>
      </c>
      <c r="AJ142" s="109">
        <f>('1'!K139*1000)/'1'!Z139</f>
        <v>17.128926580302</v>
      </c>
      <c r="AK142" s="109">
        <f>('1'!L139*1000)/'1'!AA139</f>
        <v>16.172646579074453</v>
      </c>
      <c r="AL142" s="109">
        <f>('1'!M139*1000)/'1'!AB139</f>
        <v>15.352012622809307</v>
      </c>
      <c r="AM142" s="109">
        <f>('1'!N139*1000)/'1'!AC139</f>
        <v>14.322813803471782</v>
      </c>
      <c r="AN142" s="109">
        <f>('1'!O139*1000)/'1'!AD139</f>
        <v>13.843336512207232</v>
      </c>
      <c r="AO142" s="109">
        <f>('1'!P139*1000)/'1'!AE139</f>
        <v>12.801358292345835</v>
      </c>
      <c r="AP142" s="109">
        <f>('1'!Q139*1000)/'1'!AF139</f>
        <v>11.619015655151642</v>
      </c>
      <c r="AQ142" s="109">
        <f>('1'!R139*1000)/'1'!AG139</f>
        <v>10.909314126896211</v>
      </c>
      <c r="AR142" s="109">
        <f>('1'!S139*1000)/'1'!AH139</f>
        <v>10.338706514170831</v>
      </c>
    </row>
    <row r="143" spans="26:44" x14ac:dyDescent="0.2">
      <c r="Z143" s="113"/>
      <c r="AA143" s="114"/>
      <c r="AB143" s="113" t="s">
        <v>45</v>
      </c>
      <c r="AC143" s="114" t="s">
        <v>46</v>
      </c>
      <c r="AD143" s="113" t="s">
        <v>11</v>
      </c>
      <c r="AE143" s="109">
        <f>('1'!F140*1000)/'1'!U140</f>
        <v>42.617576758337101</v>
      </c>
      <c r="AF143" s="109">
        <f>('1'!G140*1000)/'1'!V140</f>
        <v>48.105923350926567</v>
      </c>
      <c r="AG143" s="109">
        <f>('1'!H140*1000)/'1'!W140</f>
        <v>34.906418920093323</v>
      </c>
      <c r="AH143" s="109">
        <f>('1'!I140*1000)/'1'!X140</f>
        <v>37.306689813333563</v>
      </c>
      <c r="AI143" s="109">
        <f>('1'!J140*1000)/'1'!Y140</f>
        <v>35.562983775264193</v>
      </c>
      <c r="AJ143" s="109">
        <f>('1'!K140*1000)/'1'!Z140</f>
        <v>36.697179699419785</v>
      </c>
      <c r="AK143" s="109">
        <f>('1'!L140*1000)/'1'!AA140</f>
        <v>35.621852918875845</v>
      </c>
      <c r="AL143" s="109">
        <f>('1'!M140*1000)/'1'!AB140</f>
        <v>32.007097089097961</v>
      </c>
      <c r="AM143" s="109">
        <f>('1'!N140*1000)/'1'!AC140</f>
        <v>31.697521469901584</v>
      </c>
      <c r="AN143" s="109">
        <f>('1'!O140*1000)/'1'!AD140</f>
        <v>30.935944262028215</v>
      </c>
      <c r="AO143" s="109">
        <f>('1'!P140*1000)/'1'!AE140</f>
        <v>28.517955687505285</v>
      </c>
      <c r="AP143" s="109">
        <f>('1'!Q140*1000)/'1'!AF140</f>
        <v>24.988344556665311</v>
      </c>
      <c r="AQ143" s="109">
        <f>('1'!R140*1000)/'1'!AG140</f>
        <v>23.886899308886882</v>
      </c>
      <c r="AR143" s="109">
        <f>('1'!S140*1000)/'1'!AH140</f>
        <v>20.729430180722947</v>
      </c>
    </row>
    <row r="144" spans="26:44" x14ac:dyDescent="0.2">
      <c r="Z144" s="113"/>
      <c r="AA144" s="114"/>
      <c r="AB144" s="113" t="s">
        <v>47</v>
      </c>
      <c r="AC144" s="114" t="s">
        <v>48</v>
      </c>
      <c r="AD144" s="113" t="s">
        <v>12</v>
      </c>
      <c r="AE144" s="109">
        <f>('1'!F141*1000)/'1'!U141</f>
        <v>9.1628923570257754</v>
      </c>
      <c r="AF144" s="109">
        <f>('1'!G141*1000)/'1'!V141</f>
        <v>9.0256204461862666</v>
      </c>
      <c r="AG144" s="109">
        <f>('1'!H141*1000)/'1'!W141</f>
        <v>8.7104898637325849</v>
      </c>
      <c r="AH144" s="109">
        <f>('1'!I141*1000)/'1'!X141</f>
        <v>8.0956628928918786</v>
      </c>
      <c r="AI144" s="109">
        <f>('1'!J141*1000)/'1'!Y141</f>
        <v>7.4830203282925813</v>
      </c>
      <c r="AJ144" s="109">
        <f>('1'!K141*1000)/'1'!Z141</f>
        <v>6.9049349948058483</v>
      </c>
      <c r="AK144" s="109">
        <f>('1'!L141*1000)/'1'!AA141</f>
        <v>6.1923812476420812</v>
      </c>
      <c r="AL144" s="109">
        <f>('1'!M141*1000)/'1'!AB141</f>
        <v>5.9770542974791638</v>
      </c>
      <c r="AM144" s="109">
        <f>('1'!N141*1000)/'1'!AC141</f>
        <v>5.2407570627052618</v>
      </c>
      <c r="AN144" s="109">
        <f>('1'!O141*1000)/'1'!AD141</f>
        <v>4.6891297679303348</v>
      </c>
      <c r="AO144" s="109">
        <f>('1'!P141*1000)/'1'!AE141</f>
        <v>4.13130904383139</v>
      </c>
      <c r="AP144" s="109">
        <f>('1'!Q141*1000)/'1'!AF141</f>
        <v>3.9411832481765221</v>
      </c>
      <c r="AQ144" s="109">
        <f>('1'!R141*1000)/'1'!AG141</f>
        <v>3.6610155113324159</v>
      </c>
      <c r="AR144" s="109">
        <f>('1'!S141*1000)/'1'!AH141</f>
        <v>3.9941259009905283</v>
      </c>
    </row>
    <row r="145" spans="26:44" x14ac:dyDescent="0.2">
      <c r="Z145" s="113"/>
      <c r="AA145" s="114"/>
      <c r="AB145" s="113" t="s">
        <v>49</v>
      </c>
      <c r="AC145" s="114" t="s">
        <v>50</v>
      </c>
      <c r="AD145" s="113" t="s">
        <v>13</v>
      </c>
      <c r="AE145" s="109">
        <f>('1'!F142*1000)/'1'!U142</f>
        <v>0.84633481824854728</v>
      </c>
      <c r="AF145" s="109">
        <f>('1'!G142*1000)/'1'!V142</f>
        <v>0.80057678859673553</v>
      </c>
      <c r="AG145" s="109">
        <f>('1'!H142*1000)/'1'!W142</f>
        <v>0.82024056296415693</v>
      </c>
      <c r="AH145" s="109">
        <f>('1'!I142*1000)/'1'!X142</f>
        <v>0.72272764515773158</v>
      </c>
      <c r="AI145" s="109">
        <f>('1'!J142*1000)/'1'!Y142</f>
        <v>0.64229860362023528</v>
      </c>
      <c r="AJ145" s="109">
        <f>('1'!K142*1000)/'1'!Z142</f>
        <v>0.65857112790379335</v>
      </c>
      <c r="AK145" s="109">
        <f>('1'!L142*1000)/'1'!AA142</f>
        <v>0.59955399167789092</v>
      </c>
      <c r="AL145" s="109">
        <f>('1'!M142*1000)/'1'!AB142</f>
        <v>0.50745408250605883</v>
      </c>
      <c r="AM145" s="109">
        <f>('1'!N142*1000)/'1'!AC142</f>
        <v>0.47402172146241001</v>
      </c>
      <c r="AN145" s="109">
        <f>('1'!O142*1000)/'1'!AD142</f>
        <v>0.46559591204031853</v>
      </c>
      <c r="AO145" s="109">
        <f>('1'!P142*1000)/'1'!AE142</f>
        <v>0.47980776744212228</v>
      </c>
      <c r="AP145" s="109">
        <f>('1'!Q142*1000)/'1'!AF142</f>
        <v>0.45317311584632608</v>
      </c>
      <c r="AQ145" s="109">
        <f>('1'!R142*1000)/'1'!AG142</f>
        <v>0.37612015561541867</v>
      </c>
      <c r="AR145" s="109">
        <f>('1'!S142*1000)/'1'!AH142</f>
        <v>0.35923984459295089</v>
      </c>
    </row>
    <row r="146" spans="26:44" x14ac:dyDescent="0.2">
      <c r="Z146" s="113"/>
      <c r="AA146" s="114"/>
      <c r="AB146" s="113" t="s">
        <v>51</v>
      </c>
      <c r="AC146" s="114" t="s">
        <v>52</v>
      </c>
      <c r="AD146" s="113" t="s">
        <v>14</v>
      </c>
      <c r="AE146" s="109"/>
      <c r="AF146" s="109"/>
      <c r="AG146" s="109"/>
      <c r="AH146" s="109"/>
      <c r="AI146" s="109"/>
      <c r="AJ146" s="109"/>
      <c r="AK146" s="109"/>
      <c r="AL146" s="109"/>
      <c r="AO146" s="109"/>
      <c r="AP146" s="109"/>
    </row>
    <row r="147" spans="26:44" x14ac:dyDescent="0.2">
      <c r="Z147" s="115"/>
      <c r="AA147" s="116"/>
      <c r="AB147" s="115" t="s">
        <v>56</v>
      </c>
      <c r="AC147" s="116" t="s">
        <v>57</v>
      </c>
      <c r="AD147" s="113" t="s">
        <v>58</v>
      </c>
      <c r="AE147" s="109"/>
      <c r="AF147" s="109"/>
      <c r="AG147" s="109"/>
      <c r="AH147" s="109"/>
      <c r="AI147" s="109"/>
      <c r="AJ147" s="109"/>
      <c r="AK147" s="109"/>
      <c r="AL147" s="109"/>
      <c r="AO147" s="109"/>
      <c r="AP147" s="109"/>
    </row>
    <row r="148" spans="26:44" x14ac:dyDescent="0.2">
      <c r="AD148" s="113"/>
      <c r="AE148" s="109"/>
      <c r="AF148" s="109"/>
      <c r="AG148" s="109"/>
      <c r="AH148" s="109"/>
      <c r="AI148" s="109"/>
      <c r="AJ148" s="109"/>
      <c r="AK148" s="109"/>
      <c r="AL148" s="109"/>
      <c r="AO148" s="109"/>
      <c r="AP148" s="109"/>
    </row>
    <row r="149" spans="26:44" x14ac:dyDescent="0.2">
      <c r="Z149" s="118" t="s">
        <v>34</v>
      </c>
      <c r="AA149" s="119" t="s">
        <v>75</v>
      </c>
      <c r="AB149" s="111" t="s">
        <v>677</v>
      </c>
      <c r="AC149" s="119"/>
      <c r="AD149" s="111" t="s">
        <v>677</v>
      </c>
      <c r="AE149" s="109">
        <f>('1'!F146*1000)/'1'!U146</f>
        <v>62.204008191954117</v>
      </c>
      <c r="AF149" s="109">
        <f>('1'!G146*1000)/'1'!V146</f>
        <v>57.967336366637738</v>
      </c>
      <c r="AG149" s="109">
        <f>('1'!H146*1000)/'1'!W146</f>
        <v>58.250627587814868</v>
      </c>
      <c r="AH149" s="109">
        <f>('1'!I146*1000)/'1'!X146</f>
        <v>53.863674223770282</v>
      </c>
      <c r="AI149" s="109">
        <f>('1'!J146*1000)/'1'!Y146</f>
        <v>53.465443359793767</v>
      </c>
      <c r="AJ149" s="109">
        <f>('1'!K146*1000)/'1'!Z146</f>
        <v>51.844579347029033</v>
      </c>
      <c r="AK149" s="109">
        <f>('1'!L146*1000)/'1'!AA146</f>
        <v>53.134296941871192</v>
      </c>
      <c r="AL149" s="109">
        <f>('1'!M146*1000)/'1'!AB146</f>
        <v>44.679390828567975</v>
      </c>
      <c r="AM149" s="109">
        <f>('1'!N146*1000)/'1'!AC146</f>
        <v>52.576299107926211</v>
      </c>
      <c r="AN149" s="109">
        <f>('1'!O146*1000)/'1'!AD146</f>
        <v>46.987900516803919</v>
      </c>
      <c r="AO149" s="109">
        <f>('1'!P146*1000)/'1'!AE146</f>
        <v>42.060548804411198</v>
      </c>
      <c r="AP149" s="109">
        <f>('1'!Q146*1000)/'1'!AF146</f>
        <v>39.061523896093597</v>
      </c>
      <c r="AQ149" s="109">
        <f>('1'!R146*1000)/'1'!AG146</f>
        <v>37.104750274144742</v>
      </c>
      <c r="AR149" s="109">
        <f>('1'!S146*1000)/'1'!AH146</f>
        <v>33.178617954440064</v>
      </c>
    </row>
    <row r="150" spans="26:44" x14ac:dyDescent="0.2">
      <c r="Z150" s="113"/>
      <c r="AA150" s="114"/>
      <c r="AB150" s="113" t="s">
        <v>45</v>
      </c>
      <c r="AC150" s="114" t="s">
        <v>46</v>
      </c>
      <c r="AD150" s="113" t="s">
        <v>11</v>
      </c>
      <c r="AE150" s="109">
        <f>('1'!F147*1000)/'1'!U147</f>
        <v>140.06836960333183</v>
      </c>
      <c r="AF150" s="109">
        <f>('1'!G147*1000)/'1'!V147</f>
        <v>162.358805750964</v>
      </c>
      <c r="AG150" s="109">
        <f>('1'!H147*1000)/'1'!W147</f>
        <v>125.64222773018584</v>
      </c>
      <c r="AH150" s="109">
        <f>('1'!I147*1000)/'1'!X147</f>
        <v>113.71701926508956</v>
      </c>
      <c r="AI150" s="109">
        <f>('1'!J147*1000)/'1'!Y147</f>
        <v>122.41649460225906</v>
      </c>
      <c r="AJ150" s="109">
        <f>('1'!K147*1000)/'1'!Z147</f>
        <v>123.89882192628308</v>
      </c>
      <c r="AK150" s="109">
        <f>('1'!L147*1000)/'1'!AA147</f>
        <v>138.67533486406643</v>
      </c>
      <c r="AL150" s="109">
        <f>('1'!M147*1000)/'1'!AB147</f>
        <v>118.36742794241678</v>
      </c>
      <c r="AM150" s="109">
        <f>('1'!N147*1000)/'1'!AC147</f>
        <v>146.3645957710649</v>
      </c>
      <c r="AN150" s="109">
        <f>('1'!O147*1000)/'1'!AD147</f>
        <v>117.71476614208122</v>
      </c>
      <c r="AO150" s="109">
        <f>('1'!P147*1000)/'1'!AE147</f>
        <v>103.69761502362998</v>
      </c>
      <c r="AP150" s="109">
        <f>('1'!Q147*1000)/'1'!AF147</f>
        <v>90.27357118261736</v>
      </c>
      <c r="AQ150" s="109">
        <f>('1'!R147*1000)/'1'!AG147</f>
        <v>87.763408482735542</v>
      </c>
      <c r="AR150" s="109">
        <f>('1'!S147*1000)/'1'!AH147</f>
        <v>66.903856631624222</v>
      </c>
    </row>
    <row r="151" spans="26:44" x14ac:dyDescent="0.2">
      <c r="Z151" s="113"/>
      <c r="AA151" s="114"/>
      <c r="AB151" s="113" t="s">
        <v>47</v>
      </c>
      <c r="AC151" s="114" t="s">
        <v>48</v>
      </c>
      <c r="AD151" s="113" t="s">
        <v>12</v>
      </c>
      <c r="AE151" s="109">
        <f>('1'!F148*1000)/'1'!U148</f>
        <v>9.485170029655329</v>
      </c>
      <c r="AF151" s="109">
        <f>('1'!G148*1000)/'1'!V148</f>
        <v>8.4758920526072963</v>
      </c>
      <c r="AG151" s="109">
        <f>('1'!H148*1000)/'1'!W148</f>
        <v>8.2440646757428464</v>
      </c>
      <c r="AH151" s="109">
        <f>('1'!I148*1000)/'1'!X148</f>
        <v>7.7973327655149012</v>
      </c>
      <c r="AI151" s="109">
        <f>('1'!J148*1000)/'1'!Y148</f>
        <v>6.8677798540489379</v>
      </c>
      <c r="AJ151" s="109">
        <f>('1'!K148*1000)/'1'!Z148</f>
        <v>6.1048810695220146</v>
      </c>
      <c r="AK151" s="109">
        <f>('1'!L148*1000)/'1'!AA148</f>
        <v>5.6207618942311752</v>
      </c>
      <c r="AL151" s="109">
        <f>('1'!M148*1000)/'1'!AB148</f>
        <v>5.3178001760498912</v>
      </c>
      <c r="AM151" s="109">
        <f>('1'!N148*1000)/'1'!AC148</f>
        <v>4.7703959930359421</v>
      </c>
      <c r="AN151" s="109">
        <f>('1'!O148*1000)/'1'!AD148</f>
        <v>4.6156135934317293</v>
      </c>
      <c r="AO151" s="109">
        <f>('1'!P148*1000)/'1'!AE148</f>
        <v>4.0207427298663019</v>
      </c>
      <c r="AP151" s="109">
        <f>('1'!Q148*1000)/'1'!AF148</f>
        <v>4.3473050169617151</v>
      </c>
      <c r="AQ151" s="109">
        <f>('1'!R148*1000)/'1'!AG148</f>
        <v>3.7057700155426962</v>
      </c>
      <c r="AR151" s="109">
        <f>('1'!S148*1000)/'1'!AH148</f>
        <v>4.1113749636018913</v>
      </c>
    </row>
    <row r="152" spans="26:44" x14ac:dyDescent="0.2">
      <c r="Z152" s="113"/>
      <c r="AA152" s="114"/>
      <c r="AB152" s="113" t="s">
        <v>49</v>
      </c>
      <c r="AC152" s="114" t="s">
        <v>50</v>
      </c>
      <c r="AD152" s="113" t="s">
        <v>13</v>
      </c>
      <c r="AE152" s="109">
        <f>('1'!F149*1000)/'1'!U149</f>
        <v>0.87870540667541552</v>
      </c>
      <c r="AF152" s="109">
        <f>('1'!G149*1000)/'1'!V149</f>
        <v>0.87325791826622035</v>
      </c>
      <c r="AG152" s="109">
        <f>('1'!H149*1000)/'1'!W149</f>
        <v>0.79002553643983608</v>
      </c>
      <c r="AH152" s="109">
        <f>('1'!I149*1000)/'1'!X149</f>
        <v>0.80233967570401055</v>
      </c>
      <c r="AI152" s="109">
        <f>('1'!J149*1000)/'1'!Y149</f>
        <v>0.6763656699178382</v>
      </c>
      <c r="AJ152" s="109">
        <f>('1'!K149*1000)/'1'!Z149</f>
        <v>0.70681821827060753</v>
      </c>
      <c r="AK152" s="109">
        <f>('1'!L149*1000)/'1'!AA149</f>
        <v>0.6903675372467506</v>
      </c>
      <c r="AL152" s="109">
        <f>('1'!M149*1000)/'1'!AB149</f>
        <v>0.69648519467476333</v>
      </c>
      <c r="AM152" s="109">
        <f>('1'!N149*1000)/'1'!AC149</f>
        <v>0.583619730733829</v>
      </c>
      <c r="AN152" s="109">
        <f>('1'!O149*1000)/'1'!AD149</f>
        <v>0.54392035866559474</v>
      </c>
      <c r="AO152" s="109">
        <f>('1'!P149*1000)/'1'!AE149</f>
        <v>0.58313387988596477</v>
      </c>
      <c r="AP152" s="109">
        <f>('1'!Q149*1000)/'1'!AF149</f>
        <v>0.53144215815452389</v>
      </c>
      <c r="AQ152" s="109">
        <f>('1'!R149*1000)/'1'!AG149</f>
        <v>0.52315619705565808</v>
      </c>
      <c r="AR152" s="109">
        <f>('1'!S149*1000)/'1'!AH149</f>
        <v>0.48137230349540761</v>
      </c>
    </row>
    <row r="153" spans="26:44" x14ac:dyDescent="0.2">
      <c r="Z153" s="113"/>
      <c r="AA153" s="114"/>
      <c r="AB153" s="113" t="s">
        <v>51</v>
      </c>
      <c r="AC153" s="114" t="s">
        <v>52</v>
      </c>
      <c r="AD153" s="113" t="s">
        <v>14</v>
      </c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</row>
    <row r="154" spans="26:44" x14ac:dyDescent="0.2">
      <c r="Z154" s="115"/>
      <c r="AA154" s="116"/>
      <c r="AB154" s="115" t="s">
        <v>56</v>
      </c>
      <c r="AC154" s="116" t="s">
        <v>57</v>
      </c>
      <c r="AD154" s="113" t="s">
        <v>58</v>
      </c>
      <c r="AE154" s="109"/>
      <c r="AF154" s="109"/>
      <c r="AG154" s="109"/>
      <c r="AH154" s="109"/>
      <c r="AI154" s="109"/>
      <c r="AJ154" s="109"/>
      <c r="AK154" s="109"/>
      <c r="AL154" s="109"/>
      <c r="AO154" s="109"/>
      <c r="AP154" s="109"/>
    </row>
    <row r="155" spans="26:44" x14ac:dyDescent="0.2">
      <c r="AD155" s="113"/>
      <c r="AE155" s="109"/>
      <c r="AF155" s="109"/>
      <c r="AG155" s="109"/>
      <c r="AH155" s="109"/>
      <c r="AI155" s="109"/>
      <c r="AJ155" s="109"/>
      <c r="AK155" s="109"/>
      <c r="AL155" s="197"/>
      <c r="AO155" s="197"/>
      <c r="AP155" s="197"/>
    </row>
    <row r="156" spans="26:44" x14ac:dyDescent="0.2">
      <c r="AD156" s="113"/>
      <c r="AE156" s="109"/>
      <c r="AF156" s="109"/>
      <c r="AG156" s="109"/>
      <c r="AH156" s="109"/>
      <c r="AI156" s="109"/>
      <c r="AJ156" s="109"/>
      <c r="AK156" s="109"/>
      <c r="AL156" s="197"/>
      <c r="AO156" s="197"/>
      <c r="AP156" s="197"/>
    </row>
    <row r="157" spans="26:44" x14ac:dyDescent="0.2">
      <c r="Z157" s="121" t="s">
        <v>76</v>
      </c>
      <c r="AA157" s="109" t="s">
        <v>77</v>
      </c>
      <c r="AB157" s="111" t="s">
        <v>677</v>
      </c>
      <c r="AC157" s="109"/>
      <c r="AD157" s="113"/>
      <c r="AE157" s="109"/>
      <c r="AF157" s="109"/>
      <c r="AG157" s="109"/>
      <c r="AH157" s="109"/>
      <c r="AI157" s="109"/>
      <c r="AJ157" s="109"/>
      <c r="AK157" s="109"/>
      <c r="AL157" s="197"/>
      <c r="AO157" s="197"/>
      <c r="AP157" s="197"/>
    </row>
    <row r="158" spans="26:44" x14ac:dyDescent="0.2">
      <c r="AA158" s="113"/>
      <c r="AB158" s="113" t="s">
        <v>49</v>
      </c>
      <c r="AC158" s="114" t="s">
        <v>50</v>
      </c>
      <c r="AD158" s="113"/>
      <c r="AE158" s="109"/>
      <c r="AF158" s="109"/>
      <c r="AG158" s="109"/>
      <c r="AH158" s="109"/>
      <c r="AI158" s="109"/>
      <c r="AJ158" s="109"/>
      <c r="AK158" s="109"/>
      <c r="AL158" s="197"/>
      <c r="AO158" s="197"/>
      <c r="AP158" s="197"/>
    </row>
    <row r="159" spans="26:44" x14ac:dyDescent="0.2">
      <c r="AD159" s="113"/>
      <c r="AE159" s="109"/>
      <c r="AF159" s="109"/>
      <c r="AG159" s="109"/>
      <c r="AH159" s="109"/>
      <c r="AI159" s="109"/>
      <c r="AJ159" s="109"/>
      <c r="AK159" s="109"/>
      <c r="AL159" s="197"/>
      <c r="AO159" s="197"/>
      <c r="AP159" s="197"/>
    </row>
    <row r="160" spans="26:44" x14ac:dyDescent="0.2">
      <c r="AD160" s="113"/>
      <c r="AE160" s="109"/>
      <c r="AF160" s="109"/>
      <c r="AG160" s="109"/>
      <c r="AH160" s="109"/>
      <c r="AI160" s="109"/>
      <c r="AJ160" s="109"/>
      <c r="AK160" s="109"/>
      <c r="AL160" s="197"/>
      <c r="AO160" s="197"/>
      <c r="AP160" s="197"/>
    </row>
    <row r="161" spans="1:44" x14ac:dyDescent="0.2">
      <c r="AD161" s="113"/>
      <c r="AE161" s="109"/>
      <c r="AF161" s="109"/>
      <c r="AG161" s="109"/>
      <c r="AH161" s="109"/>
      <c r="AI161" s="109"/>
      <c r="AJ161" s="109"/>
      <c r="AK161" s="109"/>
      <c r="AL161" s="197"/>
      <c r="AO161" s="197"/>
      <c r="AP161" s="197"/>
    </row>
    <row r="162" spans="1:44" x14ac:dyDescent="0.2">
      <c r="AD162" s="113"/>
      <c r="AE162" s="109"/>
      <c r="AF162" s="109"/>
      <c r="AG162" s="109"/>
      <c r="AH162" s="109"/>
      <c r="AI162" s="109"/>
      <c r="AJ162" s="109"/>
      <c r="AK162" s="109"/>
      <c r="AL162" s="197"/>
      <c r="AO162" s="197"/>
      <c r="AP162" s="197"/>
    </row>
    <row r="163" spans="1:44" x14ac:dyDescent="0.2">
      <c r="AD163" s="113"/>
      <c r="AE163" s="109"/>
      <c r="AF163" s="109"/>
      <c r="AG163" s="109"/>
      <c r="AH163" s="109"/>
      <c r="AI163" s="109"/>
      <c r="AJ163" s="109"/>
      <c r="AK163" s="109"/>
      <c r="AL163" s="197"/>
      <c r="AO163" s="197"/>
      <c r="AP163" s="197"/>
    </row>
    <row r="164" spans="1:44" x14ac:dyDescent="0.2">
      <c r="AD164" s="113"/>
      <c r="AE164" s="109"/>
      <c r="AF164" s="109"/>
      <c r="AG164" s="109"/>
      <c r="AH164" s="109"/>
      <c r="AI164" s="109"/>
      <c r="AJ164" s="109"/>
      <c r="AK164" s="109"/>
      <c r="AL164" s="197"/>
      <c r="AO164" s="197"/>
      <c r="AP164" s="197"/>
    </row>
    <row r="165" spans="1:44" x14ac:dyDescent="0.2">
      <c r="AA165" s="111" t="s">
        <v>78</v>
      </c>
      <c r="AB165" s="111" t="s">
        <v>677</v>
      </c>
      <c r="AC165" s="111"/>
      <c r="AD165" s="111" t="s">
        <v>677</v>
      </c>
      <c r="AE165" s="109">
        <f>('1'!F162*1000)/'1'!U162</f>
        <v>19.963300954801706</v>
      </c>
      <c r="AF165" s="109">
        <f>('1'!G162*1000)/'1'!V162</f>
        <v>18.756823789009541</v>
      </c>
      <c r="AG165" s="109">
        <f>('1'!H162*1000)/'1'!W162</f>
        <v>19.263558359973644</v>
      </c>
      <c r="AH165" s="109">
        <f>('1'!I162*1000)/'1'!X162</f>
        <v>17.015250107326644</v>
      </c>
      <c r="AI165" s="109">
        <f>('1'!J162*1000)/'1'!Y162</f>
        <v>16.003508277159895</v>
      </c>
      <c r="AJ165" s="109">
        <f>('1'!K162*1000)/'1'!Z162</f>
        <v>15.285985397427352</v>
      </c>
      <c r="AK165" s="109">
        <f>('1'!L162*1000)/'1'!AA162</f>
        <v>14.267026195146387</v>
      </c>
      <c r="AL165" s="109">
        <f>('1'!M162*1000)/'1'!AB162</f>
        <v>13.487894408146362</v>
      </c>
      <c r="AM165" s="109">
        <f>('1'!N162*1000)/'1'!AC162</f>
        <v>13.202262271532726</v>
      </c>
      <c r="AN165" s="109">
        <f>('1'!O162*1000)/'1'!AD162</f>
        <v>12.283797383511441</v>
      </c>
      <c r="AO165" s="109">
        <f>('1'!P162*1000)/'1'!AE162</f>
        <v>11.593149476042468</v>
      </c>
      <c r="AP165" s="109">
        <f>('1'!Q162*1000)/'1'!AF162</f>
        <v>10.829949998436312</v>
      </c>
      <c r="AQ165" s="109">
        <f>('1'!R162*1000)/'1'!AG162</f>
        <v>9.7133363477851447</v>
      </c>
      <c r="AR165" s="109">
        <f>('1'!S162*1000)/'1'!AH162</f>
        <v>9.3641475480288037</v>
      </c>
    </row>
    <row r="166" spans="1:44" x14ac:dyDescent="0.2">
      <c r="AB166" s="113" t="s">
        <v>45</v>
      </c>
      <c r="AC166" s="114" t="s">
        <v>46</v>
      </c>
      <c r="AD166" s="113" t="s">
        <v>11</v>
      </c>
      <c r="AE166" s="109">
        <f>('1'!F163*1000)/'1'!U163</f>
        <v>45.973538151359541</v>
      </c>
      <c r="AF166" s="109">
        <f>('1'!G163*1000)/'1'!V163</f>
        <v>46.318508029661615</v>
      </c>
      <c r="AG166" s="109">
        <f>('1'!H163*1000)/'1'!W163</f>
        <v>47.331610677532225</v>
      </c>
      <c r="AH166" s="109">
        <f>('1'!I163*1000)/'1'!X163</f>
        <v>41.982477035571236</v>
      </c>
      <c r="AI166" s="109">
        <f>('1'!J163*1000)/'1'!Y163</f>
        <v>41.270602843842937</v>
      </c>
      <c r="AJ166" s="109">
        <f>('1'!K163*1000)/'1'!Z163</f>
        <v>40.54337176646716</v>
      </c>
      <c r="AK166" s="109">
        <f>('1'!L163*1000)/'1'!AA163</f>
        <v>38.057895772091662</v>
      </c>
      <c r="AL166" s="109">
        <f>('1'!M163*1000)/'1'!AB163</f>
        <v>34.938324890839361</v>
      </c>
      <c r="AM166" s="109">
        <f>('1'!N163*1000)/'1'!AC163</f>
        <v>34.891391300104111</v>
      </c>
      <c r="AN166" s="109">
        <f>('1'!O163*1000)/'1'!AD163</f>
        <v>32.060335949974174</v>
      </c>
      <c r="AO166" s="109">
        <f>('1'!P163*1000)/'1'!AE163</f>
        <v>30.679768106618354</v>
      </c>
      <c r="AP166" s="109">
        <f>('1'!Q163*1000)/'1'!AF163</f>
        <v>28.575957744273072</v>
      </c>
      <c r="AQ166" s="109">
        <f>('1'!R163*1000)/'1'!AG163</f>
        <v>26.885967405852515</v>
      </c>
      <c r="AR166" s="109">
        <f>('1'!S163*1000)/'1'!AH163</f>
        <v>25.363912091580634</v>
      </c>
    </row>
    <row r="167" spans="1:44" x14ac:dyDescent="0.2">
      <c r="A167" s="70"/>
      <c r="AB167" s="113" t="s">
        <v>47</v>
      </c>
      <c r="AC167" s="114" t="s">
        <v>48</v>
      </c>
      <c r="AD167" s="113" t="s">
        <v>12</v>
      </c>
      <c r="AE167" s="109">
        <f>('1'!F164*1000)/'1'!U164</f>
        <v>10.243837147753405</v>
      </c>
      <c r="AF167" s="109">
        <f>('1'!G164*1000)/'1'!V164</f>
        <v>9.2385771477606689</v>
      </c>
      <c r="AG167" s="109">
        <f>('1'!H164*1000)/'1'!W164</f>
        <v>8.9469845951479279</v>
      </c>
      <c r="AH167" s="109">
        <f>('1'!I164*1000)/'1'!X164</f>
        <v>7.7026794069575217</v>
      </c>
      <c r="AI167" s="109">
        <f>('1'!J164*1000)/'1'!Y164</f>
        <v>6.7622324072087086</v>
      </c>
      <c r="AJ167" s="109">
        <f>('1'!K164*1000)/'1'!Z164</f>
        <v>6.5786254687808716</v>
      </c>
      <c r="AK167" s="109">
        <f>('1'!L164*1000)/'1'!AA164</f>
        <v>6.1272038745170052</v>
      </c>
      <c r="AL167" s="109">
        <f>('1'!M164*1000)/'1'!AB164</f>
        <v>5.9945202768728869</v>
      </c>
      <c r="AM167" s="109">
        <f>('1'!N164*1000)/'1'!AC164</f>
        <v>6.1059445253004974</v>
      </c>
      <c r="AN167" s="109">
        <f>('1'!O164*1000)/'1'!AD164</f>
        <v>5.5750055111260313</v>
      </c>
      <c r="AO167" s="109">
        <f>('1'!P164*1000)/'1'!AE164</f>
        <v>5.2598346257118695</v>
      </c>
      <c r="AP167" s="109">
        <f>('1'!Q164*1000)/'1'!AF164</f>
        <v>4.9381645713994802</v>
      </c>
      <c r="AQ167" s="109">
        <f>('1'!R164*1000)/'1'!AG164</f>
        <v>3.8916167020473424</v>
      </c>
      <c r="AR167" s="109">
        <f>('1'!S164*1000)/'1'!AH164</f>
        <v>3.7290138491100184</v>
      </c>
    </row>
    <row r="168" spans="1:44" x14ac:dyDescent="0.2">
      <c r="AB168" s="113" t="s">
        <v>49</v>
      </c>
      <c r="AC168" s="114" t="s">
        <v>50</v>
      </c>
      <c r="AD168" s="113" t="s">
        <v>13</v>
      </c>
      <c r="AE168" s="109">
        <f>('1'!F165*1000)/'1'!U165</f>
        <v>0.93873836801162125</v>
      </c>
      <c r="AF168" s="109">
        <f>('1'!G165*1000)/'1'!V165</f>
        <v>0.87806188680816488</v>
      </c>
      <c r="AG168" s="109">
        <f>('1'!H165*1000)/'1'!W165</f>
        <v>0.89034724019555644</v>
      </c>
      <c r="AH168" s="109">
        <f>('1'!I165*1000)/'1'!X165</f>
        <v>0.77163774375665095</v>
      </c>
      <c r="AI168" s="109">
        <f>('1'!J165*1000)/'1'!Y165</f>
        <v>0.75575145503731678</v>
      </c>
      <c r="AJ168" s="109">
        <f>('1'!K165*1000)/'1'!Z165</f>
        <v>0.64260052531362322</v>
      </c>
      <c r="AK168" s="109">
        <f>('1'!L165*1000)/'1'!AA165</f>
        <v>0.5816713452311969</v>
      </c>
      <c r="AL168" s="109">
        <f>('1'!M165*1000)/'1'!AB165</f>
        <v>0.55052815452195658</v>
      </c>
      <c r="AM168" s="109">
        <f>('1'!N165*1000)/'1'!AC165</f>
        <v>0.51138299329301906</v>
      </c>
      <c r="AN168" s="109">
        <f>('1'!O165*1000)/'1'!AD165</f>
        <v>0.46613140989912077</v>
      </c>
      <c r="AO168" s="109">
        <f>('1'!P165*1000)/'1'!AE165</f>
        <v>0.43335151563943392</v>
      </c>
      <c r="AP168" s="109">
        <f>('1'!Q165*1000)/'1'!AF165</f>
        <v>0.44981455993014346</v>
      </c>
      <c r="AQ168" s="109">
        <f>('1'!R165*1000)/'1'!AG165</f>
        <v>0.42232796774313897</v>
      </c>
      <c r="AR168" s="109">
        <f>('1'!S165*1000)/'1'!AH165</f>
        <v>0.40159985873960152</v>
      </c>
    </row>
    <row r="169" spans="1:44" x14ac:dyDescent="0.2">
      <c r="AB169" s="113" t="s">
        <v>51</v>
      </c>
      <c r="AC169" s="114" t="s">
        <v>52</v>
      </c>
      <c r="AD169" s="113" t="s">
        <v>14</v>
      </c>
      <c r="AE169" s="112"/>
      <c r="AF169" s="112"/>
      <c r="AG169" s="112"/>
      <c r="AH169" s="112"/>
      <c r="AI169" s="112"/>
      <c r="AJ169" s="112"/>
      <c r="AK169" s="112"/>
      <c r="AL169" s="113"/>
    </row>
    <row r="170" spans="1:44" x14ac:dyDescent="0.2">
      <c r="AB170" s="115" t="s">
        <v>56</v>
      </c>
      <c r="AC170" s="116" t="s">
        <v>57</v>
      </c>
      <c r="AD170" s="113" t="s">
        <v>58</v>
      </c>
      <c r="AE170" s="112"/>
      <c r="AF170" s="112"/>
      <c r="AG170" s="112"/>
      <c r="AH170" s="112"/>
      <c r="AI170" s="112"/>
      <c r="AJ170" s="112"/>
      <c r="AK170" s="112"/>
    </row>
    <row r="171" spans="1:44" x14ac:dyDescent="0.2">
      <c r="AB171" s="115"/>
      <c r="AC171" s="116"/>
      <c r="AD171" s="113"/>
      <c r="AE171" s="112"/>
      <c r="AF171" s="112"/>
      <c r="AG171" s="112"/>
      <c r="AH171" s="112"/>
      <c r="AI171" s="112"/>
      <c r="AJ171" s="112"/>
      <c r="AK171" s="112"/>
    </row>
    <row r="172" spans="1:44" x14ac:dyDescent="0.2">
      <c r="AE172" s="113" t="s">
        <v>1037</v>
      </c>
    </row>
    <row r="173" spans="1:44" x14ac:dyDescent="0.2">
      <c r="AE173" s="113" t="s">
        <v>1038</v>
      </c>
    </row>
    <row r="174" spans="1:44" x14ac:dyDescent="0.2">
      <c r="AE174" s="235" t="s">
        <v>1050</v>
      </c>
    </row>
    <row r="175" spans="1:44" x14ac:dyDescent="0.2">
      <c r="AE175" s="236" t="s">
        <v>1051</v>
      </c>
    </row>
    <row r="176" spans="1:44" x14ac:dyDescent="0.2">
      <c r="AE176" s="184" t="s">
        <v>1103</v>
      </c>
    </row>
    <row r="177" spans="31:31" x14ac:dyDescent="0.2">
      <c r="AE177" s="194" t="s">
        <v>1104</v>
      </c>
    </row>
    <row r="178" spans="31:31" x14ac:dyDescent="0.2">
      <c r="AE178" s="184" t="s">
        <v>55</v>
      </c>
    </row>
    <row r="179" spans="31:31" x14ac:dyDescent="0.2">
      <c r="AE179" s="194" t="s">
        <v>1041</v>
      </c>
    </row>
  </sheetData>
  <hyperlinks>
    <hyperlink ref="A1" location="'Innehåll-Content'!A1" display="Tillbaka till innehåll - Back to content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179"/>
  <sheetViews>
    <sheetView zoomScale="80" zoomScaleNormal="80" workbookViewId="0">
      <pane ySplit="7" topLeftCell="A8" activePane="bottomLeft" state="frozen"/>
      <selection pane="bottomLeft" activeCell="F6" sqref="F6"/>
    </sheetView>
  </sheetViews>
  <sheetFormatPr defaultColWidth="9.140625" defaultRowHeight="12.75" x14ac:dyDescent="0.2"/>
  <cols>
    <col min="1" max="1" width="11" style="261" bestFit="1" customWidth="1"/>
    <col min="2" max="25" width="9.140625" style="261"/>
    <col min="26" max="26" width="5.28515625" style="261" bestFit="1" customWidth="1"/>
    <col min="27" max="27" width="13.5703125" style="261" bestFit="1" customWidth="1"/>
    <col min="28" max="29" width="34.140625" style="261" customWidth="1"/>
    <col min="30" max="30" width="22.28515625" style="261" bestFit="1" customWidth="1"/>
    <col min="31" max="39" width="6.28515625" style="261" customWidth="1"/>
    <col min="40" max="40" width="6.140625" style="261" customWidth="1"/>
    <col min="41" max="41" width="6.5703125" style="261" customWidth="1"/>
    <col min="42" max="16384" width="9.140625" style="261"/>
  </cols>
  <sheetData>
    <row r="1" spans="1:44" s="138" customFormat="1" x14ac:dyDescent="0.2">
      <c r="A1" s="137" t="s">
        <v>692</v>
      </c>
      <c r="L1" s="261"/>
      <c r="M1" s="261"/>
    </row>
    <row r="2" spans="1:44" s="138" customFormat="1" x14ac:dyDescent="0.2">
      <c r="L2" s="261"/>
      <c r="M2" s="261"/>
    </row>
    <row r="3" spans="1:44" s="103" customFormat="1" ht="15.75" x14ac:dyDescent="0.25">
      <c r="A3" s="104" t="s">
        <v>1059</v>
      </c>
      <c r="B3" s="262"/>
      <c r="Z3" s="104" t="s">
        <v>1060</v>
      </c>
      <c r="AA3" s="263"/>
      <c r="AB3" s="262"/>
    </row>
    <row r="4" spans="1:44" s="103" customFormat="1" ht="15" x14ac:dyDescent="0.2">
      <c r="A4" s="105" t="s">
        <v>1081</v>
      </c>
      <c r="B4" s="264"/>
      <c r="Z4" s="105" t="s">
        <v>1082</v>
      </c>
      <c r="AA4" s="265"/>
      <c r="AB4" s="264"/>
    </row>
    <row r="5" spans="1:44" s="103" customFormat="1" ht="15" x14ac:dyDescent="0.2">
      <c r="A5" s="105"/>
      <c r="B5" s="264"/>
      <c r="AE5" s="105"/>
    </row>
    <row r="6" spans="1:44" s="103" customFormat="1" ht="15" x14ac:dyDescent="0.2">
      <c r="A6" s="105"/>
      <c r="B6" s="264"/>
      <c r="Z6" s="107" t="s">
        <v>36</v>
      </c>
      <c r="AA6" s="107" t="s">
        <v>37</v>
      </c>
      <c r="AB6" s="107" t="s">
        <v>38</v>
      </c>
      <c r="AC6" s="107"/>
      <c r="AD6" s="107" t="s">
        <v>80</v>
      </c>
    </row>
    <row r="7" spans="1:44" s="103" customFormat="1" ht="15" x14ac:dyDescent="0.2">
      <c r="A7" s="105"/>
      <c r="B7" s="264"/>
      <c r="Z7" s="108" t="s">
        <v>39</v>
      </c>
      <c r="AA7" s="108" t="s">
        <v>40</v>
      </c>
      <c r="AB7" s="108"/>
      <c r="AC7" s="108" t="s">
        <v>41</v>
      </c>
      <c r="AD7" s="108" t="s">
        <v>79</v>
      </c>
      <c r="AE7" s="107">
        <v>2008</v>
      </c>
      <c r="AF7" s="107">
        <v>2009</v>
      </c>
      <c r="AG7" s="107">
        <v>2010</v>
      </c>
      <c r="AH7" s="107">
        <v>2011</v>
      </c>
      <c r="AI7" s="107">
        <v>2012</v>
      </c>
      <c r="AJ7" s="107">
        <v>2013</v>
      </c>
      <c r="AK7" s="107">
        <v>2014</v>
      </c>
      <c r="AL7" s="107">
        <v>2015</v>
      </c>
      <c r="AM7" s="107" t="s">
        <v>1047</v>
      </c>
      <c r="AN7" s="107">
        <v>2017</v>
      </c>
      <c r="AO7" s="107">
        <v>2018</v>
      </c>
      <c r="AP7" s="107">
        <v>2019</v>
      </c>
      <c r="AQ7" s="107">
        <v>2020</v>
      </c>
      <c r="AR7" s="107" t="s">
        <v>1102</v>
      </c>
    </row>
    <row r="8" spans="1:44" s="103" customFormat="1" x14ac:dyDescent="0.2">
      <c r="Z8" s="109" t="s">
        <v>10</v>
      </c>
      <c r="AA8" s="110" t="s">
        <v>35</v>
      </c>
      <c r="AB8" s="111" t="s">
        <v>677</v>
      </c>
      <c r="AC8" s="110"/>
      <c r="AD8" s="111" t="s">
        <v>677</v>
      </c>
      <c r="AE8" s="109">
        <f>'1'!F6/'1'!AJ6</f>
        <v>8.5725686249862498</v>
      </c>
      <c r="AF8" s="109">
        <f>'1'!G6/'1'!AK6</f>
        <v>7.9779045043787677</v>
      </c>
      <c r="AG8" s="109">
        <f>'1'!H6/'1'!AL6</f>
        <v>8.0700856939142565</v>
      </c>
      <c r="AH8" s="109">
        <f>'1'!I6/'1'!AM6</f>
        <v>7.25566535653968</v>
      </c>
      <c r="AI8" s="109">
        <f>'1'!J6/'1'!AN6</f>
        <v>6.6915166655036167</v>
      </c>
      <c r="AJ8" s="109">
        <f>'1'!K6/'1'!AO6</f>
        <v>6.6454573157939079</v>
      </c>
      <c r="AK8" s="109">
        <f>'1'!L6/'1'!AP6</f>
        <v>6.5043157091387043</v>
      </c>
      <c r="AL8" s="109">
        <f>'1'!M6/'1'!AQ6</f>
        <v>6.5545288822559939</v>
      </c>
      <c r="AM8" s="109">
        <f>'1'!N6/'1'!AR6</f>
        <v>6.7716425423547708</v>
      </c>
      <c r="AN8" s="109">
        <f>'1'!O6/'1'!AS6</f>
        <v>6.4256322501054246</v>
      </c>
      <c r="AO8" s="109">
        <f>'1'!P6/'1'!AT6</f>
        <v>6.23719006633877</v>
      </c>
      <c r="AP8" s="109">
        <f>'1'!Q6/'1'!AU6</f>
        <v>5.7552928604622418</v>
      </c>
      <c r="AQ8" s="109">
        <f>'1'!R6/'1'!AV6</f>
        <v>4.5501761074946145</v>
      </c>
      <c r="AR8" s="109">
        <f>'1'!S6/'1'!AW6</f>
        <v>4.5900740109365463</v>
      </c>
    </row>
    <row r="9" spans="1:44" s="103" customFormat="1" x14ac:dyDescent="0.2">
      <c r="AB9" s="113" t="s">
        <v>45</v>
      </c>
      <c r="AC9" s="114" t="s">
        <v>46</v>
      </c>
      <c r="AD9" s="113" t="s">
        <v>11</v>
      </c>
      <c r="AE9" s="109">
        <f>'1'!F7/'1'!AJ7</f>
        <v>19.88322233717901</v>
      </c>
      <c r="AF9" s="109">
        <f>'1'!G7/'1'!AK7</f>
        <v>19.026870047305561</v>
      </c>
      <c r="AG9" s="109">
        <f>'1'!H7/'1'!AL7</f>
        <v>20.620627053427956</v>
      </c>
      <c r="AH9" s="109">
        <f>'1'!I7/'1'!AM7</f>
        <v>16.914307972985767</v>
      </c>
      <c r="AI9" s="109">
        <f>'1'!J7/'1'!AN7</f>
        <v>15.097180198111214</v>
      </c>
      <c r="AJ9" s="109">
        <f>'1'!K7/'1'!AO7</f>
        <v>15.273848285010732</v>
      </c>
      <c r="AK9" s="109">
        <f>'1'!L7/'1'!AP7</f>
        <v>14.635507020490998</v>
      </c>
      <c r="AL9" s="109">
        <f>'1'!M7/'1'!AQ7</f>
        <v>14.98828978002112</v>
      </c>
      <c r="AM9" s="109">
        <f>'1'!N7/'1'!AR7</f>
        <v>13.799890787533936</v>
      </c>
      <c r="AN9" s="109">
        <f>'1'!O7/'1'!AS7</f>
        <v>12.262171032480968</v>
      </c>
      <c r="AO9" s="109">
        <f>'1'!P7/'1'!AT7</f>
        <v>12.007379698983341</v>
      </c>
      <c r="AP9" s="109">
        <f>'1'!Q7/'1'!AU7</f>
        <v>10.433579187608141</v>
      </c>
      <c r="AQ9" s="109">
        <f>'1'!R7/'1'!AV7</f>
        <v>9.7089756240244576</v>
      </c>
      <c r="AR9" s="109">
        <f>'1'!S7/'1'!AW7</f>
        <v>9.7292921645842299</v>
      </c>
    </row>
    <row r="10" spans="1:44" x14ac:dyDescent="0.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AB10" s="266" t="s">
        <v>47</v>
      </c>
      <c r="AC10" s="267" t="s">
        <v>48</v>
      </c>
      <c r="AD10" s="266" t="s">
        <v>12</v>
      </c>
      <c r="AE10" s="109">
        <f>'1'!F8/'1'!AJ8</f>
        <v>6.6738130435364234</v>
      </c>
      <c r="AF10" s="109">
        <f>'1'!G8/'1'!AK8</f>
        <v>5.8718324041725438</v>
      </c>
      <c r="AG10" s="109">
        <f>'1'!H8/'1'!AL8</f>
        <v>5.8092987837685532</v>
      </c>
      <c r="AH10" s="109">
        <f>'1'!I8/'1'!AM8</f>
        <v>5.453069207934738</v>
      </c>
      <c r="AI10" s="109">
        <f>'1'!J8/'1'!AN8</f>
        <v>5.0715352423292703</v>
      </c>
      <c r="AJ10" s="109">
        <f>'1'!K8/'1'!AO8</f>
        <v>5.0842986654122093</v>
      </c>
      <c r="AK10" s="109">
        <f>'1'!L8/'1'!AP8</f>
        <v>4.9782663861298015</v>
      </c>
      <c r="AL10" s="109">
        <f>'1'!M8/'1'!AQ8</f>
        <v>5.017452653006651</v>
      </c>
      <c r="AM10" s="109">
        <f>'1'!N8/'1'!AR8</f>
        <v>5.700754893918524</v>
      </c>
      <c r="AN10" s="109">
        <f>'1'!O8/'1'!AS8</f>
        <v>5.5141486670889028</v>
      </c>
      <c r="AO10" s="109">
        <f>'1'!P8/'1'!AT8</f>
        <v>5.3717319432868944</v>
      </c>
      <c r="AP10" s="109">
        <f>'1'!Q8/'1'!AU8</f>
        <v>4.9691974948578075</v>
      </c>
      <c r="AQ10" s="109">
        <f>'1'!R8/'1'!AV8</f>
        <v>3.34765870342473</v>
      </c>
      <c r="AR10" s="109">
        <f>'1'!S8/'1'!AW8</f>
        <v>3.3544852458610994</v>
      </c>
    </row>
    <row r="11" spans="1:44" x14ac:dyDescent="0.2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AB11" s="266" t="s">
        <v>49</v>
      </c>
      <c r="AC11" s="267" t="s">
        <v>50</v>
      </c>
      <c r="AD11" s="266" t="s">
        <v>13</v>
      </c>
      <c r="AE11" s="109">
        <f>'1'!F9/'1'!AJ9</f>
        <v>0.30792259762906726</v>
      </c>
      <c r="AF11" s="109">
        <f>'1'!G9/'1'!AK9</f>
        <v>0.3294275880269284</v>
      </c>
      <c r="AG11" s="109">
        <f>'1'!H9/'1'!AL9</f>
        <v>0.32074254644993394</v>
      </c>
      <c r="AH11" s="109">
        <f>'1'!I9/'1'!AM9</f>
        <v>0.29707982738930061</v>
      </c>
      <c r="AI11" s="109">
        <f>'1'!J9/'1'!AN9</f>
        <v>0.30495184701120909</v>
      </c>
      <c r="AJ11" s="109">
        <f>'1'!K9/'1'!AO9</f>
        <v>0.24768059246088256</v>
      </c>
      <c r="AK11" s="109">
        <f>'1'!L9/'1'!AP9</f>
        <v>0.23528212587231698</v>
      </c>
      <c r="AL11" s="109">
        <f>'1'!M9/'1'!AQ9</f>
        <v>0.22766080729808508</v>
      </c>
      <c r="AM11" s="109">
        <f>'1'!N9/'1'!AR9</f>
        <v>0.21744660635697316</v>
      </c>
      <c r="AN11" s="109">
        <f>'1'!O9/'1'!AS9</f>
        <v>0.20523752215348534</v>
      </c>
      <c r="AO11" s="109">
        <f>'1'!P9/'1'!AT9</f>
        <v>0.1830339092910514</v>
      </c>
      <c r="AP11" s="109">
        <f>'1'!Q9/'1'!AU9</f>
        <v>0.19415213806575923</v>
      </c>
      <c r="AQ11" s="109">
        <f>'1'!R9/'1'!AV9</f>
        <v>0.18589385726485594</v>
      </c>
      <c r="AR11" s="109">
        <f>'1'!S9/'1'!AW9</f>
        <v>0.18542440538859328</v>
      </c>
    </row>
    <row r="12" spans="1:44" x14ac:dyDescent="0.2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AB12" s="266" t="s">
        <v>51</v>
      </c>
      <c r="AC12" s="267" t="s">
        <v>52</v>
      </c>
      <c r="AD12" s="266" t="s">
        <v>14</v>
      </c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</row>
    <row r="13" spans="1:44" x14ac:dyDescent="0.2">
      <c r="AB13" s="269" t="s">
        <v>56</v>
      </c>
      <c r="AC13" s="270" t="s">
        <v>57</v>
      </c>
      <c r="AD13" s="266" t="s">
        <v>58</v>
      </c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</row>
    <row r="14" spans="1:44" x14ac:dyDescent="0.2">
      <c r="Z14" s="269"/>
      <c r="AA14" s="270"/>
      <c r="AB14" s="270"/>
      <c r="AC14" s="270"/>
      <c r="AD14" s="266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</row>
    <row r="15" spans="1:44" x14ac:dyDescent="0.2">
      <c r="Z15" s="271" t="s">
        <v>15</v>
      </c>
      <c r="AA15" s="109" t="s">
        <v>42</v>
      </c>
      <c r="AB15" s="111" t="s">
        <v>677</v>
      </c>
      <c r="AC15" s="109"/>
      <c r="AD15" s="272" t="s">
        <v>677</v>
      </c>
      <c r="AE15" s="109">
        <f>'1'!F13/'1'!AJ13</f>
        <v>9.8194077165888061</v>
      </c>
      <c r="AF15" s="109">
        <f>'1'!G13/'1'!AK13</f>
        <v>9.6499937104293529</v>
      </c>
      <c r="AG15" s="109">
        <f>'1'!H13/'1'!AL13</f>
        <v>12.531871558320853</v>
      </c>
      <c r="AH15" s="109">
        <f>'1'!I13/'1'!AM13</f>
        <v>10.844211477000245</v>
      </c>
      <c r="AI15" s="109">
        <f>'1'!J13/'1'!AN13</f>
        <v>9.985258372173675</v>
      </c>
      <c r="AJ15" s="109">
        <f>'1'!K13/'1'!AO13</f>
        <v>9.7391988282546595</v>
      </c>
      <c r="AK15" s="109">
        <f>'1'!L13/'1'!AP13</f>
        <v>8.8453076550050298</v>
      </c>
      <c r="AL15" s="109">
        <f>'1'!M13/'1'!AQ13</f>
        <v>8.6500818485235893</v>
      </c>
      <c r="AM15" s="109">
        <f>'1'!N13/'1'!AR13</f>
        <v>8.5329807639334678</v>
      </c>
      <c r="AN15" s="109">
        <f>'1'!O13/'1'!AS13</f>
        <v>7.8488258214462565</v>
      </c>
      <c r="AO15" s="109">
        <f>'1'!P13/'1'!AT13</f>
        <v>8.1074488770740398</v>
      </c>
      <c r="AP15" s="109">
        <f>'1'!Q13/'1'!AU13</f>
        <v>7.1899837325489067</v>
      </c>
      <c r="AQ15" s="109">
        <f>'1'!R13/'1'!AV13</f>
        <v>6.4111747989595287</v>
      </c>
      <c r="AR15" s="109">
        <f>'1'!S13/'1'!AW13</f>
        <v>6.6669753924067718</v>
      </c>
    </row>
    <row r="16" spans="1:44" x14ac:dyDescent="0.2">
      <c r="AB16" s="266" t="s">
        <v>45</v>
      </c>
      <c r="AC16" s="267" t="s">
        <v>46</v>
      </c>
      <c r="AD16" s="266" t="s">
        <v>11</v>
      </c>
      <c r="AE16" s="109">
        <f>'1'!F14/'1'!AJ14</f>
        <v>25.776565449453763</v>
      </c>
      <c r="AF16" s="109">
        <f>'1'!G14/'1'!AK14</f>
        <v>26.381152302138087</v>
      </c>
      <c r="AG16" s="109">
        <f>'1'!H14/'1'!AL14</f>
        <v>41.178775468711116</v>
      </c>
      <c r="AH16" s="109">
        <f>'1'!I14/'1'!AM14</f>
        <v>33.196947696854721</v>
      </c>
      <c r="AI16" s="109">
        <f>'1'!J14/'1'!AN14</f>
        <v>30.454289935950893</v>
      </c>
      <c r="AJ16" s="109">
        <f>'1'!K14/'1'!AO14</f>
        <v>30.191626079075366</v>
      </c>
      <c r="AK16" s="109">
        <f>'1'!L14/'1'!AP14</f>
        <v>26.716958977924293</v>
      </c>
      <c r="AL16" s="109">
        <f>'1'!M14/'1'!AQ14</f>
        <v>26.205274674087526</v>
      </c>
      <c r="AM16" s="109">
        <f>'1'!N14/'1'!AR14</f>
        <v>27.530000138889605</v>
      </c>
      <c r="AN16" s="109">
        <f>'1'!O14/'1'!AS14</f>
        <v>24.594908109802834</v>
      </c>
      <c r="AO16" s="109">
        <f>'1'!P14/'1'!AT14</f>
        <v>26.712538796258944</v>
      </c>
      <c r="AP16" s="109">
        <f>'1'!Q14/'1'!AU14</f>
        <v>23.134058182902066</v>
      </c>
      <c r="AQ16" s="109">
        <f>'1'!R14/'1'!AV14</f>
        <v>20.607559765223673</v>
      </c>
      <c r="AR16" s="109">
        <f>'1'!S14/'1'!AW14</f>
        <v>21.501352762881687</v>
      </c>
    </row>
    <row r="17" spans="26:44" x14ac:dyDescent="0.2">
      <c r="AB17" s="266" t="s">
        <v>47</v>
      </c>
      <c r="AC17" s="267" t="s">
        <v>48</v>
      </c>
      <c r="AD17" s="266" t="s">
        <v>12</v>
      </c>
      <c r="AE17" s="109">
        <f>'1'!F15/'1'!AJ15</f>
        <v>4.2553641603786065</v>
      </c>
      <c r="AF17" s="109">
        <f>'1'!G15/'1'!AK15</f>
        <v>3.9093755699365182</v>
      </c>
      <c r="AG17" s="109">
        <f>'1'!H15/'1'!AL15</f>
        <v>3.9485680940010273</v>
      </c>
      <c r="AH17" s="109">
        <f>'1'!I15/'1'!AM15</f>
        <v>3.751737549973869</v>
      </c>
      <c r="AI17" s="109">
        <f>'1'!J15/'1'!AN15</f>
        <v>3.370725182673922</v>
      </c>
      <c r="AJ17" s="109">
        <f>'1'!K15/'1'!AO15</f>
        <v>3.2061177884487186</v>
      </c>
      <c r="AK17" s="109">
        <f>'1'!L15/'1'!AP15</f>
        <v>3.0414688995266337</v>
      </c>
      <c r="AL17" s="109">
        <f>'1'!M15/'1'!AQ15</f>
        <v>2.8265047775723042</v>
      </c>
      <c r="AM17" s="109">
        <f>'1'!N15/'1'!AR15</f>
        <v>2.5020612753215454</v>
      </c>
      <c r="AN17" s="109">
        <f>'1'!O15/'1'!AS15</f>
        <v>2.4290359450431986</v>
      </c>
      <c r="AO17" s="109">
        <f>'1'!P15/'1'!AT15</f>
        <v>2.3455508328731915</v>
      </c>
      <c r="AP17" s="109">
        <f>'1'!Q15/'1'!AU15</f>
        <v>2.2229386040387071</v>
      </c>
      <c r="AQ17" s="109">
        <f>'1'!R15/'1'!AV15</f>
        <v>1.9823192826675406</v>
      </c>
      <c r="AR17" s="109">
        <f>'1'!S15/'1'!AW15</f>
        <v>1.9643485710915307</v>
      </c>
    </row>
    <row r="18" spans="26:44" x14ac:dyDescent="0.2">
      <c r="AB18" s="266" t="s">
        <v>49</v>
      </c>
      <c r="AC18" s="267" t="s">
        <v>50</v>
      </c>
      <c r="AD18" s="266" t="s">
        <v>13</v>
      </c>
      <c r="AE18" s="109">
        <f>'1'!F16/'1'!AJ16</f>
        <v>0.22332144769170459</v>
      </c>
      <c r="AF18" s="109">
        <f>'1'!G16/'1'!AK16</f>
        <v>0.20666347386514286</v>
      </c>
      <c r="AG18" s="109">
        <f>'1'!H16/'1'!AL16</f>
        <v>0.21677012965377426</v>
      </c>
      <c r="AH18" s="109">
        <f>'1'!I16/'1'!AM16</f>
        <v>0.20630416911701419</v>
      </c>
      <c r="AI18" s="109">
        <f>'1'!J16/'1'!AN16</f>
        <v>0.19116388279346239</v>
      </c>
      <c r="AJ18" s="109">
        <f>'1'!K16/'1'!AO16</f>
        <v>0.17231129633574813</v>
      </c>
      <c r="AK18" s="109">
        <f>'1'!L16/'1'!AP16</f>
        <v>0.14003081291766289</v>
      </c>
      <c r="AL18" s="109">
        <f>'1'!M16/'1'!AQ16</f>
        <v>0.19966727291167774</v>
      </c>
      <c r="AM18" s="109">
        <f>'1'!N16/'1'!AR16</f>
        <v>0.1887411635848274</v>
      </c>
      <c r="AN18" s="109">
        <f>'1'!O16/'1'!AS16</f>
        <v>0.17648284006086007</v>
      </c>
      <c r="AO18" s="109">
        <f>'1'!P16/'1'!AT16</f>
        <v>0.15328686070397862</v>
      </c>
      <c r="AP18" s="109">
        <f>'1'!Q16/'1'!AU16</f>
        <v>0.142886247176783</v>
      </c>
      <c r="AQ18" s="109">
        <f>'1'!R16/'1'!AV16</f>
        <v>0.14255394091583418</v>
      </c>
      <c r="AR18" s="109">
        <f>'1'!S16/'1'!AW16</f>
        <v>0.15428255357331783</v>
      </c>
    </row>
    <row r="19" spans="26:44" x14ac:dyDescent="0.2">
      <c r="AB19" s="266" t="s">
        <v>51</v>
      </c>
      <c r="AC19" s="267" t="s">
        <v>52</v>
      </c>
      <c r="AD19" s="266" t="s">
        <v>14</v>
      </c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</row>
    <row r="20" spans="26:44" x14ac:dyDescent="0.2">
      <c r="AB20" s="269" t="s">
        <v>56</v>
      </c>
      <c r="AC20" s="270" t="s">
        <v>57</v>
      </c>
      <c r="AD20" s="266" t="s">
        <v>58</v>
      </c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</row>
    <row r="21" spans="26:44" x14ac:dyDescent="0.2">
      <c r="Z21" s="269"/>
      <c r="AA21" s="270"/>
      <c r="AB21" s="270"/>
      <c r="AC21" s="270"/>
      <c r="AD21" s="266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</row>
    <row r="22" spans="26:44" x14ac:dyDescent="0.2">
      <c r="Z22" s="271" t="s">
        <v>16</v>
      </c>
      <c r="AA22" s="109" t="s">
        <v>43</v>
      </c>
      <c r="AB22" s="111" t="s">
        <v>677</v>
      </c>
      <c r="AC22" s="109"/>
      <c r="AD22" s="272" t="s">
        <v>677</v>
      </c>
      <c r="AE22" s="109">
        <f>'1'!F20/'1'!AJ20</f>
        <v>30.977996288012577</v>
      </c>
      <c r="AF22" s="109">
        <f>'1'!G20/'1'!AK20</f>
        <v>19.598977882147263</v>
      </c>
      <c r="AG22" s="109">
        <f>'1'!H20/'1'!AL20</f>
        <v>29.02094232725284</v>
      </c>
      <c r="AH22" s="109">
        <f>'1'!I20/'1'!AM20</f>
        <v>26.220643590313287</v>
      </c>
      <c r="AI22" s="109">
        <f>'1'!J20/'1'!AN20</f>
        <v>21.481026835593013</v>
      </c>
      <c r="AJ22" s="109">
        <f>'1'!K20/'1'!AO20</f>
        <v>22.056866218342925</v>
      </c>
      <c r="AK22" s="109">
        <f>'1'!L20/'1'!AP20</f>
        <v>22.762344651927069</v>
      </c>
      <c r="AL22" s="109">
        <f>'1'!M20/'1'!AQ20</f>
        <v>28.444090206889072</v>
      </c>
      <c r="AM22" s="109">
        <f>'1'!N20/'1'!AR20</f>
        <v>21.258221883094979</v>
      </c>
      <c r="AN22" s="109">
        <f>'1'!O20/'1'!AS20</f>
        <v>21.183096211052749</v>
      </c>
      <c r="AO22" s="109">
        <f>'1'!P20/'1'!AT20</f>
        <v>20.257935296686782</v>
      </c>
      <c r="AP22" s="109">
        <f>'1'!Q20/'1'!AU20</f>
        <v>25.467110077364463</v>
      </c>
      <c r="AQ22" s="109">
        <f>'1'!R20/'1'!AV20</f>
        <v>20.525388655799219</v>
      </c>
      <c r="AR22" s="109">
        <f>'1'!S20/'1'!AW20</f>
        <v>21.247299924411553</v>
      </c>
    </row>
    <row r="23" spans="26:44" x14ac:dyDescent="0.2">
      <c r="AB23" s="266" t="s">
        <v>45</v>
      </c>
      <c r="AC23" s="267" t="s">
        <v>46</v>
      </c>
      <c r="AD23" s="266" t="s">
        <v>11</v>
      </c>
      <c r="AE23" s="109">
        <f>'1'!F21/'1'!AJ21</f>
        <v>85.335147106907158</v>
      </c>
      <c r="AF23" s="109">
        <f>'1'!G21/'1'!AK21</f>
        <v>50.887636772927628</v>
      </c>
      <c r="AG23" s="109">
        <f>'1'!H21/'1'!AL21</f>
        <v>83.55010955145228</v>
      </c>
      <c r="AH23" s="109">
        <f>'1'!I21/'1'!AM21</f>
        <v>73.96524891445172</v>
      </c>
      <c r="AI23" s="109">
        <f>'1'!J21/'1'!AN21</f>
        <v>60.323504095693224</v>
      </c>
      <c r="AJ23" s="109">
        <f>'1'!K21/'1'!AO21</f>
        <v>63.7277395072974</v>
      </c>
      <c r="AK23" s="109">
        <f>'1'!L21/'1'!AP21</f>
        <v>67.400297416752423</v>
      </c>
      <c r="AL23" s="109">
        <f>'1'!M21/'1'!AQ21</f>
        <v>89.275496563763753</v>
      </c>
      <c r="AM23" s="109">
        <f>'1'!N21/'1'!AR21</f>
        <v>66.469934963649663</v>
      </c>
      <c r="AN23" s="109">
        <f>'1'!O21/'1'!AS21</f>
        <v>66.293364784885568</v>
      </c>
      <c r="AO23" s="109">
        <f>'1'!P21/'1'!AT21</f>
        <v>63.209614564317299</v>
      </c>
      <c r="AP23" s="109">
        <f>'1'!Q21/'1'!AU21</f>
        <v>83.246522189197478</v>
      </c>
      <c r="AQ23" s="109">
        <f>'1'!R21/'1'!AV21</f>
        <v>66.016678341118819</v>
      </c>
      <c r="AR23" s="109">
        <f>'1'!S21/'1'!AW21</f>
        <v>69.742027306204548</v>
      </c>
    </row>
    <row r="24" spans="26:44" x14ac:dyDescent="0.2">
      <c r="AB24" s="266" t="s">
        <v>47</v>
      </c>
      <c r="AC24" s="267" t="s">
        <v>48</v>
      </c>
      <c r="AD24" s="266" t="s">
        <v>12</v>
      </c>
      <c r="AE24" s="109">
        <f>'1'!F22/'1'!AJ22</f>
        <v>5.0372192207787041</v>
      </c>
      <c r="AF24" s="109">
        <f>'1'!G22/'1'!AK22</f>
        <v>4.6871024360161151</v>
      </c>
      <c r="AG24" s="109">
        <f>'1'!H22/'1'!AL22</f>
        <v>4.6232111800110474</v>
      </c>
      <c r="AH24" s="109">
        <f>'1'!I22/'1'!AM22</f>
        <v>4.4517415265382674</v>
      </c>
      <c r="AI24" s="109">
        <f>'1'!J22/'1'!AN22</f>
        <v>3.8840156975154145</v>
      </c>
      <c r="AJ24" s="109">
        <f>'1'!K22/'1'!AO22</f>
        <v>3.6764336942197291</v>
      </c>
      <c r="AK24" s="109">
        <f>'1'!L22/'1'!AP22</f>
        <v>3.5664916755613594</v>
      </c>
      <c r="AL24" s="109">
        <f>'1'!M22/'1'!AQ22</f>
        <v>3.4733854053537976</v>
      </c>
      <c r="AM24" s="109">
        <f>'1'!N22/'1'!AR22</f>
        <v>3.1515939960861714</v>
      </c>
      <c r="AN24" s="109">
        <f>'1'!O22/'1'!AS22</f>
        <v>2.981665873183371</v>
      </c>
      <c r="AO24" s="109">
        <f>'1'!P22/'1'!AT22</f>
        <v>2.8847554301129574</v>
      </c>
      <c r="AP24" s="109">
        <f>'1'!Q22/'1'!AU22</f>
        <v>2.9080674703294713</v>
      </c>
      <c r="AQ24" s="109">
        <f>'1'!R22/'1'!AV22</f>
        <v>2.7246652075859434</v>
      </c>
      <c r="AR24" s="109">
        <f>'1'!S22/'1'!AW22</f>
        <v>2.7964114248081731</v>
      </c>
    </row>
    <row r="25" spans="26:44" x14ac:dyDescent="0.2">
      <c r="AB25" s="266" t="s">
        <v>49</v>
      </c>
      <c r="AC25" s="267" t="s">
        <v>50</v>
      </c>
      <c r="AD25" s="266" t="s">
        <v>13</v>
      </c>
      <c r="AE25" s="109">
        <f>'1'!F23/'1'!AJ23</f>
        <v>0.35978626120777868</v>
      </c>
      <c r="AF25" s="109">
        <f>'1'!G23/'1'!AK23</f>
        <v>0.35306319470855296</v>
      </c>
      <c r="AG25" s="109">
        <f>'1'!H23/'1'!AL23</f>
        <v>0.35905293262576643</v>
      </c>
      <c r="AH25" s="109">
        <f>'1'!I23/'1'!AM23</f>
        <v>0.31866536822340219</v>
      </c>
      <c r="AI25" s="109">
        <f>'1'!J23/'1'!AN23</f>
        <v>0.37960839677364133</v>
      </c>
      <c r="AJ25" s="109">
        <f>'1'!K23/'1'!AO23</f>
        <v>0.28900477640471761</v>
      </c>
      <c r="AK25" s="109">
        <f>'1'!L23/'1'!AP23</f>
        <v>0.28403461437501987</v>
      </c>
      <c r="AL25" s="109">
        <f>'1'!M23/'1'!AQ23</f>
        <v>0.24992731937700971</v>
      </c>
      <c r="AM25" s="109">
        <f>'1'!N23/'1'!AR23</f>
        <v>0.24680859966910748</v>
      </c>
      <c r="AN25" s="109">
        <f>'1'!O23/'1'!AS23</f>
        <v>0.23478291554156192</v>
      </c>
      <c r="AO25" s="109">
        <f>'1'!P23/'1'!AT23</f>
        <v>0.24077684207227965</v>
      </c>
      <c r="AP25" s="109">
        <f>'1'!Q23/'1'!AU23</f>
        <v>0.25248780729125275</v>
      </c>
      <c r="AQ25" s="109">
        <f>'1'!R23/'1'!AV23</f>
        <v>0.23056569498992888</v>
      </c>
      <c r="AR25" s="109">
        <f>'1'!S23/'1'!AW23</f>
        <v>0.22808958431753781</v>
      </c>
    </row>
    <row r="26" spans="26:44" x14ac:dyDescent="0.2">
      <c r="AB26" s="266" t="s">
        <v>51</v>
      </c>
      <c r="AC26" s="267" t="s">
        <v>52</v>
      </c>
      <c r="AD26" s="266" t="s">
        <v>14</v>
      </c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</row>
    <row r="27" spans="26:44" x14ac:dyDescent="0.2">
      <c r="AB27" s="269" t="s">
        <v>56</v>
      </c>
      <c r="AC27" s="270" t="s">
        <v>57</v>
      </c>
      <c r="AD27" s="266" t="s">
        <v>58</v>
      </c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</row>
    <row r="28" spans="26:44" x14ac:dyDescent="0.2">
      <c r="Z28" s="266"/>
      <c r="AA28" s="267"/>
      <c r="AB28" s="267"/>
      <c r="AC28" s="267"/>
      <c r="AD28" s="266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</row>
    <row r="29" spans="26:44" x14ac:dyDescent="0.2">
      <c r="Z29" s="271" t="s">
        <v>17</v>
      </c>
      <c r="AA29" s="109" t="s">
        <v>44</v>
      </c>
      <c r="AB29" s="111" t="s">
        <v>677</v>
      </c>
      <c r="AC29" s="109"/>
      <c r="AD29" s="272" t="s">
        <v>677</v>
      </c>
      <c r="AE29" s="109">
        <f>'1'!F27/'1'!AJ27</f>
        <v>11.719133160223128</v>
      </c>
      <c r="AF29" s="109">
        <f>'1'!G27/'1'!AK27</f>
        <v>11.817708539073514</v>
      </c>
      <c r="AG29" s="109">
        <f>'1'!H27/'1'!AL27</f>
        <v>12.190609873042684</v>
      </c>
      <c r="AH29" s="109">
        <f>'1'!I27/'1'!AM27</f>
        <v>10.918120523201434</v>
      </c>
      <c r="AI29" s="109">
        <f>'1'!J27/'1'!AN27</f>
        <v>10.837842306094471</v>
      </c>
      <c r="AJ29" s="109">
        <f>'1'!K27/'1'!AO27</f>
        <v>10.321610323720551</v>
      </c>
      <c r="AK29" s="109">
        <f>'1'!L27/'1'!AP27</f>
        <v>9.4689194167681805</v>
      </c>
      <c r="AL29" s="109">
        <f>'1'!M27/'1'!AQ27</f>
        <v>9.4271352948907108</v>
      </c>
      <c r="AM29" s="109">
        <f>'1'!N27/'1'!AR27</f>
        <v>9.4059054460826115</v>
      </c>
      <c r="AN29" s="109">
        <f>'1'!O27/'1'!AS27</f>
        <v>8.8849084609871714</v>
      </c>
      <c r="AO29" s="109">
        <f>'1'!P27/'1'!AT27</f>
        <v>8.4542681735934817</v>
      </c>
      <c r="AP29" s="109">
        <f>'1'!Q27/'1'!AU27</f>
        <v>8.2790697639049338</v>
      </c>
      <c r="AQ29" s="109">
        <f>'1'!R27/'1'!AV27</f>
        <v>8.2549614948687609</v>
      </c>
      <c r="AR29" s="109">
        <f>'1'!S27/'1'!AW27</f>
        <v>8.2981165007027027</v>
      </c>
    </row>
    <row r="30" spans="26:44" x14ac:dyDescent="0.2">
      <c r="Z30" s="266"/>
      <c r="AA30" s="267"/>
      <c r="AB30" s="266" t="s">
        <v>45</v>
      </c>
      <c r="AC30" s="267" t="s">
        <v>46</v>
      </c>
      <c r="AD30" s="266" t="s">
        <v>11</v>
      </c>
      <c r="AE30" s="109">
        <f>'1'!F28/'1'!AJ28</f>
        <v>23.904641032167682</v>
      </c>
      <c r="AF30" s="109">
        <f>'1'!G28/'1'!AK28</f>
        <v>24.370539694437028</v>
      </c>
      <c r="AG30" s="109">
        <f>'1'!H28/'1'!AL28</f>
        <v>27.230621062985357</v>
      </c>
      <c r="AH30" s="109">
        <f>'1'!I28/'1'!AM28</f>
        <v>25.44575000307362</v>
      </c>
      <c r="AI30" s="109">
        <f>'1'!J28/'1'!AN28</f>
        <v>26.095290972401912</v>
      </c>
      <c r="AJ30" s="109">
        <f>'1'!K28/'1'!AO28</f>
        <v>25.118341574661113</v>
      </c>
      <c r="AK30" s="109">
        <f>'1'!L28/'1'!AP28</f>
        <v>22.650696079273956</v>
      </c>
      <c r="AL30" s="109">
        <f>'1'!M28/'1'!AQ28</f>
        <v>23.264880177274474</v>
      </c>
      <c r="AM30" s="109">
        <f>'1'!N28/'1'!AR28</f>
        <v>24.929775136689997</v>
      </c>
      <c r="AN30" s="109">
        <f>'1'!O28/'1'!AS28</f>
        <v>23.172620178878741</v>
      </c>
      <c r="AO30" s="109">
        <f>'1'!P28/'1'!AT28</f>
        <v>22.581857058646825</v>
      </c>
      <c r="AP30" s="109">
        <f>'1'!Q28/'1'!AU28</f>
        <v>21.682523527857622</v>
      </c>
      <c r="AQ30" s="109">
        <f>'1'!R28/'1'!AV28</f>
        <v>21.562604495937123</v>
      </c>
      <c r="AR30" s="109">
        <f>'1'!S28/'1'!AW28</f>
        <v>22.460302363081013</v>
      </c>
    </row>
    <row r="31" spans="26:44" x14ac:dyDescent="0.2">
      <c r="Z31" s="266"/>
      <c r="AA31" s="267"/>
      <c r="AB31" s="266" t="s">
        <v>47</v>
      </c>
      <c r="AC31" s="267" t="s">
        <v>48</v>
      </c>
      <c r="AD31" s="266" t="s">
        <v>12</v>
      </c>
      <c r="AE31" s="109">
        <f>'1'!F29/'1'!AJ29</f>
        <v>5.5408499051538316</v>
      </c>
      <c r="AF31" s="109">
        <f>'1'!G29/'1'!AK29</f>
        <v>5.5491395171345674</v>
      </c>
      <c r="AG31" s="109">
        <f>'1'!H29/'1'!AL29</f>
        <v>5.2380622799436525</v>
      </c>
      <c r="AH31" s="109">
        <f>'1'!I29/'1'!AM29</f>
        <v>3.8755932882080764</v>
      </c>
      <c r="AI31" s="109">
        <f>'1'!J29/'1'!AN29</f>
        <v>3.6489511495041116</v>
      </c>
      <c r="AJ31" s="109">
        <f>'1'!K29/'1'!AO29</f>
        <v>3.3023261561350781</v>
      </c>
      <c r="AK31" s="109">
        <f>'1'!L29/'1'!AP29</f>
        <v>3.0085651911859643</v>
      </c>
      <c r="AL31" s="109">
        <f>'1'!M29/'1'!AQ29</f>
        <v>2.8081151502673531</v>
      </c>
      <c r="AM31" s="109">
        <f>'1'!N29/'1'!AR29</f>
        <v>2.4704348081433598</v>
      </c>
      <c r="AN31" s="109">
        <f>'1'!O29/'1'!AS29</f>
        <v>2.2663448155402732</v>
      </c>
      <c r="AO31" s="109">
        <f>'1'!P29/'1'!AT29</f>
        <v>2.1268870815358092</v>
      </c>
      <c r="AP31" s="109">
        <f>'1'!Q29/'1'!AU29</f>
        <v>2.1479191588103808</v>
      </c>
      <c r="AQ31" s="109">
        <f>'1'!R29/'1'!AV29</f>
        <v>2.4195818427546327</v>
      </c>
      <c r="AR31" s="109">
        <f>'1'!S29/'1'!AW29</f>
        <v>3.07537280935072</v>
      </c>
    </row>
    <row r="32" spans="26:44" x14ac:dyDescent="0.2">
      <c r="Z32" s="266"/>
      <c r="AA32" s="267"/>
      <c r="AB32" s="266" t="s">
        <v>49</v>
      </c>
      <c r="AC32" s="267" t="s">
        <v>50</v>
      </c>
      <c r="AD32" s="266" t="s">
        <v>13</v>
      </c>
      <c r="AE32" s="109">
        <f>'1'!F30/'1'!AJ30</f>
        <v>0.39141073552618083</v>
      </c>
      <c r="AF32" s="109">
        <f>'1'!G30/'1'!AK30</f>
        <v>0.38772926761165699</v>
      </c>
      <c r="AG32" s="109">
        <f>'1'!H30/'1'!AL30</f>
        <v>0.37002790508901268</v>
      </c>
      <c r="AH32" s="109">
        <f>'1'!I30/'1'!AM30</f>
        <v>0.32666780940716167</v>
      </c>
      <c r="AI32" s="109">
        <f>'1'!J30/'1'!AN30</f>
        <v>0.31779315229842969</v>
      </c>
      <c r="AJ32" s="109">
        <f>'1'!K30/'1'!AO30</f>
        <v>0.2874808467932643</v>
      </c>
      <c r="AK32" s="109">
        <f>'1'!L30/'1'!AP30</f>
        <v>0.2642320897074894</v>
      </c>
      <c r="AL32" s="109">
        <f>'1'!M30/'1'!AQ30</f>
        <v>0.33290847328318551</v>
      </c>
      <c r="AM32" s="109">
        <f>'1'!N30/'1'!AR30</f>
        <v>0.28854569272958552</v>
      </c>
      <c r="AN32" s="109">
        <f>'1'!O30/'1'!AS30</f>
        <v>0.27223575040911613</v>
      </c>
      <c r="AO32" s="109">
        <f>'1'!P30/'1'!AT30</f>
        <v>0.24282989657465473</v>
      </c>
      <c r="AP32" s="109">
        <f>'1'!Q30/'1'!AU30</f>
        <v>0.25246493685509119</v>
      </c>
      <c r="AQ32" s="109">
        <f>'1'!R30/'1'!AV30</f>
        <v>0.24928838122426908</v>
      </c>
      <c r="AR32" s="109">
        <f>'1'!S30/'1'!AW30</f>
        <v>0.19984848694612783</v>
      </c>
    </row>
    <row r="33" spans="26:44" x14ac:dyDescent="0.2">
      <c r="Z33" s="266"/>
      <c r="AA33" s="267"/>
      <c r="AB33" s="266" t="s">
        <v>51</v>
      </c>
      <c r="AC33" s="267" t="s">
        <v>52</v>
      </c>
      <c r="AD33" s="266" t="s">
        <v>14</v>
      </c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</row>
    <row r="34" spans="26:44" x14ac:dyDescent="0.2">
      <c r="Z34" s="269"/>
      <c r="AA34" s="270"/>
      <c r="AB34" s="269" t="s">
        <v>56</v>
      </c>
      <c r="AC34" s="270" t="s">
        <v>57</v>
      </c>
      <c r="AD34" s="266" t="s">
        <v>58</v>
      </c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</row>
    <row r="35" spans="26:44" x14ac:dyDescent="0.2">
      <c r="Z35" s="266"/>
      <c r="AA35" s="267"/>
      <c r="AB35" s="267"/>
      <c r="AC35" s="267"/>
      <c r="AD35" s="266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</row>
    <row r="36" spans="26:44" x14ac:dyDescent="0.2">
      <c r="Z36" s="273" t="s">
        <v>18</v>
      </c>
      <c r="AA36" s="119" t="s">
        <v>59</v>
      </c>
      <c r="AB36" s="111" t="s">
        <v>677</v>
      </c>
      <c r="AC36" s="119"/>
      <c r="AD36" s="272" t="s">
        <v>677</v>
      </c>
      <c r="AE36" s="109">
        <f>'1'!F34/'1'!AJ34</f>
        <v>10.642583543024815</v>
      </c>
      <c r="AF36" s="109">
        <f>'1'!G34/'1'!AK34</f>
        <v>11.003441847715875</v>
      </c>
      <c r="AG36" s="109">
        <f>'1'!H34/'1'!AL34</f>
        <v>11.170712526734814</v>
      </c>
      <c r="AH36" s="109">
        <f>'1'!I34/'1'!AM34</f>
        <v>10.208383423716521</v>
      </c>
      <c r="AI36" s="109">
        <f>'1'!J34/'1'!AN34</f>
        <v>9.9394187743178328</v>
      </c>
      <c r="AJ36" s="109">
        <f>'1'!K34/'1'!AO34</f>
        <v>9.8515382634702213</v>
      </c>
      <c r="AK36" s="109">
        <f>'1'!L34/'1'!AP34</f>
        <v>9.3779158517204539</v>
      </c>
      <c r="AL36" s="109">
        <f>'1'!M34/'1'!AQ34</f>
        <v>9.0380797257228469</v>
      </c>
      <c r="AM36" s="109">
        <f>'1'!N34/'1'!AR34</f>
        <v>8.5200502867941186</v>
      </c>
      <c r="AN36" s="109">
        <f>'1'!O34/'1'!AS34</f>
        <v>8.3611782565742789</v>
      </c>
      <c r="AO36" s="109">
        <f>'1'!P34/'1'!AT34</f>
        <v>7.8675212159841941</v>
      </c>
      <c r="AP36" s="109">
        <f>'1'!Q34/'1'!AU34</f>
        <v>7.7792692207227239</v>
      </c>
      <c r="AQ36" s="109">
        <f>'1'!R34/'1'!AV34</f>
        <v>7.5098220649788718</v>
      </c>
      <c r="AR36" s="109">
        <f>'1'!S34/'1'!AW34</f>
        <v>7.5618347411140556</v>
      </c>
    </row>
    <row r="37" spans="26:44" x14ac:dyDescent="0.2">
      <c r="Z37" s="266"/>
      <c r="AA37" s="267"/>
      <c r="AB37" s="266" t="s">
        <v>45</v>
      </c>
      <c r="AC37" s="267" t="s">
        <v>46</v>
      </c>
      <c r="AD37" s="266" t="s">
        <v>11</v>
      </c>
      <c r="AE37" s="109">
        <f>'1'!F35/'1'!AJ35</f>
        <v>16.639795747500322</v>
      </c>
      <c r="AF37" s="109">
        <f>'1'!G35/'1'!AK35</f>
        <v>18.65316240086554</v>
      </c>
      <c r="AG37" s="109">
        <f>'1'!H35/'1'!AL35</f>
        <v>18.772198705430188</v>
      </c>
      <c r="AH37" s="109">
        <f>'1'!I35/'1'!AM35</f>
        <v>16.525906635477263</v>
      </c>
      <c r="AI37" s="109">
        <f>'1'!J35/'1'!AN35</f>
        <v>16.653811658936831</v>
      </c>
      <c r="AJ37" s="109">
        <f>'1'!K35/'1'!AO35</f>
        <v>17.008769232752172</v>
      </c>
      <c r="AK37" s="109">
        <f>'1'!L35/'1'!AP35</f>
        <v>16.495518721077101</v>
      </c>
      <c r="AL37" s="109">
        <f>'1'!M35/'1'!AQ35</f>
        <v>15.803725482166834</v>
      </c>
      <c r="AM37" s="109">
        <f>'1'!N35/'1'!AR35</f>
        <v>15.530718396578965</v>
      </c>
      <c r="AN37" s="109">
        <f>'1'!O35/'1'!AS35</f>
        <v>15.404218579977213</v>
      </c>
      <c r="AO37" s="109">
        <f>'1'!P35/'1'!AT35</f>
        <v>14.347090289955377</v>
      </c>
      <c r="AP37" s="109">
        <f>'1'!Q35/'1'!AU35</f>
        <v>14.123388924798336</v>
      </c>
      <c r="AQ37" s="109">
        <f>'1'!R35/'1'!AV35</f>
        <v>13.925082181735831</v>
      </c>
      <c r="AR37" s="109">
        <f>'1'!S35/'1'!AW35</f>
        <v>14.10641815790008</v>
      </c>
    </row>
    <row r="38" spans="26:44" x14ac:dyDescent="0.2">
      <c r="Z38" s="266"/>
      <c r="AA38" s="267"/>
      <c r="AB38" s="266" t="s">
        <v>47</v>
      </c>
      <c r="AC38" s="267" t="s">
        <v>48</v>
      </c>
      <c r="AD38" s="266" t="s">
        <v>12</v>
      </c>
      <c r="AE38" s="109">
        <f>'1'!F36/'1'!AJ36</f>
        <v>5.982978322802996</v>
      </c>
      <c r="AF38" s="109">
        <f>'1'!G36/'1'!AK36</f>
        <v>5.5502838394513931</v>
      </c>
      <c r="AG38" s="109">
        <f>'1'!H36/'1'!AL36</f>
        <v>5.8262468897514044</v>
      </c>
      <c r="AH38" s="109">
        <f>'1'!I36/'1'!AM36</f>
        <v>5.6324692878345006</v>
      </c>
      <c r="AI38" s="109">
        <f>'1'!J36/'1'!AN36</f>
        <v>5.1679154533232845</v>
      </c>
      <c r="AJ38" s="109">
        <f>'1'!K36/'1'!AO36</f>
        <v>4.8669679295859218</v>
      </c>
      <c r="AK38" s="109">
        <f>'1'!L36/'1'!AP36</f>
        <v>4.4462073654707961</v>
      </c>
      <c r="AL38" s="109">
        <f>'1'!M36/'1'!AQ36</f>
        <v>4.2755085158585064</v>
      </c>
      <c r="AM38" s="109">
        <f>'1'!N36/'1'!AR36</f>
        <v>3.6136275476896169</v>
      </c>
      <c r="AN38" s="109">
        <f>'1'!O36/'1'!AS36</f>
        <v>3.3250117549906313</v>
      </c>
      <c r="AO38" s="109">
        <f>'1'!P36/'1'!AT36</f>
        <v>3.0749256195411756</v>
      </c>
      <c r="AP38" s="109">
        <f>'1'!Q36/'1'!AU36</f>
        <v>3.0882266199980659</v>
      </c>
      <c r="AQ38" s="109">
        <f>'1'!R36/'1'!AV36</f>
        <v>2.8973425970885627</v>
      </c>
      <c r="AR38" s="109">
        <f>'1'!S36/'1'!AW36</f>
        <v>2.8835219219179784</v>
      </c>
    </row>
    <row r="39" spans="26:44" x14ac:dyDescent="0.2">
      <c r="Z39" s="266"/>
      <c r="AA39" s="267"/>
      <c r="AB39" s="266" t="s">
        <v>49</v>
      </c>
      <c r="AC39" s="267" t="s">
        <v>50</v>
      </c>
      <c r="AD39" s="266" t="s">
        <v>13</v>
      </c>
      <c r="AE39" s="109">
        <f>'1'!F37/'1'!AJ37</f>
        <v>0.57907595270728418</v>
      </c>
      <c r="AF39" s="109">
        <f>'1'!G37/'1'!AK37</f>
        <v>0.45640750969356486</v>
      </c>
      <c r="AG39" s="109">
        <f>'1'!H37/'1'!AL37</f>
        <v>0.45538382204032429</v>
      </c>
      <c r="AH39" s="109">
        <f>'1'!I37/'1'!AM37</f>
        <v>0.41961167262890103</v>
      </c>
      <c r="AI39" s="109">
        <f>'1'!J37/'1'!AN37</f>
        <v>0.40163066816546772</v>
      </c>
      <c r="AJ39" s="109">
        <f>'1'!K37/'1'!AO37</f>
        <v>0.40707489597507485</v>
      </c>
      <c r="AK39" s="109">
        <f>'1'!L37/'1'!AP37</f>
        <v>0.35697516715804672</v>
      </c>
      <c r="AL39" s="109">
        <f>'1'!M37/'1'!AQ37</f>
        <v>0.29472374336136198</v>
      </c>
      <c r="AM39" s="109">
        <f>'1'!N37/'1'!AR37</f>
        <v>0.29028631047368392</v>
      </c>
      <c r="AN39" s="109">
        <f>'1'!O37/'1'!AS37</f>
        <v>0.26622276420920515</v>
      </c>
      <c r="AO39" s="109">
        <f>'1'!P37/'1'!AT37</f>
        <v>0.26128115292464249</v>
      </c>
      <c r="AP39" s="109">
        <f>'1'!Q37/'1'!AU37</f>
        <v>0.27154981029589592</v>
      </c>
      <c r="AQ39" s="109">
        <f>'1'!R37/'1'!AV37</f>
        <v>0.24810366684023943</v>
      </c>
      <c r="AR39" s="109">
        <f>'1'!S37/'1'!AW37</f>
        <v>0.26651954242176334</v>
      </c>
    </row>
    <row r="40" spans="26:44" x14ac:dyDescent="0.2">
      <c r="Z40" s="266"/>
      <c r="AA40" s="267"/>
      <c r="AB40" s="266" t="s">
        <v>51</v>
      </c>
      <c r="AC40" s="267" t="s">
        <v>52</v>
      </c>
      <c r="AD40" s="266" t="s">
        <v>14</v>
      </c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</row>
    <row r="41" spans="26:44" x14ac:dyDescent="0.2">
      <c r="Z41" s="269"/>
      <c r="AA41" s="270"/>
      <c r="AB41" s="269" t="s">
        <v>56</v>
      </c>
      <c r="AC41" s="270" t="s">
        <v>57</v>
      </c>
      <c r="AD41" s="266" t="s">
        <v>58</v>
      </c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</row>
    <row r="42" spans="26:44" x14ac:dyDescent="0.2">
      <c r="Z42" s="266"/>
      <c r="AA42" s="267"/>
      <c r="AB42" s="267"/>
      <c r="AC42" s="267"/>
      <c r="AD42" s="266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</row>
    <row r="43" spans="26:44" x14ac:dyDescent="0.2">
      <c r="Z43" s="273" t="s">
        <v>19</v>
      </c>
      <c r="AA43" s="119" t="s">
        <v>60</v>
      </c>
      <c r="AB43" s="111" t="s">
        <v>677</v>
      </c>
      <c r="AC43" s="119"/>
      <c r="AD43" s="272" t="s">
        <v>677</v>
      </c>
      <c r="AE43" s="109">
        <f>'1'!F41/'1'!AJ41</f>
        <v>10.962306328394869</v>
      </c>
      <c r="AF43" s="109">
        <f>'1'!G41/'1'!AK41</f>
        <v>11.275945973633085</v>
      </c>
      <c r="AG43" s="109">
        <f>'1'!H41/'1'!AL41</f>
        <v>11.53213861079699</v>
      </c>
      <c r="AH43" s="109">
        <f>'1'!I41/'1'!AM41</f>
        <v>10.684651585130469</v>
      </c>
      <c r="AI43" s="109">
        <f>'1'!J41/'1'!AN41</f>
        <v>10.332074325934144</v>
      </c>
      <c r="AJ43" s="109">
        <f>'1'!K41/'1'!AO41</f>
        <v>9.724107241486978</v>
      </c>
      <c r="AK43" s="109">
        <f>'1'!L41/'1'!AP41</f>
        <v>9.3293784317805457</v>
      </c>
      <c r="AL43" s="109">
        <f>'1'!M41/'1'!AQ41</f>
        <v>8.978976824356284</v>
      </c>
      <c r="AM43" s="109">
        <f>'1'!N41/'1'!AR41</f>
        <v>8.6548254886566305</v>
      </c>
      <c r="AN43" s="109">
        <f>'1'!O41/'1'!AS41</f>
        <v>8.2291877883746309</v>
      </c>
      <c r="AO43" s="109">
        <f>'1'!P41/'1'!AT41</f>
        <v>7.8128747426287886</v>
      </c>
      <c r="AP43" s="109">
        <f>'1'!Q41/'1'!AU41</f>
        <v>7.6916103780547438</v>
      </c>
      <c r="AQ43" s="109">
        <f>'1'!R41/'1'!AV41</f>
        <v>7.286005465151363</v>
      </c>
      <c r="AR43" s="109">
        <f>'1'!S41/'1'!AW41</f>
        <v>7.2455427256364882</v>
      </c>
    </row>
    <row r="44" spans="26:44" x14ac:dyDescent="0.2">
      <c r="Z44" s="266"/>
      <c r="AA44" s="267"/>
      <c r="AB44" s="266" t="s">
        <v>45</v>
      </c>
      <c r="AC44" s="267" t="s">
        <v>46</v>
      </c>
      <c r="AD44" s="266" t="s">
        <v>11</v>
      </c>
      <c r="AE44" s="109">
        <f>'1'!F42/'1'!AJ42</f>
        <v>17.592451992104088</v>
      </c>
      <c r="AF44" s="109">
        <f>'1'!G42/'1'!AK42</f>
        <v>19.368177567363805</v>
      </c>
      <c r="AG44" s="109">
        <f>'1'!H42/'1'!AL42</f>
        <v>19.724327191354785</v>
      </c>
      <c r="AH44" s="109">
        <f>'1'!I42/'1'!AM42</f>
        <v>17.981111183204824</v>
      </c>
      <c r="AI44" s="109">
        <f>'1'!J42/'1'!AN42</f>
        <v>18.742300054794033</v>
      </c>
      <c r="AJ44" s="109">
        <f>'1'!K42/'1'!AO42</f>
        <v>17.753747060865436</v>
      </c>
      <c r="AK44" s="109">
        <f>'1'!L42/'1'!AP42</f>
        <v>17.249620093689099</v>
      </c>
      <c r="AL44" s="109">
        <f>'1'!M42/'1'!AQ42</f>
        <v>17.502808544708866</v>
      </c>
      <c r="AM44" s="109">
        <f>'1'!N42/'1'!AR42</f>
        <v>17.49052889624399</v>
      </c>
      <c r="AN44" s="109">
        <f>'1'!O42/'1'!AS42</f>
        <v>16.733002712450652</v>
      </c>
      <c r="AO44" s="109">
        <f>'1'!P42/'1'!AT42</f>
        <v>15.685114751747797</v>
      </c>
      <c r="AP44" s="109">
        <f>'1'!Q42/'1'!AU42</f>
        <v>15.200879876375733</v>
      </c>
      <c r="AQ44" s="109">
        <f>'1'!R42/'1'!AV42</f>
        <v>14.856945992530205</v>
      </c>
      <c r="AR44" s="109">
        <f>'1'!S42/'1'!AW42</f>
        <v>14.838332253032</v>
      </c>
    </row>
    <row r="45" spans="26:44" x14ac:dyDescent="0.2">
      <c r="Z45" s="266"/>
      <c r="AA45" s="267"/>
      <c r="AB45" s="266" t="s">
        <v>47</v>
      </c>
      <c r="AC45" s="267" t="s">
        <v>48</v>
      </c>
      <c r="AD45" s="266" t="s">
        <v>12</v>
      </c>
      <c r="AE45" s="109">
        <f>'1'!F43/'1'!AJ43</f>
        <v>5.9824039656218266</v>
      </c>
      <c r="AF45" s="109">
        <f>'1'!G43/'1'!AK43</f>
        <v>5.6516613763981365</v>
      </c>
      <c r="AG45" s="109">
        <f>'1'!H43/'1'!AL43</f>
        <v>5.8319264956053374</v>
      </c>
      <c r="AH45" s="109">
        <f>'1'!I43/'1'!AM43</f>
        <v>5.5993136459454078</v>
      </c>
      <c r="AI45" s="109">
        <f>'1'!J43/'1'!AN43</f>
        <v>4.9707048045874558</v>
      </c>
      <c r="AJ45" s="109">
        <f>'1'!K43/'1'!AO43</f>
        <v>4.585412407852572</v>
      </c>
      <c r="AK45" s="109">
        <f>'1'!L43/'1'!AP43</f>
        <v>4.2974607480262108</v>
      </c>
      <c r="AL45" s="109">
        <f>'1'!M43/'1'!AQ43</f>
        <v>3.739817371159643</v>
      </c>
      <c r="AM45" s="109">
        <f>'1'!N43/'1'!AR43</f>
        <v>3.44591799664272</v>
      </c>
      <c r="AN45" s="109">
        <f>'1'!O43/'1'!AS43</f>
        <v>3.1848419274312945</v>
      </c>
      <c r="AO45" s="109">
        <f>'1'!P43/'1'!AT43</f>
        <v>2.921895940383139</v>
      </c>
      <c r="AP45" s="109">
        <f>'1'!Q43/'1'!AU43</f>
        <v>2.8861005964749875</v>
      </c>
      <c r="AQ45" s="109">
        <f>'1'!R43/'1'!AV43</f>
        <v>2.735836691020737</v>
      </c>
      <c r="AR45" s="109">
        <f>'1'!S43/'1'!AW43</f>
        <v>2.6530087025255078</v>
      </c>
    </row>
    <row r="46" spans="26:44" x14ac:dyDescent="0.2">
      <c r="Z46" s="266"/>
      <c r="AA46" s="267"/>
      <c r="AB46" s="266" t="s">
        <v>49</v>
      </c>
      <c r="AC46" s="267" t="s">
        <v>50</v>
      </c>
      <c r="AD46" s="266" t="s">
        <v>13</v>
      </c>
      <c r="AE46" s="109">
        <f>'1'!F44/'1'!AJ44</f>
        <v>0.39894558177326428</v>
      </c>
      <c r="AF46" s="109">
        <f>'1'!G44/'1'!AK44</f>
        <v>0.35424941762384032</v>
      </c>
      <c r="AG46" s="109">
        <f>'1'!H44/'1'!AL44</f>
        <v>0.45755998747516119</v>
      </c>
      <c r="AH46" s="109">
        <f>'1'!I44/'1'!AM44</f>
        <v>0.43217783563556827</v>
      </c>
      <c r="AI46" s="109">
        <f>'1'!J44/'1'!AN44</f>
        <v>0.37161223508226171</v>
      </c>
      <c r="AJ46" s="109">
        <f>'1'!K44/'1'!AO44</f>
        <v>0.32221810808015705</v>
      </c>
      <c r="AK46" s="109">
        <f>'1'!L44/'1'!AP44</f>
        <v>0.34504115798689272</v>
      </c>
      <c r="AL46" s="109">
        <f>'1'!M44/'1'!AQ44</f>
        <v>0.25022204556031957</v>
      </c>
      <c r="AM46" s="109">
        <f>'1'!N44/'1'!AR44</f>
        <v>0.25422386296901706</v>
      </c>
      <c r="AN46" s="109">
        <f>'1'!O44/'1'!AS44</f>
        <v>0.25757703067564042</v>
      </c>
      <c r="AO46" s="109">
        <f>'1'!P44/'1'!AT44</f>
        <v>0.27770001291676893</v>
      </c>
      <c r="AP46" s="109">
        <f>'1'!Q44/'1'!AU44</f>
        <v>0.24660301075797245</v>
      </c>
      <c r="AQ46" s="109">
        <f>'1'!R44/'1'!AV44</f>
        <v>0.24277881413126051</v>
      </c>
      <c r="AR46" s="109">
        <f>'1'!S44/'1'!AW44</f>
        <v>0.25452799829613976</v>
      </c>
    </row>
    <row r="47" spans="26:44" x14ac:dyDescent="0.2">
      <c r="Z47" s="266"/>
      <c r="AA47" s="267"/>
      <c r="AB47" s="266" t="s">
        <v>51</v>
      </c>
      <c r="AC47" s="267" t="s">
        <v>52</v>
      </c>
      <c r="AD47" s="266" t="s">
        <v>14</v>
      </c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</row>
    <row r="48" spans="26:44" x14ac:dyDescent="0.2">
      <c r="Z48" s="269"/>
      <c r="AA48" s="270"/>
      <c r="AB48" s="269" t="s">
        <v>56</v>
      </c>
      <c r="AC48" s="270" t="s">
        <v>57</v>
      </c>
      <c r="AD48" s="266" t="s">
        <v>58</v>
      </c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</row>
    <row r="49" spans="26:44" x14ac:dyDescent="0.2">
      <c r="Z49" s="266"/>
      <c r="AA49" s="267"/>
      <c r="AB49" s="267"/>
      <c r="AC49" s="267"/>
      <c r="AD49" s="266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</row>
    <row r="50" spans="26:44" x14ac:dyDescent="0.2">
      <c r="Z50" s="273" t="s">
        <v>20</v>
      </c>
      <c r="AA50" s="119" t="s">
        <v>61</v>
      </c>
      <c r="AB50" s="111" t="s">
        <v>677</v>
      </c>
      <c r="AC50" s="119"/>
      <c r="AD50" s="272" t="s">
        <v>677</v>
      </c>
      <c r="AE50" s="109">
        <f>'1'!F48/'1'!AJ48</f>
        <v>18.550396116522279</v>
      </c>
      <c r="AF50" s="109">
        <f>'1'!G48/'1'!AK48</f>
        <v>18.04204316925145</v>
      </c>
      <c r="AG50" s="109">
        <f>'1'!H48/'1'!AL48</f>
        <v>19.084593883811309</v>
      </c>
      <c r="AH50" s="109">
        <f>'1'!I48/'1'!AM48</f>
        <v>18.762484132373174</v>
      </c>
      <c r="AI50" s="109">
        <f>'1'!J48/'1'!AN48</f>
        <v>18.020303752265821</v>
      </c>
      <c r="AJ50" s="109">
        <f>'1'!K48/'1'!AO48</f>
        <v>16.824508363349103</v>
      </c>
      <c r="AK50" s="109">
        <f>'1'!L48/'1'!AP48</f>
        <v>16.997873226042962</v>
      </c>
      <c r="AL50" s="109">
        <f>'1'!M48/'1'!AQ48</f>
        <v>16.371121020307402</v>
      </c>
      <c r="AM50" s="109">
        <f>'1'!N48/'1'!AR48</f>
        <v>15.732856865109557</v>
      </c>
      <c r="AN50" s="109">
        <f>'1'!O48/'1'!AS48</f>
        <v>15.728314587311312</v>
      </c>
      <c r="AO50" s="109">
        <f>'1'!P48/'1'!AT48</f>
        <v>14.972726289075561</v>
      </c>
      <c r="AP50" s="109">
        <f>'1'!Q48/'1'!AU48</f>
        <v>12.961269119178347</v>
      </c>
      <c r="AQ50" s="109">
        <f>'1'!R48/'1'!AV48</f>
        <v>11.960873181256394</v>
      </c>
      <c r="AR50" s="109">
        <f>'1'!S48/'1'!AW48</f>
        <v>11.908291428216204</v>
      </c>
    </row>
    <row r="51" spans="26:44" x14ac:dyDescent="0.2">
      <c r="Z51" s="266"/>
      <c r="AA51" s="267"/>
      <c r="AB51" s="266" t="s">
        <v>45</v>
      </c>
      <c r="AC51" s="267" t="s">
        <v>46</v>
      </c>
      <c r="AD51" s="266" t="s">
        <v>11</v>
      </c>
      <c r="AE51" s="109">
        <f>'1'!F49/'1'!AJ49</f>
        <v>35.240435645875252</v>
      </c>
      <c r="AF51" s="109">
        <f>'1'!G49/'1'!AK49</f>
        <v>35.325372660115939</v>
      </c>
      <c r="AG51" s="109">
        <f>'1'!H49/'1'!AL49</f>
        <v>38.888925961098046</v>
      </c>
      <c r="AH51" s="109">
        <f>'1'!I49/'1'!AM49</f>
        <v>38.036130915527501</v>
      </c>
      <c r="AI51" s="109">
        <f>'1'!J49/'1'!AN49</f>
        <v>37.709256737020965</v>
      </c>
      <c r="AJ51" s="109">
        <f>'1'!K49/'1'!AO49</f>
        <v>35.328866421757304</v>
      </c>
      <c r="AK51" s="109">
        <f>'1'!L49/'1'!AP49</f>
        <v>36.022888941135896</v>
      </c>
      <c r="AL51" s="109">
        <f>'1'!M49/'1'!AQ49</f>
        <v>35.062238445141837</v>
      </c>
      <c r="AM51" s="109">
        <f>'1'!N49/'1'!AR49</f>
        <v>35.317020093095628</v>
      </c>
      <c r="AN51" s="109">
        <f>'1'!O49/'1'!AS49</f>
        <v>36.076063200669886</v>
      </c>
      <c r="AO51" s="109">
        <f>'1'!P49/'1'!AT49</f>
        <v>33.281168085573654</v>
      </c>
      <c r="AP51" s="109">
        <f>'1'!Q49/'1'!AU49</f>
        <v>27.392356595300562</v>
      </c>
      <c r="AQ51" s="109">
        <f>'1'!R49/'1'!AV49</f>
        <v>25.622409052066697</v>
      </c>
      <c r="AR51" s="109">
        <f>'1'!S49/'1'!AW49</f>
        <v>26.055223931635723</v>
      </c>
    </row>
    <row r="52" spans="26:44" x14ac:dyDescent="0.2">
      <c r="Z52" s="266"/>
      <c r="AA52" s="267"/>
      <c r="AB52" s="266" t="s">
        <v>47</v>
      </c>
      <c r="AC52" s="267" t="s">
        <v>48</v>
      </c>
      <c r="AD52" s="266" t="s">
        <v>12</v>
      </c>
      <c r="AE52" s="109">
        <f>'1'!F50/'1'!AJ50</f>
        <v>7.8626058850202876</v>
      </c>
      <c r="AF52" s="109">
        <f>'1'!G50/'1'!AK50</f>
        <v>7.5179648654522069</v>
      </c>
      <c r="AG52" s="109">
        <f>'1'!H50/'1'!AL50</f>
        <v>7.5647244454623728</v>
      </c>
      <c r="AH52" s="109">
        <f>'1'!I50/'1'!AM50</f>
        <v>7.6416139137724111</v>
      </c>
      <c r="AI52" s="109">
        <f>'1'!J50/'1'!AN50</f>
        <v>6.6759806222193925</v>
      </c>
      <c r="AJ52" s="109">
        <f>'1'!K50/'1'!AO50</f>
        <v>6.0493819828992814</v>
      </c>
      <c r="AK52" s="109">
        <f>'1'!L50/'1'!AP50</f>
        <v>6.0655629336861105</v>
      </c>
      <c r="AL52" s="109">
        <f>'1'!M50/'1'!AQ50</f>
        <v>5.6175569014486326</v>
      </c>
      <c r="AM52" s="109">
        <f>'1'!N50/'1'!AR50</f>
        <v>4.9330083167996799</v>
      </c>
      <c r="AN52" s="109">
        <f>'1'!O50/'1'!AS50</f>
        <v>4.6412125194709093</v>
      </c>
      <c r="AO52" s="109">
        <f>'1'!P50/'1'!AT50</f>
        <v>4.6333082720360883</v>
      </c>
      <c r="AP52" s="109">
        <f>'1'!Q50/'1'!AU50</f>
        <v>4.4321882045209664</v>
      </c>
      <c r="AQ52" s="109">
        <f>'1'!R50/'1'!AV50</f>
        <v>3.9580574325704028</v>
      </c>
      <c r="AR52" s="109">
        <f>'1'!S50/'1'!AW50</f>
        <v>3.913957782286877</v>
      </c>
    </row>
    <row r="53" spans="26:44" x14ac:dyDescent="0.2">
      <c r="Z53" s="266"/>
      <c r="AA53" s="267"/>
      <c r="AB53" s="266" t="s">
        <v>49</v>
      </c>
      <c r="AC53" s="267" t="s">
        <v>50</v>
      </c>
      <c r="AD53" s="266" t="s">
        <v>13</v>
      </c>
      <c r="AE53" s="109">
        <f>'1'!F51/'1'!AJ51</f>
        <v>0.51729479794387778</v>
      </c>
      <c r="AF53" s="109">
        <f>'1'!G51/'1'!AK51</f>
        <v>0.4834712115589106</v>
      </c>
      <c r="AG53" s="109">
        <f>'1'!H51/'1'!AL51</f>
        <v>0.48661970883393441</v>
      </c>
      <c r="AH53" s="109">
        <f>'1'!I51/'1'!AM51</f>
        <v>0.4383927133050497</v>
      </c>
      <c r="AI53" s="109">
        <f>'1'!J51/'1'!AN51</f>
        <v>0.44481966158026376</v>
      </c>
      <c r="AJ53" s="109">
        <f>'1'!K51/'1'!AO51</f>
        <v>0.40265165164193684</v>
      </c>
      <c r="AK53" s="109">
        <f>'1'!L51/'1'!AP51</f>
        <v>0.38815606966623162</v>
      </c>
      <c r="AL53" s="109">
        <f>'1'!M51/'1'!AQ51</f>
        <v>0.36330754070163368</v>
      </c>
      <c r="AM53" s="109">
        <f>'1'!N51/'1'!AR51</f>
        <v>0.33417042508890155</v>
      </c>
      <c r="AN53" s="109">
        <f>'1'!O51/'1'!AS51</f>
        <v>0.3025165028588041</v>
      </c>
      <c r="AO53" s="109">
        <f>'1'!P51/'1'!AT51</f>
        <v>0.30881022310047435</v>
      </c>
      <c r="AP53" s="109">
        <f>'1'!Q51/'1'!AU51</f>
        <v>0.32048401656074493</v>
      </c>
      <c r="AQ53" s="109">
        <f>'1'!R51/'1'!AV51</f>
        <v>0.30092157556814431</v>
      </c>
      <c r="AR53" s="109">
        <f>'1'!S51/'1'!AW51</f>
        <v>0.29426358469834507</v>
      </c>
    </row>
    <row r="54" spans="26:44" x14ac:dyDescent="0.2">
      <c r="Z54" s="266"/>
      <c r="AA54" s="267"/>
      <c r="AB54" s="266" t="s">
        <v>51</v>
      </c>
      <c r="AC54" s="267" t="s">
        <v>52</v>
      </c>
      <c r="AD54" s="266" t="s">
        <v>14</v>
      </c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</row>
    <row r="55" spans="26:44" x14ac:dyDescent="0.2">
      <c r="Z55" s="269"/>
      <c r="AA55" s="270"/>
      <c r="AB55" s="269" t="s">
        <v>56</v>
      </c>
      <c r="AC55" s="270" t="s">
        <v>57</v>
      </c>
      <c r="AD55" s="266" t="s">
        <v>58</v>
      </c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</row>
    <row r="56" spans="26:44" x14ac:dyDescent="0.2">
      <c r="Z56" s="266"/>
      <c r="AA56" s="267"/>
      <c r="AB56" s="267"/>
      <c r="AC56" s="267"/>
      <c r="AD56" s="266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</row>
    <row r="57" spans="26:44" x14ac:dyDescent="0.2">
      <c r="Z57" s="273" t="s">
        <v>21</v>
      </c>
      <c r="AA57" s="119" t="s">
        <v>62</v>
      </c>
      <c r="AB57" s="111" t="s">
        <v>677</v>
      </c>
      <c r="AC57" s="119"/>
      <c r="AD57" s="272" t="s">
        <v>677</v>
      </c>
      <c r="AE57" s="109">
        <f>'1'!F55/'1'!AJ55</f>
        <v>95.238327378164541</v>
      </c>
      <c r="AF57" s="109">
        <f>'1'!G55/'1'!AK55</f>
        <v>82.869613878264303</v>
      </c>
      <c r="AG57" s="109">
        <f>'1'!H55/'1'!AL55</f>
        <v>92.722381317526484</v>
      </c>
      <c r="AH57" s="109">
        <f>'1'!I55/'1'!AM55</f>
        <v>93.588290257958519</v>
      </c>
      <c r="AI57" s="109">
        <f>'1'!J55/'1'!AN55</f>
        <v>97.118267788881695</v>
      </c>
      <c r="AJ57" s="109">
        <f>'1'!K55/'1'!AO55</f>
        <v>91.98781182665401</v>
      </c>
      <c r="AK57" s="109">
        <f>'1'!L55/'1'!AP55</f>
        <v>89.159461128254776</v>
      </c>
      <c r="AL57" s="109">
        <f>'1'!M55/'1'!AQ55</f>
        <v>99.858176198893077</v>
      </c>
      <c r="AM57" s="109">
        <f>'1'!N55/'1'!AR55</f>
        <v>94.323718094594838</v>
      </c>
      <c r="AN57" s="109">
        <f>'1'!O55/'1'!AS55</f>
        <v>89.936113336077639</v>
      </c>
      <c r="AO57" s="109">
        <f>'1'!P55/'1'!AT55</f>
        <v>95.303484816294841</v>
      </c>
      <c r="AP57" s="109">
        <f>'1'!Q55/'1'!AU55</f>
        <v>86.995203557453479</v>
      </c>
      <c r="AQ57" s="109">
        <f>'1'!R55/'1'!AV55</f>
        <v>81.858446183082052</v>
      </c>
      <c r="AR57" s="109">
        <f>'1'!S55/'1'!AW55</f>
        <v>81.258340831748626</v>
      </c>
    </row>
    <row r="58" spans="26:44" x14ac:dyDescent="0.2">
      <c r="Z58" s="266"/>
      <c r="AA58" s="267"/>
      <c r="AB58" s="266" t="s">
        <v>45</v>
      </c>
      <c r="AC58" s="267" t="s">
        <v>46</v>
      </c>
      <c r="AD58" s="266" t="s">
        <v>11</v>
      </c>
      <c r="AE58" s="109">
        <f>'1'!F56/'1'!AJ56</f>
        <v>355.13171744495384</v>
      </c>
      <c r="AF58" s="109">
        <f>'1'!G56/'1'!AK56</f>
        <v>298.45252141217162</v>
      </c>
      <c r="AG58" s="109">
        <f>'1'!H56/'1'!AL56</f>
        <v>345.06929148679853</v>
      </c>
      <c r="AH58" s="109">
        <f>'1'!I56/'1'!AM56</f>
        <v>331.91481316346665</v>
      </c>
      <c r="AI58" s="109">
        <f>'1'!J56/'1'!AN56</f>
        <v>346.61192998127126</v>
      </c>
      <c r="AJ58" s="109">
        <f>'1'!K56/'1'!AO56</f>
        <v>339.58553181857144</v>
      </c>
      <c r="AK58" s="109">
        <f>'1'!L56/'1'!AP56</f>
        <v>321.66260362417671</v>
      </c>
      <c r="AL58" s="109">
        <f>'1'!M56/'1'!AQ56</f>
        <v>358.1414911233548</v>
      </c>
      <c r="AM58" s="109">
        <f>'1'!N56/'1'!AR56</f>
        <v>343.87282704315277</v>
      </c>
      <c r="AN58" s="109">
        <f>'1'!O56/'1'!AS56</f>
        <v>316.95420186842239</v>
      </c>
      <c r="AO58" s="109">
        <f>'1'!P56/'1'!AT56</f>
        <v>341.41205669452972</v>
      </c>
      <c r="AP58" s="109">
        <f>'1'!Q56/'1'!AU56</f>
        <v>319.02900495620582</v>
      </c>
      <c r="AQ58" s="109">
        <f>'1'!R56/'1'!AV56</f>
        <v>294.0699772010127</v>
      </c>
      <c r="AR58" s="109">
        <f>'1'!S56/'1'!AW56</f>
        <v>287.87687030307364</v>
      </c>
    </row>
    <row r="59" spans="26:44" x14ac:dyDescent="0.2">
      <c r="Z59" s="266"/>
      <c r="AA59" s="267"/>
      <c r="AB59" s="266" t="s">
        <v>47</v>
      </c>
      <c r="AC59" s="267" t="s">
        <v>48</v>
      </c>
      <c r="AD59" s="266" t="s">
        <v>12</v>
      </c>
      <c r="AE59" s="109">
        <f>'1'!F57/'1'!AJ57</f>
        <v>27.571998865543275</v>
      </c>
      <c r="AF59" s="109">
        <f>'1'!G57/'1'!AK57</f>
        <v>25.378443226184523</v>
      </c>
      <c r="AG59" s="109">
        <f>'1'!H57/'1'!AL57</f>
        <v>21.089834988972584</v>
      </c>
      <c r="AH59" s="109">
        <f>'1'!I57/'1'!AM57</f>
        <v>18.216842646919833</v>
      </c>
      <c r="AI59" s="109">
        <f>'1'!J57/'1'!AN57</f>
        <v>16.696525282554052</v>
      </c>
      <c r="AJ59" s="109">
        <f>'1'!K57/'1'!AO57</f>
        <v>18.54936852076861</v>
      </c>
      <c r="AK59" s="109">
        <f>'1'!L57/'1'!AP57</f>
        <v>19.42127089082587</v>
      </c>
      <c r="AL59" s="109">
        <f>'1'!M57/'1'!AQ57</f>
        <v>21.367261790570083</v>
      </c>
      <c r="AM59" s="109">
        <f>'1'!N57/'1'!AR57</f>
        <v>21.466609218635593</v>
      </c>
      <c r="AN59" s="109">
        <f>'1'!O57/'1'!AS57</f>
        <v>20.662476234674607</v>
      </c>
      <c r="AO59" s="109">
        <f>'1'!P57/'1'!AT57</f>
        <v>24.241078072416045</v>
      </c>
      <c r="AP59" s="109">
        <f>'1'!Q57/'1'!AU57</f>
        <v>22.764670436050167</v>
      </c>
      <c r="AQ59" s="109">
        <f>'1'!R57/'1'!AV57</f>
        <v>19.285452592250088</v>
      </c>
      <c r="AR59" s="109">
        <f>'1'!S57/'1'!AW57</f>
        <v>21.291131462871501</v>
      </c>
    </row>
    <row r="60" spans="26:44" x14ac:dyDescent="0.2">
      <c r="Z60" s="266"/>
      <c r="AA60" s="267"/>
      <c r="AB60" s="266" t="s">
        <v>49</v>
      </c>
      <c r="AC60" s="267" t="s">
        <v>50</v>
      </c>
      <c r="AD60" s="266" t="s">
        <v>13</v>
      </c>
      <c r="AE60" s="109">
        <f>'1'!F58/'1'!AJ58</f>
        <v>0.66357887173958907</v>
      </c>
      <c r="AF60" s="109">
        <f>'1'!G58/'1'!AK58</f>
        <v>0.71398415010379446</v>
      </c>
      <c r="AG60" s="109">
        <f>'1'!H58/'1'!AL58</f>
        <v>0.88103252902805096</v>
      </c>
      <c r="AH60" s="109">
        <f>'1'!I58/'1'!AM58</f>
        <v>0.73602806987378044</v>
      </c>
      <c r="AI60" s="109">
        <f>'1'!J58/'1'!AN58</f>
        <v>0.76932525530907947</v>
      </c>
      <c r="AJ60" s="109">
        <f>'1'!K58/'1'!AO58</f>
        <v>0.58735541410388215</v>
      </c>
      <c r="AK60" s="109">
        <f>'1'!L58/'1'!AP58</f>
        <v>0.50889274566108689</v>
      </c>
      <c r="AL60" s="109">
        <f>'1'!M58/'1'!AQ58</f>
        <v>0.51805330092610291</v>
      </c>
      <c r="AM60" s="109">
        <f>'1'!N58/'1'!AR58</f>
        <v>0.52004072542487256</v>
      </c>
      <c r="AN60" s="109">
        <f>'1'!O58/'1'!AS58</f>
        <v>0.47853006025408534</v>
      </c>
      <c r="AO60" s="109">
        <f>'1'!P58/'1'!AT58</f>
        <v>0.45974761760698846</v>
      </c>
      <c r="AP60" s="109">
        <f>'1'!Q58/'1'!AU58</f>
        <v>0.59038718978245908</v>
      </c>
      <c r="AQ60" s="109">
        <f>'1'!R58/'1'!AV58</f>
        <v>0.57865782974291613</v>
      </c>
      <c r="AR60" s="109">
        <f>'1'!S58/'1'!AW58</f>
        <v>0.55376968638806445</v>
      </c>
    </row>
    <row r="61" spans="26:44" x14ac:dyDescent="0.2">
      <c r="Z61" s="266"/>
      <c r="AA61" s="267"/>
      <c r="AB61" s="266" t="s">
        <v>51</v>
      </c>
      <c r="AC61" s="267" t="s">
        <v>52</v>
      </c>
      <c r="AD61" s="266" t="s">
        <v>14</v>
      </c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</row>
    <row r="62" spans="26:44" x14ac:dyDescent="0.2">
      <c r="Z62" s="269"/>
      <c r="AA62" s="270"/>
      <c r="AB62" s="269" t="s">
        <v>56</v>
      </c>
      <c r="AC62" s="270" t="s">
        <v>57</v>
      </c>
      <c r="AD62" s="266" t="s">
        <v>58</v>
      </c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</row>
    <row r="63" spans="26:44" x14ac:dyDescent="0.2">
      <c r="AD63" s="266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</row>
    <row r="64" spans="26:44" x14ac:dyDescent="0.2">
      <c r="Z64" s="273" t="s">
        <v>22</v>
      </c>
      <c r="AA64" s="119" t="s">
        <v>63</v>
      </c>
      <c r="AB64" s="111" t="s">
        <v>677</v>
      </c>
      <c r="AC64" s="120"/>
      <c r="AD64" s="272" t="s">
        <v>677</v>
      </c>
      <c r="AE64" s="109">
        <f>'1'!F62/'1'!AJ62</f>
        <v>11.858696943500542</v>
      </c>
      <c r="AF64" s="109">
        <f>'1'!G62/'1'!AK62</f>
        <v>12.136294480660801</v>
      </c>
      <c r="AG64" s="109">
        <f>'1'!H62/'1'!AL62</f>
        <v>12.858586348031452</v>
      </c>
      <c r="AH64" s="109">
        <f>'1'!I62/'1'!AM62</f>
        <v>10.321069063008432</v>
      </c>
      <c r="AI64" s="109">
        <f>'1'!J62/'1'!AN62</f>
        <v>10.236419628043274</v>
      </c>
      <c r="AJ64" s="109">
        <f>'1'!K62/'1'!AO62</f>
        <v>9.2025596390676654</v>
      </c>
      <c r="AK64" s="109">
        <f>'1'!L62/'1'!AP62</f>
        <v>8.8231117192344275</v>
      </c>
      <c r="AL64" s="109">
        <f>'1'!M62/'1'!AQ62</f>
        <v>8.8535354364350365</v>
      </c>
      <c r="AM64" s="109">
        <f>'1'!N62/'1'!AR62</f>
        <v>8.1969375053940308</v>
      </c>
      <c r="AN64" s="109">
        <f>'1'!O62/'1'!AS62</f>
        <v>7.6770731263233012</v>
      </c>
      <c r="AO64" s="109">
        <f>'1'!P62/'1'!AT62</f>
        <v>7.9241873278190536</v>
      </c>
      <c r="AP64" s="109">
        <f>'1'!Q62/'1'!AU62</f>
        <v>7.4094334691062871</v>
      </c>
      <c r="AQ64" s="109">
        <f>'1'!R62/'1'!AV62</f>
        <v>7.3115364889380361</v>
      </c>
      <c r="AR64" s="109">
        <f>'1'!S62/'1'!AW62</f>
        <v>8.2557223579398773</v>
      </c>
    </row>
    <row r="65" spans="1:44" x14ac:dyDescent="0.2">
      <c r="Z65" s="266"/>
      <c r="AA65" s="267"/>
      <c r="AB65" s="266" t="s">
        <v>45</v>
      </c>
      <c r="AC65" s="267" t="s">
        <v>46</v>
      </c>
      <c r="AD65" s="266" t="s">
        <v>11</v>
      </c>
      <c r="AE65" s="109">
        <f>'1'!F63/'1'!AJ63</f>
        <v>21.32097886438455</v>
      </c>
      <c r="AF65" s="109">
        <f>'1'!G63/'1'!AK63</f>
        <v>24.092192142593721</v>
      </c>
      <c r="AG65" s="109">
        <f>'1'!H63/'1'!AL63</f>
        <v>26.732066334883235</v>
      </c>
      <c r="AH65" s="109">
        <f>'1'!I63/'1'!AM63</f>
        <v>18.623867117259906</v>
      </c>
      <c r="AI65" s="109">
        <f>'1'!J63/'1'!AN63</f>
        <v>19.506137736635932</v>
      </c>
      <c r="AJ65" s="109">
        <f>'1'!K63/'1'!AO63</f>
        <v>17.081228818318223</v>
      </c>
      <c r="AK65" s="109">
        <f>'1'!L63/'1'!AP63</f>
        <v>15.496003889852647</v>
      </c>
      <c r="AL65" s="109">
        <f>'1'!M63/'1'!AQ63</f>
        <v>15.614474352286081</v>
      </c>
      <c r="AM65" s="109">
        <f>'1'!N63/'1'!AR63</f>
        <v>15.294590716122965</v>
      </c>
      <c r="AN65" s="109">
        <f>'1'!O63/'1'!AS63</f>
        <v>13.636559969591058</v>
      </c>
      <c r="AO65" s="109">
        <f>'1'!P63/'1'!AT63</f>
        <v>15.001558892407683</v>
      </c>
      <c r="AP65" s="109">
        <f>'1'!Q63/'1'!AU63</f>
        <v>13.210840877240051</v>
      </c>
      <c r="AQ65" s="109">
        <f>'1'!R63/'1'!AV63</f>
        <v>13.592190628843229</v>
      </c>
      <c r="AR65" s="109">
        <f>'1'!S63/'1'!AW63</f>
        <v>17.004712687668572</v>
      </c>
    </row>
    <row r="66" spans="1:44" x14ac:dyDescent="0.2">
      <c r="Z66" s="266"/>
      <c r="AA66" s="267"/>
      <c r="AB66" s="266" t="s">
        <v>47</v>
      </c>
      <c r="AC66" s="267" t="s">
        <v>48</v>
      </c>
      <c r="AD66" s="266" t="s">
        <v>12</v>
      </c>
      <c r="AE66" s="109">
        <f>'1'!F64/'1'!AJ64</f>
        <v>5.9707779466520821</v>
      </c>
      <c r="AF66" s="109">
        <f>'1'!G64/'1'!AK64</f>
        <v>5.4832019699276016</v>
      </c>
      <c r="AG66" s="109">
        <f>'1'!H64/'1'!AL64</f>
        <v>5.668921576202786</v>
      </c>
      <c r="AH66" s="109">
        <f>'1'!I64/'1'!AM64</f>
        <v>5.341933968648009</v>
      </c>
      <c r="AI66" s="109">
        <f>'1'!J64/'1'!AN64</f>
        <v>4.6212931105102131</v>
      </c>
      <c r="AJ66" s="109">
        <f>'1'!K64/'1'!AO64</f>
        <v>4.5824909321001748</v>
      </c>
      <c r="AK66" s="109">
        <f>'1'!L64/'1'!AP64</f>
        <v>4.6775832175135594</v>
      </c>
      <c r="AL66" s="109">
        <f>'1'!M64/'1'!AQ64</f>
        <v>4.3277891769974302</v>
      </c>
      <c r="AM66" s="109">
        <f>'1'!N64/'1'!AR64</f>
        <v>3.9401184307744956</v>
      </c>
      <c r="AN66" s="109">
        <f>'1'!O64/'1'!AS64</f>
        <v>3.5272073210668604</v>
      </c>
      <c r="AO66" s="109">
        <f>'1'!P64/'1'!AT64</f>
        <v>3.4953660720410138</v>
      </c>
      <c r="AP66" s="109">
        <f>'1'!Q64/'1'!AU64</f>
        <v>3.6182381088760276</v>
      </c>
      <c r="AQ66" s="109">
        <f>'1'!R64/'1'!AV64</f>
        <v>3.5729956988881355</v>
      </c>
      <c r="AR66" s="109">
        <f>'1'!S64/'1'!AW64</f>
        <v>3.6275368320020629</v>
      </c>
    </row>
    <row r="67" spans="1:44" x14ac:dyDescent="0.2">
      <c r="Z67" s="266"/>
      <c r="AA67" s="267"/>
      <c r="AB67" s="266" t="s">
        <v>49</v>
      </c>
      <c r="AC67" s="267" t="s">
        <v>50</v>
      </c>
      <c r="AD67" s="266" t="s">
        <v>13</v>
      </c>
      <c r="AE67" s="109">
        <f>'1'!F65/'1'!AJ65</f>
        <v>0.66488077771060494</v>
      </c>
      <c r="AF67" s="109">
        <f>'1'!G65/'1'!AK65</f>
        <v>0.57993915350809921</v>
      </c>
      <c r="AG67" s="109">
        <f>'1'!H65/'1'!AL65</f>
        <v>0.61903899453011535</v>
      </c>
      <c r="AH67" s="109">
        <f>'1'!I65/'1'!AM65</f>
        <v>0.49949594893955479</v>
      </c>
      <c r="AI67" s="109">
        <f>'1'!J65/'1'!AN65</f>
        <v>0.58074193520861173</v>
      </c>
      <c r="AJ67" s="109">
        <f>'1'!K65/'1'!AO65</f>
        <v>0.39736473364013308</v>
      </c>
      <c r="AK67" s="109">
        <f>'1'!L65/'1'!AP65</f>
        <v>0.42449136365749113</v>
      </c>
      <c r="AL67" s="109">
        <f>'1'!M65/'1'!AQ65</f>
        <v>0.38483053995354444</v>
      </c>
      <c r="AM67" s="109">
        <f>'1'!N65/'1'!AR65</f>
        <v>0.33570020487548918</v>
      </c>
      <c r="AN67" s="109">
        <f>'1'!O65/'1'!AS65</f>
        <v>0.31212625269178895</v>
      </c>
      <c r="AO67" s="109">
        <f>'1'!P65/'1'!AT65</f>
        <v>0.31647178437488371</v>
      </c>
      <c r="AP67" s="109">
        <f>'1'!Q65/'1'!AU65</f>
        <v>0.37935526767934141</v>
      </c>
      <c r="AQ67" s="109">
        <f>'1'!R65/'1'!AV65</f>
        <v>0.38551772352290942</v>
      </c>
      <c r="AR67" s="109">
        <f>'1'!S65/'1'!AW65</f>
        <v>0.39144665106841259</v>
      </c>
    </row>
    <row r="68" spans="1:44" x14ac:dyDescent="0.2">
      <c r="Z68" s="266"/>
      <c r="AA68" s="267"/>
      <c r="AB68" s="266" t="s">
        <v>51</v>
      </c>
      <c r="AC68" s="267" t="s">
        <v>52</v>
      </c>
      <c r="AD68" s="266" t="s">
        <v>14</v>
      </c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</row>
    <row r="69" spans="1:44" x14ac:dyDescent="0.2">
      <c r="Z69" s="269"/>
      <c r="AA69" s="270"/>
      <c r="AB69" s="269" t="s">
        <v>56</v>
      </c>
      <c r="AC69" s="270" t="s">
        <v>57</v>
      </c>
      <c r="AD69" s="266" t="s">
        <v>58</v>
      </c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</row>
    <row r="70" spans="1:44" x14ac:dyDescent="0.2">
      <c r="AD70" s="266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</row>
    <row r="71" spans="1:44" x14ac:dyDescent="0.2">
      <c r="Z71" s="273" t="s">
        <v>23</v>
      </c>
      <c r="AA71" s="119" t="s">
        <v>64</v>
      </c>
      <c r="AB71" s="111" t="s">
        <v>677</v>
      </c>
      <c r="AC71" s="119"/>
      <c r="AD71" s="272" t="s">
        <v>677</v>
      </c>
      <c r="AE71" s="109">
        <f>'1'!F69/'1'!AJ69</f>
        <v>12.584707785986966</v>
      </c>
      <c r="AF71" s="109">
        <f>'1'!G69/'1'!AK69</f>
        <v>13.004823480053435</v>
      </c>
      <c r="AG71" s="109">
        <f>'1'!H69/'1'!AL69</f>
        <v>14.615038106322583</v>
      </c>
      <c r="AH71" s="109">
        <f>'1'!I69/'1'!AM69</f>
        <v>12.880577275623065</v>
      </c>
      <c r="AI71" s="109">
        <f>'1'!J69/'1'!AN69</f>
        <v>11.771610721779149</v>
      </c>
      <c r="AJ71" s="109">
        <f>'1'!K69/'1'!AO69</f>
        <v>11.723981113464164</v>
      </c>
      <c r="AK71" s="109">
        <f>'1'!L69/'1'!AP69</f>
        <v>10.746414982643612</v>
      </c>
      <c r="AL71" s="109">
        <f>'1'!M69/'1'!AQ69</f>
        <v>10.815132986006249</v>
      </c>
      <c r="AM71" s="109">
        <f>'1'!N69/'1'!AR69</f>
        <v>10.195810961310181</v>
      </c>
      <c r="AN71" s="109">
        <f>'1'!O69/'1'!AS69</f>
        <v>9.3672978734383445</v>
      </c>
      <c r="AO71" s="109">
        <f>'1'!P69/'1'!AT69</f>
        <v>8.8559994055840452</v>
      </c>
      <c r="AP71" s="109">
        <f>'1'!Q69/'1'!AU69</f>
        <v>8.9147105184631226</v>
      </c>
      <c r="AQ71" s="109">
        <f>'1'!R69/'1'!AV69</f>
        <v>8.7164766700542682</v>
      </c>
      <c r="AR71" s="109">
        <f>'1'!S69/'1'!AW69</f>
        <v>8.8393055358683181</v>
      </c>
    </row>
    <row r="72" spans="1:44" x14ac:dyDescent="0.2">
      <c r="Z72" s="266"/>
      <c r="AA72" s="267"/>
      <c r="AB72" s="266" t="s">
        <v>45</v>
      </c>
      <c r="AC72" s="267" t="s">
        <v>46</v>
      </c>
      <c r="AD72" s="266" t="s">
        <v>11</v>
      </c>
      <c r="AE72" s="109">
        <f>'1'!F70/'1'!AJ70</f>
        <v>26.957222614542374</v>
      </c>
      <c r="AF72" s="109">
        <f>'1'!G70/'1'!AK70</f>
        <v>30.42125027703667</v>
      </c>
      <c r="AG72" s="109">
        <f>'1'!H70/'1'!AL70</f>
        <v>38.05560486531688</v>
      </c>
      <c r="AH72" s="109">
        <f>'1'!I70/'1'!AM70</f>
        <v>32.811166676388147</v>
      </c>
      <c r="AI72" s="109">
        <f>'1'!J70/'1'!AN70</f>
        <v>30.554031917028752</v>
      </c>
      <c r="AJ72" s="109">
        <f>'1'!K70/'1'!AO70</f>
        <v>31.043463922007167</v>
      </c>
      <c r="AK72" s="109">
        <f>'1'!L70/'1'!AP70</f>
        <v>27.665671634297205</v>
      </c>
      <c r="AL72" s="109">
        <f>'1'!M70/'1'!AQ70</f>
        <v>28.616059929368575</v>
      </c>
      <c r="AM72" s="109">
        <f>'1'!N70/'1'!AR70</f>
        <v>28.140585090471475</v>
      </c>
      <c r="AN72" s="109">
        <f>'1'!O70/'1'!AS70</f>
        <v>25.320427576823921</v>
      </c>
      <c r="AO72" s="109">
        <f>'1'!P70/'1'!AT70</f>
        <v>23.648945161052566</v>
      </c>
      <c r="AP72" s="109">
        <f>'1'!Q70/'1'!AU70</f>
        <v>23.907286352763762</v>
      </c>
      <c r="AQ72" s="109">
        <f>'1'!R70/'1'!AV70</f>
        <v>24.450895576808868</v>
      </c>
      <c r="AR72" s="109">
        <f>'1'!S70/'1'!AW70</f>
        <v>24.036167737575454</v>
      </c>
    </row>
    <row r="73" spans="1:44" x14ac:dyDescent="0.2">
      <c r="Z73" s="266"/>
      <c r="AA73" s="267"/>
      <c r="AB73" s="266" t="s">
        <v>47</v>
      </c>
      <c r="AC73" s="267" t="s">
        <v>48</v>
      </c>
      <c r="AD73" s="266" t="s">
        <v>12</v>
      </c>
      <c r="AE73" s="109">
        <f>'1'!F71/'1'!AJ71</f>
        <v>7.3966431170037454</v>
      </c>
      <c r="AF73" s="109">
        <f>'1'!G71/'1'!AK71</f>
        <v>6.787537382022288</v>
      </c>
      <c r="AG73" s="109">
        <f>'1'!H71/'1'!AL71</f>
        <v>7.0405736878129614</v>
      </c>
      <c r="AH73" s="109">
        <f>'1'!I71/'1'!AM71</f>
        <v>6.4584894770040844</v>
      </c>
      <c r="AI73" s="109">
        <f>'1'!J71/'1'!AN71</f>
        <v>5.4274477722033376</v>
      </c>
      <c r="AJ73" s="109">
        <f>'1'!K71/'1'!AO71</f>
        <v>5.5122391696374597</v>
      </c>
      <c r="AK73" s="109">
        <f>'1'!L71/'1'!AP71</f>
        <v>5.1343652481960778</v>
      </c>
      <c r="AL73" s="109">
        <f>'1'!M71/'1'!AQ71</f>
        <v>5.1493044045322245</v>
      </c>
      <c r="AM73" s="109">
        <f>'1'!N71/'1'!AR71</f>
        <v>4.5455132327406877</v>
      </c>
      <c r="AN73" s="109">
        <f>'1'!O71/'1'!AS71</f>
        <v>3.9728779576865851</v>
      </c>
      <c r="AO73" s="109">
        <f>'1'!P71/'1'!AT71</f>
        <v>3.8500598955768668</v>
      </c>
      <c r="AP73" s="109">
        <f>'1'!Q71/'1'!AU71</f>
        <v>3.9426216476819489</v>
      </c>
      <c r="AQ73" s="109">
        <f>'1'!R71/'1'!AV71</f>
        <v>3.6934112979030855</v>
      </c>
      <c r="AR73" s="109">
        <f>'1'!S71/'1'!AW71</f>
        <v>4.0967235699966276</v>
      </c>
    </row>
    <row r="74" spans="1:44" x14ac:dyDescent="0.2">
      <c r="A74" s="274"/>
      <c r="Z74" s="266"/>
      <c r="AA74" s="267"/>
      <c r="AB74" s="266" t="s">
        <v>49</v>
      </c>
      <c r="AC74" s="267" t="s">
        <v>50</v>
      </c>
      <c r="AD74" s="266" t="s">
        <v>13</v>
      </c>
      <c r="AE74" s="109">
        <f>'1'!F72/'1'!AJ72</f>
        <v>0.64279277806319635</v>
      </c>
      <c r="AF74" s="109">
        <f>'1'!G72/'1'!AK72</f>
        <v>0.59254327969816578</v>
      </c>
      <c r="AG74" s="109">
        <f>'1'!H72/'1'!AL72</f>
        <v>0.65331722713728335</v>
      </c>
      <c r="AH74" s="109">
        <f>'1'!I72/'1'!AM72</f>
        <v>0.54746333576463657</v>
      </c>
      <c r="AI74" s="109">
        <f>'1'!J72/'1'!AN72</f>
        <v>0.56860831068743045</v>
      </c>
      <c r="AJ74" s="109">
        <f>'1'!K72/'1'!AO72</f>
        <v>0.45656232185881163</v>
      </c>
      <c r="AK74" s="109">
        <f>'1'!L72/'1'!AP72</f>
        <v>0.39149893020679244</v>
      </c>
      <c r="AL74" s="109">
        <f>'1'!M72/'1'!AQ72</f>
        <v>0.35778132996153289</v>
      </c>
      <c r="AM74" s="109">
        <f>'1'!N72/'1'!AR72</f>
        <v>0.34679381991684344</v>
      </c>
      <c r="AN74" s="109">
        <f>'1'!O72/'1'!AS72</f>
        <v>0.31845646075847089</v>
      </c>
      <c r="AO74" s="109">
        <f>'1'!P72/'1'!AT72</f>
        <v>0.32089491153083144</v>
      </c>
      <c r="AP74" s="109">
        <f>'1'!Q72/'1'!AU72</f>
        <v>0.39063372945014202</v>
      </c>
      <c r="AQ74" s="109">
        <f>'1'!R72/'1'!AV72</f>
        <v>0.37578554517413021</v>
      </c>
      <c r="AR74" s="109">
        <f>'1'!S72/'1'!AW72</f>
        <v>0.38822209817344072</v>
      </c>
    </row>
    <row r="75" spans="1:44" x14ac:dyDescent="0.2">
      <c r="Z75" s="266"/>
      <c r="AA75" s="267"/>
      <c r="AB75" s="266" t="s">
        <v>51</v>
      </c>
      <c r="AC75" s="267" t="s">
        <v>52</v>
      </c>
      <c r="AD75" s="266" t="s">
        <v>14</v>
      </c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</row>
    <row r="76" spans="1:44" x14ac:dyDescent="0.2">
      <c r="Z76" s="269"/>
      <c r="AA76" s="270"/>
      <c r="AB76" s="269" t="s">
        <v>56</v>
      </c>
      <c r="AC76" s="270" t="s">
        <v>57</v>
      </c>
      <c r="AD76" s="266" t="s">
        <v>58</v>
      </c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</row>
    <row r="77" spans="1:44" x14ac:dyDescent="0.2">
      <c r="AD77" s="266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</row>
    <row r="78" spans="1:44" x14ac:dyDescent="0.2">
      <c r="Z78" s="273" t="s">
        <v>24</v>
      </c>
      <c r="AA78" s="119" t="s">
        <v>65</v>
      </c>
      <c r="AB78" s="111" t="s">
        <v>677</v>
      </c>
      <c r="AC78" s="119"/>
      <c r="AD78" s="272" t="s">
        <v>677</v>
      </c>
      <c r="AE78" s="109">
        <f>'1'!F76/'1'!AJ76</f>
        <v>14.074678119685414</v>
      </c>
      <c r="AF78" s="109">
        <f>'1'!G76/'1'!AK76</f>
        <v>13.57620836336384</v>
      </c>
      <c r="AG78" s="109">
        <f>'1'!H76/'1'!AL76</f>
        <v>13.595745710316168</v>
      </c>
      <c r="AH78" s="109">
        <f>'1'!I76/'1'!AM76</f>
        <v>12.450813396221625</v>
      </c>
      <c r="AI78" s="109">
        <f>'1'!J76/'1'!AN76</f>
        <v>11.773885941872184</v>
      </c>
      <c r="AJ78" s="109">
        <f>'1'!K76/'1'!AO76</f>
        <v>10.361576338159951</v>
      </c>
      <c r="AK78" s="109">
        <f>'1'!L76/'1'!AP76</f>
        <v>10.260913890916777</v>
      </c>
      <c r="AL78" s="109">
        <f>'1'!M76/'1'!AQ76</f>
        <v>10.034984162740658</v>
      </c>
      <c r="AM78" s="109">
        <f>'1'!N76/'1'!AR76</f>
        <v>9.7531931127350209</v>
      </c>
      <c r="AN78" s="109">
        <f>'1'!O76/'1'!AS76</f>
        <v>9.3356611576293265</v>
      </c>
      <c r="AO78" s="109">
        <f>'1'!P76/'1'!AT76</f>
        <v>8.7338051690680185</v>
      </c>
      <c r="AP78" s="109">
        <f>'1'!Q76/'1'!AU76</f>
        <v>8.7352516773865254</v>
      </c>
      <c r="AQ78" s="109">
        <f>'1'!R76/'1'!AV76</f>
        <v>8.4572590189196877</v>
      </c>
      <c r="AR78" s="109">
        <f>'1'!S76/'1'!AW76</f>
        <v>8.385162116463114</v>
      </c>
    </row>
    <row r="79" spans="1:44" x14ac:dyDescent="0.2">
      <c r="Z79" s="266"/>
      <c r="AA79" s="267"/>
      <c r="AB79" s="266" t="s">
        <v>45</v>
      </c>
      <c r="AC79" s="267" t="s">
        <v>46</v>
      </c>
      <c r="AD79" s="266" t="s">
        <v>11</v>
      </c>
      <c r="AE79" s="109">
        <f>'1'!F77/'1'!AJ77</f>
        <v>28.044319884722135</v>
      </c>
      <c r="AF79" s="109">
        <f>'1'!G77/'1'!AK77</f>
        <v>27.624283365848274</v>
      </c>
      <c r="AG79" s="109">
        <f>'1'!H77/'1'!AL77</f>
        <v>28.217858087025473</v>
      </c>
      <c r="AH79" s="109">
        <f>'1'!I77/'1'!AM77</f>
        <v>25.766657175723221</v>
      </c>
      <c r="AI79" s="109">
        <f>'1'!J77/'1'!AN77</f>
        <v>24.680538784763332</v>
      </c>
      <c r="AJ79" s="109">
        <f>'1'!K77/'1'!AO77</f>
        <v>20.932766418421057</v>
      </c>
      <c r="AK79" s="109">
        <f>'1'!L77/'1'!AP77</f>
        <v>21.793239374694892</v>
      </c>
      <c r="AL79" s="109">
        <f>'1'!M77/'1'!AQ77</f>
        <v>21.105285511641192</v>
      </c>
      <c r="AM79" s="109">
        <f>'1'!N77/'1'!AR77</f>
        <v>21.235989889727875</v>
      </c>
      <c r="AN79" s="109">
        <f>'1'!O77/'1'!AS77</f>
        <v>20.392978887824899</v>
      </c>
      <c r="AO79" s="109">
        <f>'1'!P77/'1'!AT77</f>
        <v>19.018959721428093</v>
      </c>
      <c r="AP79" s="109">
        <f>'1'!Q77/'1'!AU77</f>
        <v>19.29696426726354</v>
      </c>
      <c r="AQ79" s="109">
        <f>'1'!R77/'1'!AV77</f>
        <v>19.046239573547005</v>
      </c>
      <c r="AR79" s="109">
        <f>'1'!S77/'1'!AW77</f>
        <v>18.914668003457209</v>
      </c>
    </row>
    <row r="80" spans="1:44" x14ac:dyDescent="0.2">
      <c r="Z80" s="266"/>
      <c r="AA80" s="267"/>
      <c r="AB80" s="266" t="s">
        <v>47</v>
      </c>
      <c r="AC80" s="267" t="s">
        <v>48</v>
      </c>
      <c r="AD80" s="266" t="s">
        <v>12</v>
      </c>
      <c r="AE80" s="109">
        <f>'1'!F78/'1'!AJ78</f>
        <v>6.0072326956458708</v>
      </c>
      <c r="AF80" s="109">
        <f>'1'!G78/'1'!AK78</f>
        <v>5.5239575985188027</v>
      </c>
      <c r="AG80" s="109">
        <f>'1'!H78/'1'!AL78</f>
        <v>5.6595750375219147</v>
      </c>
      <c r="AH80" s="109">
        <f>'1'!I78/'1'!AM78</f>
        <v>5.3015427798995924</v>
      </c>
      <c r="AI80" s="109">
        <f>'1'!J78/'1'!AN78</f>
        <v>4.5832773313725523</v>
      </c>
      <c r="AJ80" s="109">
        <f>'1'!K78/'1'!AO78</f>
        <v>4.2514517438849317</v>
      </c>
      <c r="AK80" s="109">
        <f>'1'!L78/'1'!AP78</f>
        <v>3.9863632611433553</v>
      </c>
      <c r="AL80" s="109">
        <f>'1'!M78/'1'!AQ78</f>
        <v>3.8043746224108332</v>
      </c>
      <c r="AM80" s="109">
        <f>'1'!N78/'1'!AR78</f>
        <v>3.5072968806560065</v>
      </c>
      <c r="AN80" s="109">
        <f>'1'!O78/'1'!AS78</f>
        <v>3.1644250571386539</v>
      </c>
      <c r="AO80" s="109">
        <f>'1'!P78/'1'!AT78</f>
        <v>2.919889557745869</v>
      </c>
      <c r="AP80" s="109">
        <f>'1'!Q78/'1'!AU78</f>
        <v>2.8678996135620123</v>
      </c>
      <c r="AQ80" s="109">
        <f>'1'!R78/'1'!AV78</f>
        <v>2.8114521749628483</v>
      </c>
      <c r="AR80" s="109">
        <f>'1'!S78/'1'!AW78</f>
        <v>2.828941019444339</v>
      </c>
    </row>
    <row r="81" spans="26:44" x14ac:dyDescent="0.2">
      <c r="Z81" s="266"/>
      <c r="AA81" s="267"/>
      <c r="AB81" s="266" t="s">
        <v>49</v>
      </c>
      <c r="AC81" s="267" t="s">
        <v>50</v>
      </c>
      <c r="AD81" s="266" t="s">
        <v>13</v>
      </c>
      <c r="AE81" s="109">
        <f>'1'!F79/'1'!AJ79</f>
        <v>0.69831796315313976</v>
      </c>
      <c r="AF81" s="109">
        <f>'1'!G79/'1'!AK79</f>
        <v>0.68641451509633822</v>
      </c>
      <c r="AG81" s="109">
        <f>'1'!H79/'1'!AL79</f>
        <v>0.74923116630859121</v>
      </c>
      <c r="AH81" s="109">
        <f>'1'!I79/'1'!AM79</f>
        <v>0.63276172751883686</v>
      </c>
      <c r="AI81" s="109">
        <f>'1'!J79/'1'!AN79</f>
        <v>0.67248493465426395</v>
      </c>
      <c r="AJ81" s="109">
        <f>'1'!K79/'1'!AO79</f>
        <v>0.51922474817014741</v>
      </c>
      <c r="AK81" s="109">
        <f>'1'!L79/'1'!AP79</f>
        <v>0.47191446592320185</v>
      </c>
      <c r="AL81" s="109">
        <f>'1'!M79/'1'!AQ79</f>
        <v>0.48223315543105577</v>
      </c>
      <c r="AM81" s="109">
        <f>'1'!N79/'1'!AR79</f>
        <v>0.4421013811900294</v>
      </c>
      <c r="AN81" s="109">
        <f>'1'!O79/'1'!AS79</f>
        <v>0.39895916465669218</v>
      </c>
      <c r="AO81" s="109">
        <f>'1'!P79/'1'!AT79</f>
        <v>0.36794533485313563</v>
      </c>
      <c r="AP81" s="109">
        <f>'1'!Q79/'1'!AU79</f>
        <v>0.45133001213304152</v>
      </c>
      <c r="AQ81" s="109">
        <f>'1'!R79/'1'!AV79</f>
        <v>0.41776388396942249</v>
      </c>
      <c r="AR81" s="109">
        <f>'1'!S79/'1'!AW79</f>
        <v>0.40111047289300422</v>
      </c>
    </row>
    <row r="82" spans="26:44" x14ac:dyDescent="0.2">
      <c r="Z82" s="266"/>
      <c r="AA82" s="267"/>
      <c r="AB82" s="266" t="s">
        <v>51</v>
      </c>
      <c r="AC82" s="267" t="s">
        <v>52</v>
      </c>
      <c r="AD82" s="266" t="s">
        <v>14</v>
      </c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</row>
    <row r="83" spans="26:44" x14ac:dyDescent="0.2">
      <c r="Z83" s="269"/>
      <c r="AA83" s="270"/>
      <c r="AB83" s="269" t="s">
        <v>56</v>
      </c>
      <c r="AC83" s="270" t="s">
        <v>57</v>
      </c>
      <c r="AD83" s="266" t="s">
        <v>58</v>
      </c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</row>
    <row r="84" spans="26:44" x14ac:dyDescent="0.2">
      <c r="AD84" s="266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</row>
    <row r="85" spans="26:44" x14ac:dyDescent="0.2">
      <c r="Z85" s="273" t="s">
        <v>25</v>
      </c>
      <c r="AA85" s="119" t="s">
        <v>66</v>
      </c>
      <c r="AB85" s="111" t="s">
        <v>677</v>
      </c>
      <c r="AC85" s="119"/>
      <c r="AD85" s="272" t="s">
        <v>677</v>
      </c>
      <c r="AE85" s="109">
        <f>'1'!F83/'1'!AJ83</f>
        <v>17.907858937380851</v>
      </c>
      <c r="AF85" s="109">
        <f>'1'!G83/'1'!AK83</f>
        <v>17.395084460100584</v>
      </c>
      <c r="AG85" s="109">
        <f>'1'!H83/'1'!AL83</f>
        <v>18.398218178679944</v>
      </c>
      <c r="AH85" s="109">
        <f>'1'!I83/'1'!AM83</f>
        <v>15.886502379370663</v>
      </c>
      <c r="AI85" s="109">
        <f>'1'!J83/'1'!AN83</f>
        <v>14.794255893321886</v>
      </c>
      <c r="AJ85" s="109">
        <f>'1'!K83/'1'!AO83</f>
        <v>14.366580963929872</v>
      </c>
      <c r="AK85" s="109">
        <f>'1'!L83/'1'!AP83</f>
        <v>13.880905562505248</v>
      </c>
      <c r="AL85" s="109">
        <f>'1'!M83/'1'!AQ83</f>
        <v>14.240934875113084</v>
      </c>
      <c r="AM85" s="109">
        <f>'1'!N83/'1'!AR83</f>
        <v>14.503470822534744</v>
      </c>
      <c r="AN85" s="109">
        <f>'1'!O83/'1'!AS83</f>
        <v>13.502524116268315</v>
      </c>
      <c r="AO85" s="109">
        <f>'1'!P83/'1'!AT83</f>
        <v>13.477851879122838</v>
      </c>
      <c r="AP85" s="109">
        <f>'1'!Q83/'1'!AU83</f>
        <v>13.161999895398941</v>
      </c>
      <c r="AQ85" s="109">
        <f>'1'!R83/'1'!AV83</f>
        <v>12.130587263235572</v>
      </c>
      <c r="AR85" s="109">
        <f>'1'!S83/'1'!AW83</f>
        <v>12.854445039106707</v>
      </c>
    </row>
    <row r="86" spans="26:44" x14ac:dyDescent="0.2">
      <c r="Z86" s="266"/>
      <c r="AA86" s="267"/>
      <c r="AB86" s="266" t="s">
        <v>45</v>
      </c>
      <c r="AC86" s="267" t="s">
        <v>46</v>
      </c>
      <c r="AD86" s="266" t="s">
        <v>11</v>
      </c>
      <c r="AE86" s="109">
        <f>'1'!F84/'1'!AJ84</f>
        <v>37.87181068911481</v>
      </c>
      <c r="AF86" s="109">
        <f>'1'!G84/'1'!AK84</f>
        <v>38.181550778762251</v>
      </c>
      <c r="AG86" s="109">
        <f>'1'!H84/'1'!AL84</f>
        <v>42.683971034512659</v>
      </c>
      <c r="AH86" s="109">
        <f>'1'!I84/'1'!AM84</f>
        <v>38.106676452890845</v>
      </c>
      <c r="AI86" s="109">
        <f>'1'!J84/'1'!AN84</f>
        <v>37.694772330290284</v>
      </c>
      <c r="AJ86" s="109">
        <f>'1'!K84/'1'!AO84</f>
        <v>35.419260558878264</v>
      </c>
      <c r="AK86" s="109">
        <f>'1'!L84/'1'!AP84</f>
        <v>34.451357978572815</v>
      </c>
      <c r="AL86" s="109">
        <f>'1'!M84/'1'!AQ84</f>
        <v>34.417697605030781</v>
      </c>
      <c r="AM86" s="109">
        <f>'1'!N84/'1'!AR84</f>
        <v>35.52829773521669</v>
      </c>
      <c r="AN86" s="109">
        <f>'1'!O84/'1'!AS84</f>
        <v>33.498269959803231</v>
      </c>
      <c r="AO86" s="109">
        <f>'1'!P84/'1'!AT84</f>
        <v>33.836791884493785</v>
      </c>
      <c r="AP86" s="109">
        <f>'1'!Q84/'1'!AU84</f>
        <v>32.546424152360387</v>
      </c>
      <c r="AQ86" s="109">
        <f>'1'!R84/'1'!AV84</f>
        <v>30.719261065892056</v>
      </c>
      <c r="AR86" s="109">
        <f>'1'!S84/'1'!AW84</f>
        <v>35.499569142389568</v>
      </c>
    </row>
    <row r="87" spans="26:44" x14ac:dyDescent="0.2">
      <c r="Z87" s="266"/>
      <c r="AA87" s="267"/>
      <c r="AB87" s="266" t="s">
        <v>47</v>
      </c>
      <c r="AC87" s="267" t="s">
        <v>48</v>
      </c>
      <c r="AD87" s="266" t="s">
        <v>12</v>
      </c>
      <c r="AE87" s="109">
        <f>'1'!F85/'1'!AJ85</f>
        <v>12.675267051114202</v>
      </c>
      <c r="AF87" s="109">
        <f>'1'!G85/'1'!AK85</f>
        <v>11.641354648449015</v>
      </c>
      <c r="AG87" s="109">
        <f>'1'!H85/'1'!AL85</f>
        <v>11.605642365763</v>
      </c>
      <c r="AH87" s="109">
        <f>'1'!I85/'1'!AM85</f>
        <v>8.8037442374174777</v>
      </c>
      <c r="AI87" s="109">
        <f>'1'!J85/'1'!AN85</f>
        <v>6.952280458750856</v>
      </c>
      <c r="AJ87" s="109">
        <f>'1'!K85/'1'!AO85</f>
        <v>7.5431585714089806</v>
      </c>
      <c r="AK87" s="109">
        <f>'1'!L85/'1'!AP85</f>
        <v>7.476896332146505</v>
      </c>
      <c r="AL87" s="109">
        <f>'1'!M85/'1'!AQ85</f>
        <v>8.6117938159625478</v>
      </c>
      <c r="AM87" s="109">
        <f>'1'!N85/'1'!AR85</f>
        <v>9.1712835402727784</v>
      </c>
      <c r="AN87" s="109">
        <f>'1'!O85/'1'!AS85</f>
        <v>8.0552697202729249</v>
      </c>
      <c r="AO87" s="109">
        <f>'1'!P85/'1'!AT85</f>
        <v>7.8129243333694198</v>
      </c>
      <c r="AP87" s="109">
        <f>'1'!Q85/'1'!AU85</f>
        <v>8.1689287739485579</v>
      </c>
      <c r="AQ87" s="109">
        <f>'1'!R85/'1'!AV85</f>
        <v>7.078537181593374</v>
      </c>
      <c r="AR87" s="109">
        <f>'1'!S85/'1'!AW85</f>
        <v>6.4832540765973743</v>
      </c>
    </row>
    <row r="88" spans="26:44" x14ac:dyDescent="0.2">
      <c r="Z88" s="266"/>
      <c r="AA88" s="267"/>
      <c r="AB88" s="266" t="s">
        <v>49</v>
      </c>
      <c r="AC88" s="267" t="s">
        <v>50</v>
      </c>
      <c r="AD88" s="266" t="s">
        <v>13</v>
      </c>
      <c r="AE88" s="109">
        <f>'1'!F86/'1'!AJ86</f>
        <v>0.41072764025199437</v>
      </c>
      <c r="AF88" s="109">
        <f>'1'!G86/'1'!AK86</f>
        <v>0.39722887446736294</v>
      </c>
      <c r="AG88" s="109">
        <f>'1'!H86/'1'!AL86</f>
        <v>0.42516344780586246</v>
      </c>
      <c r="AH88" s="109">
        <f>'1'!I86/'1'!AM86</f>
        <v>0.380157189270526</v>
      </c>
      <c r="AI88" s="109">
        <f>'1'!J86/'1'!AN86</f>
        <v>0.3911714992997023</v>
      </c>
      <c r="AJ88" s="109">
        <f>'1'!K86/'1'!AO86</f>
        <v>0.33144288824361146</v>
      </c>
      <c r="AK88" s="109">
        <f>'1'!L86/'1'!AP86</f>
        <v>0.29704181932185447</v>
      </c>
      <c r="AL88" s="109">
        <f>'1'!M86/'1'!AQ86</f>
        <v>0.29008647921777653</v>
      </c>
      <c r="AM88" s="109">
        <f>'1'!N86/'1'!AR86</f>
        <v>0.27310656803503497</v>
      </c>
      <c r="AN88" s="109">
        <f>'1'!O86/'1'!AS86</f>
        <v>0.26407638018407159</v>
      </c>
      <c r="AO88" s="109">
        <f>'1'!P86/'1'!AT86</f>
        <v>0.24820118918900516</v>
      </c>
      <c r="AP88" s="109">
        <f>'1'!Q86/'1'!AU86</f>
        <v>0.27163613502954037</v>
      </c>
      <c r="AQ88" s="109">
        <f>'1'!R86/'1'!AV86</f>
        <v>0.26246762715473987</v>
      </c>
      <c r="AR88" s="109">
        <f>'1'!S86/'1'!AW86</f>
        <v>0.27093316789929767</v>
      </c>
    </row>
    <row r="89" spans="26:44" x14ac:dyDescent="0.2">
      <c r="Z89" s="266"/>
      <c r="AA89" s="267"/>
      <c r="AB89" s="266" t="s">
        <v>51</v>
      </c>
      <c r="AC89" s="267" t="s">
        <v>52</v>
      </c>
      <c r="AD89" s="266" t="s">
        <v>14</v>
      </c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</row>
    <row r="90" spans="26:44" x14ac:dyDescent="0.2">
      <c r="Z90" s="269"/>
      <c r="AA90" s="270"/>
      <c r="AB90" s="269" t="s">
        <v>56</v>
      </c>
      <c r="AC90" s="270" t="s">
        <v>57</v>
      </c>
      <c r="AD90" s="266" t="s">
        <v>58</v>
      </c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</row>
    <row r="91" spans="26:44" x14ac:dyDescent="0.2">
      <c r="AD91" s="266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</row>
    <row r="92" spans="26:44" x14ac:dyDescent="0.2">
      <c r="Z92" s="273" t="s">
        <v>26</v>
      </c>
      <c r="AA92" s="119" t="s">
        <v>67</v>
      </c>
      <c r="AB92" s="111" t="s">
        <v>677</v>
      </c>
      <c r="AC92" s="119"/>
      <c r="AD92" s="272" t="s">
        <v>677</v>
      </c>
      <c r="AE92" s="109">
        <f>'1'!F90/'1'!AJ90</f>
        <v>13.446707695179162</v>
      </c>
      <c r="AF92" s="109">
        <f>'1'!G90/'1'!AK90</f>
        <v>13.777171617374597</v>
      </c>
      <c r="AG92" s="109">
        <f>'1'!H90/'1'!AL90</f>
        <v>14.308798810918431</v>
      </c>
      <c r="AH92" s="109">
        <f>'1'!I90/'1'!AM90</f>
        <v>13.058263111840127</v>
      </c>
      <c r="AI92" s="109">
        <f>'1'!J90/'1'!AN90</f>
        <v>12.483121709651229</v>
      </c>
      <c r="AJ92" s="109">
        <f>'1'!K90/'1'!AO90</f>
        <v>11.22924222180615</v>
      </c>
      <c r="AK92" s="109">
        <f>'1'!L90/'1'!AP90</f>
        <v>10.899658839342186</v>
      </c>
      <c r="AL92" s="109">
        <f>'1'!M90/'1'!AQ90</f>
        <v>10.687945102708234</v>
      </c>
      <c r="AM92" s="109">
        <f>'1'!N90/'1'!AR90</f>
        <v>10.380491724250589</v>
      </c>
      <c r="AN92" s="109">
        <f>'1'!O90/'1'!AS90</f>
        <v>10.366776186250423</v>
      </c>
      <c r="AO92" s="109">
        <f>'1'!P90/'1'!AT90</f>
        <v>9.6195562668472938</v>
      </c>
      <c r="AP92" s="109">
        <f>'1'!Q90/'1'!AU90</f>
        <v>9.4568135777361046</v>
      </c>
      <c r="AQ92" s="109">
        <f>'1'!R90/'1'!AV90</f>
        <v>8.8982118389575788</v>
      </c>
      <c r="AR92" s="109">
        <f>'1'!S90/'1'!AW90</f>
        <v>9.0037575826636687</v>
      </c>
    </row>
    <row r="93" spans="26:44" x14ac:dyDescent="0.2">
      <c r="Z93" s="266"/>
      <c r="AA93" s="267"/>
      <c r="AB93" s="266" t="s">
        <v>45</v>
      </c>
      <c r="AC93" s="267" t="s">
        <v>46</v>
      </c>
      <c r="AD93" s="266" t="s">
        <v>11</v>
      </c>
      <c r="AE93" s="109">
        <f>'1'!F91/'1'!AJ91</f>
        <v>25.328895800032537</v>
      </c>
      <c r="AF93" s="109">
        <f>'1'!G91/'1'!AK91</f>
        <v>27.952380016059504</v>
      </c>
      <c r="AG93" s="109">
        <f>'1'!H91/'1'!AL91</f>
        <v>29.511934019085789</v>
      </c>
      <c r="AH93" s="109">
        <f>'1'!I91/'1'!AM91</f>
        <v>26.711370459460543</v>
      </c>
      <c r="AI93" s="109">
        <f>'1'!J91/'1'!AN91</f>
        <v>26.004540578093351</v>
      </c>
      <c r="AJ93" s="109">
        <f>'1'!K91/'1'!AO91</f>
        <v>22.860815325199006</v>
      </c>
      <c r="AK93" s="109">
        <f>'1'!L91/'1'!AP91</f>
        <v>22.621407418955592</v>
      </c>
      <c r="AL93" s="109">
        <f>'1'!M91/'1'!AQ91</f>
        <v>22.987560185806419</v>
      </c>
      <c r="AM93" s="109">
        <f>'1'!N91/'1'!AR91</f>
        <v>23.236261896624097</v>
      </c>
      <c r="AN93" s="109">
        <f>'1'!O91/'1'!AS91</f>
        <v>23.477051300079367</v>
      </c>
      <c r="AO93" s="109">
        <f>'1'!P91/'1'!AT91</f>
        <v>21.607443468005016</v>
      </c>
      <c r="AP93" s="109">
        <f>'1'!Q91/'1'!AU91</f>
        <v>21.109486047995979</v>
      </c>
      <c r="AQ93" s="109">
        <f>'1'!R91/'1'!AV91</f>
        <v>19.833414725769813</v>
      </c>
      <c r="AR93" s="109">
        <f>'1'!S91/'1'!AW91</f>
        <v>20.029593962295841</v>
      </c>
    </row>
    <row r="94" spans="26:44" x14ac:dyDescent="0.2">
      <c r="Z94" s="266"/>
      <c r="AA94" s="267"/>
      <c r="AB94" s="266" t="s">
        <v>47</v>
      </c>
      <c r="AC94" s="267" t="s">
        <v>48</v>
      </c>
      <c r="AD94" s="266" t="s">
        <v>12</v>
      </c>
      <c r="AE94" s="109">
        <f>'1'!F92/'1'!AJ92</f>
        <v>6.7604895632170683</v>
      </c>
      <c r="AF94" s="109">
        <f>'1'!G92/'1'!AK92</f>
        <v>6.4212844685423844</v>
      </c>
      <c r="AG94" s="109">
        <f>'1'!H92/'1'!AL92</f>
        <v>6.3576348777593195</v>
      </c>
      <c r="AH94" s="109">
        <f>'1'!I92/'1'!AM92</f>
        <v>5.887698653892329</v>
      </c>
      <c r="AI94" s="109">
        <f>'1'!J92/'1'!AN92</f>
        <v>5.1918487772615372</v>
      </c>
      <c r="AJ94" s="109">
        <f>'1'!K92/'1'!AO92</f>
        <v>4.7106283924146686</v>
      </c>
      <c r="AK94" s="109">
        <f>'1'!L92/'1'!AP92</f>
        <v>4.5550658241094979</v>
      </c>
      <c r="AL94" s="109">
        <f>'1'!M92/'1'!AQ92</f>
        <v>4.3079453089401643</v>
      </c>
      <c r="AM94" s="109">
        <f>'1'!N92/'1'!AR92</f>
        <v>4.1040957834793952</v>
      </c>
      <c r="AN94" s="109">
        <f>'1'!O92/'1'!AS92</f>
        <v>3.8133290726236844</v>
      </c>
      <c r="AO94" s="109">
        <f>'1'!P92/'1'!AT92</f>
        <v>3.5246020807790468</v>
      </c>
      <c r="AP94" s="109">
        <f>'1'!Q92/'1'!AU92</f>
        <v>3.5924008918616335</v>
      </c>
      <c r="AQ94" s="109">
        <f>'1'!R92/'1'!AV92</f>
        <v>3.263478959339424</v>
      </c>
      <c r="AR94" s="109">
        <f>'1'!S92/'1'!AW92</f>
        <v>3.4867401702681424</v>
      </c>
    </row>
    <row r="95" spans="26:44" x14ac:dyDescent="0.2">
      <c r="Z95" s="266"/>
      <c r="AA95" s="267"/>
      <c r="AB95" s="266" t="s">
        <v>49</v>
      </c>
      <c r="AC95" s="267" t="s">
        <v>50</v>
      </c>
      <c r="AD95" s="266" t="s">
        <v>13</v>
      </c>
      <c r="AE95" s="109">
        <f>'1'!F93/'1'!AJ93</f>
        <v>0.36715866126354063</v>
      </c>
      <c r="AF95" s="109">
        <f>'1'!G93/'1'!AK93</f>
        <v>0.37826664817613637</v>
      </c>
      <c r="AG95" s="109">
        <f>'1'!H93/'1'!AL93</f>
        <v>0.36840882848089396</v>
      </c>
      <c r="AH95" s="109">
        <f>'1'!I93/'1'!AM93</f>
        <v>0.35004906419698811</v>
      </c>
      <c r="AI95" s="109">
        <f>'1'!J93/'1'!AN93</f>
        <v>0.38080101505941544</v>
      </c>
      <c r="AJ95" s="109">
        <f>'1'!K93/'1'!AO93</f>
        <v>0.32674529505673511</v>
      </c>
      <c r="AK95" s="109">
        <f>'1'!L93/'1'!AP93</f>
        <v>0.32609418245284638</v>
      </c>
      <c r="AL95" s="109">
        <f>'1'!M93/'1'!AQ93</f>
        <v>0.30639903797787449</v>
      </c>
      <c r="AM95" s="109">
        <f>'1'!N93/'1'!AR93</f>
        <v>0.27674028660580174</v>
      </c>
      <c r="AN95" s="109">
        <f>'1'!O93/'1'!AS93</f>
        <v>0.26385706863539121</v>
      </c>
      <c r="AO95" s="109">
        <f>'1'!P93/'1'!AT93</f>
        <v>0.27964033144810152</v>
      </c>
      <c r="AP95" s="109">
        <f>'1'!Q93/'1'!AU93</f>
        <v>0.27464876901422824</v>
      </c>
      <c r="AQ95" s="109">
        <f>'1'!R93/'1'!AV93</f>
        <v>0.25178040806731788</v>
      </c>
      <c r="AR95" s="109">
        <f>'1'!S93/'1'!AW93</f>
        <v>0.24971353227664111</v>
      </c>
    </row>
    <row r="96" spans="26:44" x14ac:dyDescent="0.2">
      <c r="Z96" s="266"/>
      <c r="AA96" s="267"/>
      <c r="AB96" s="266" t="s">
        <v>51</v>
      </c>
      <c r="AC96" s="267" t="s">
        <v>52</v>
      </c>
      <c r="AD96" s="266" t="s">
        <v>14</v>
      </c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</row>
    <row r="97" spans="26:44" x14ac:dyDescent="0.2">
      <c r="Z97" s="269"/>
      <c r="AA97" s="270"/>
      <c r="AB97" s="269" t="s">
        <v>56</v>
      </c>
      <c r="AC97" s="270" t="s">
        <v>57</v>
      </c>
      <c r="AD97" s="266" t="s">
        <v>58</v>
      </c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</row>
    <row r="98" spans="26:44" x14ac:dyDescent="0.2">
      <c r="AD98" s="266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</row>
    <row r="99" spans="26:44" x14ac:dyDescent="0.2">
      <c r="AD99" s="266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</row>
    <row r="100" spans="26:44" x14ac:dyDescent="0.2">
      <c r="Z100" s="273" t="s">
        <v>27</v>
      </c>
      <c r="AA100" s="119" t="s">
        <v>68</v>
      </c>
      <c r="AB100" s="111" t="s">
        <v>677</v>
      </c>
      <c r="AC100" s="119"/>
      <c r="AD100" s="272" t="s">
        <v>677</v>
      </c>
      <c r="AE100" s="109">
        <f>'1'!F97/'1'!AJ97</f>
        <v>14.195520835661123</v>
      </c>
      <c r="AF100" s="109">
        <f>'1'!G97/'1'!AK97</f>
        <v>14.870098503238909</v>
      </c>
      <c r="AG100" s="109">
        <f>'1'!H97/'1'!AL97</f>
        <v>15.12324835738896</v>
      </c>
      <c r="AH100" s="109">
        <f>'1'!I97/'1'!AM97</f>
        <v>13.996499341079403</v>
      </c>
      <c r="AI100" s="109">
        <f>'1'!J97/'1'!AN97</f>
        <v>14.094958892479395</v>
      </c>
      <c r="AJ100" s="109">
        <f>'1'!K97/'1'!AO97</f>
        <v>13.689827127946215</v>
      </c>
      <c r="AK100" s="109">
        <f>'1'!L97/'1'!AP97</f>
        <v>12.363995436858412</v>
      </c>
      <c r="AL100" s="109">
        <f>'1'!M97/'1'!AQ97</f>
        <v>11.402244835016306</v>
      </c>
      <c r="AM100" s="109">
        <f>'1'!N97/'1'!AR97</f>
        <v>12.887741029050179</v>
      </c>
      <c r="AN100" s="109">
        <f>'1'!O97/'1'!AS97</f>
        <v>11.821321404703546</v>
      </c>
      <c r="AO100" s="109">
        <f>'1'!P97/'1'!AT97</f>
        <v>11.537585363851864</v>
      </c>
      <c r="AP100" s="109">
        <f>'1'!Q97/'1'!AU97</f>
        <v>10.427503066341503</v>
      </c>
      <c r="AQ100" s="109">
        <f>'1'!R97/'1'!AV97</f>
        <v>9.886644744347576</v>
      </c>
      <c r="AR100" s="109">
        <f>'1'!S97/'1'!AW97</f>
        <v>10.342982152070906</v>
      </c>
    </row>
    <row r="101" spans="26:44" x14ac:dyDescent="0.2">
      <c r="Z101" s="266"/>
      <c r="AA101" s="267"/>
      <c r="AB101" s="266" t="s">
        <v>45</v>
      </c>
      <c r="AC101" s="267" t="s">
        <v>46</v>
      </c>
      <c r="AD101" s="266" t="s">
        <v>11</v>
      </c>
      <c r="AE101" s="109">
        <f>'1'!F98/'1'!AJ98</f>
        <v>34.413443351833791</v>
      </c>
      <c r="AF101" s="109">
        <f>'1'!G98/'1'!AK98</f>
        <v>38.465249318587645</v>
      </c>
      <c r="AG101" s="109">
        <f>'1'!H98/'1'!AL98</f>
        <v>39.561283358030771</v>
      </c>
      <c r="AH101" s="109">
        <f>'1'!I98/'1'!AM98</f>
        <v>35.226851466147153</v>
      </c>
      <c r="AI101" s="109">
        <f>'1'!J98/'1'!AN98</f>
        <v>36.689296959009113</v>
      </c>
      <c r="AJ101" s="109">
        <f>'1'!K98/'1'!AO98</f>
        <v>36.341033444778532</v>
      </c>
      <c r="AK101" s="109">
        <f>'1'!L98/'1'!AP98</f>
        <v>33.810115133640849</v>
      </c>
      <c r="AL101" s="109">
        <f>'1'!M98/'1'!AQ98</f>
        <v>31.261084891453269</v>
      </c>
      <c r="AM101" s="109">
        <f>'1'!N98/'1'!AR98</f>
        <v>38.145212257698255</v>
      </c>
      <c r="AN101" s="109">
        <f>'1'!O98/'1'!AS98</f>
        <v>34.660743015676573</v>
      </c>
      <c r="AO101" s="109">
        <f>'1'!P98/'1'!AT98</f>
        <v>33.643379104994217</v>
      </c>
      <c r="AP101" s="109">
        <f>'1'!Q98/'1'!AU98</f>
        <v>30.784649982661129</v>
      </c>
      <c r="AQ101" s="109">
        <f>'1'!R98/'1'!AV98</f>
        <v>29.273533788988885</v>
      </c>
      <c r="AR101" s="109">
        <f>'1'!S98/'1'!AW98</f>
        <v>31.091072149050138</v>
      </c>
    </row>
    <row r="102" spans="26:44" x14ac:dyDescent="0.2">
      <c r="Z102" s="266"/>
      <c r="AA102" s="267"/>
      <c r="AB102" s="266" t="s">
        <v>47</v>
      </c>
      <c r="AC102" s="267" t="s">
        <v>48</v>
      </c>
      <c r="AD102" s="266" t="s">
        <v>12</v>
      </c>
      <c r="AE102" s="109">
        <f>'1'!F99/'1'!AJ99</f>
        <v>4.7965244295797014</v>
      </c>
      <c r="AF102" s="109">
        <f>'1'!G99/'1'!AK99</f>
        <v>4.5034681691667693</v>
      </c>
      <c r="AG102" s="109">
        <f>'1'!H99/'1'!AL99</f>
        <v>4.8184863296783433</v>
      </c>
      <c r="AH102" s="109">
        <f>'1'!I99/'1'!AM99</f>
        <v>4.674071419789203</v>
      </c>
      <c r="AI102" s="109">
        <f>'1'!J99/'1'!AN99</f>
        <v>4.3368220609874841</v>
      </c>
      <c r="AJ102" s="109">
        <f>'1'!K99/'1'!AO99</f>
        <v>4.1751465054693915</v>
      </c>
      <c r="AK102" s="109">
        <f>'1'!L99/'1'!AP99</f>
        <v>3.7229308220373936</v>
      </c>
      <c r="AL102" s="109">
        <f>'1'!M99/'1'!AQ99</f>
        <v>3.5743861924869158</v>
      </c>
      <c r="AM102" s="109">
        <f>'1'!N99/'1'!AR99</f>
        <v>3.077816244797289</v>
      </c>
      <c r="AN102" s="109">
        <f>'1'!O99/'1'!AS99</f>
        <v>2.9009859863240886</v>
      </c>
      <c r="AO102" s="109">
        <f>'1'!P99/'1'!AT99</f>
        <v>2.7114488510383961</v>
      </c>
      <c r="AP102" s="109">
        <f>'1'!Q99/'1'!AU99</f>
        <v>2.5698032877968702</v>
      </c>
      <c r="AQ102" s="109">
        <f>'1'!R99/'1'!AV99</f>
        <v>2.3858439273630059</v>
      </c>
      <c r="AR102" s="109">
        <f>'1'!S99/'1'!AW99</f>
        <v>2.3618855855413092</v>
      </c>
    </row>
    <row r="103" spans="26:44" x14ac:dyDescent="0.2">
      <c r="Z103" s="266"/>
      <c r="AA103" s="267"/>
      <c r="AB103" s="266" t="s">
        <v>49</v>
      </c>
      <c r="AC103" s="267" t="s">
        <v>50</v>
      </c>
      <c r="AD103" s="266" t="s">
        <v>13</v>
      </c>
      <c r="AE103" s="109">
        <f>'1'!F100/'1'!AJ100</f>
        <v>0.34648972412595835</v>
      </c>
      <c r="AF103" s="109">
        <f>'1'!G100/'1'!AK100</f>
        <v>0.32104395659892065</v>
      </c>
      <c r="AG103" s="109">
        <f>'1'!H100/'1'!AL100</f>
        <v>0.33401194818739044</v>
      </c>
      <c r="AH103" s="109">
        <f>'1'!I100/'1'!AM100</f>
        <v>0.31528970940389245</v>
      </c>
      <c r="AI103" s="109">
        <f>'1'!J100/'1'!AN100</f>
        <v>0.30228768920016286</v>
      </c>
      <c r="AJ103" s="109">
        <f>'1'!K100/'1'!AO100</f>
        <v>0.2821129841681988</v>
      </c>
      <c r="AK103" s="109">
        <f>'1'!L100/'1'!AP100</f>
        <v>0.26035216176905984</v>
      </c>
      <c r="AL103" s="109">
        <f>'1'!M100/'1'!AQ100</f>
        <v>0.22846047303718608</v>
      </c>
      <c r="AM103" s="109">
        <f>'1'!N100/'1'!AR100</f>
        <v>0.208909490276</v>
      </c>
      <c r="AN103" s="109">
        <f>'1'!O100/'1'!AS100</f>
        <v>0.19612832539126751</v>
      </c>
      <c r="AO103" s="109">
        <f>'1'!P100/'1'!AT100</f>
        <v>0.19756846568804454</v>
      </c>
      <c r="AP103" s="109">
        <f>'1'!Q100/'1'!AU100</f>
        <v>0.19674237824983593</v>
      </c>
      <c r="AQ103" s="109">
        <f>'1'!R100/'1'!AV100</f>
        <v>0.21872979775601206</v>
      </c>
      <c r="AR103" s="109">
        <f>'1'!S100/'1'!AW100</f>
        <v>0.21429916357443199</v>
      </c>
    </row>
    <row r="104" spans="26:44" x14ac:dyDescent="0.2">
      <c r="Z104" s="266"/>
      <c r="AA104" s="267"/>
      <c r="AB104" s="266" t="s">
        <v>51</v>
      </c>
      <c r="AC104" s="267" t="s">
        <v>52</v>
      </c>
      <c r="AD104" s="266" t="s">
        <v>14</v>
      </c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</row>
    <row r="105" spans="26:44" x14ac:dyDescent="0.2">
      <c r="Z105" s="269"/>
      <c r="AA105" s="270"/>
      <c r="AB105" s="269" t="s">
        <v>56</v>
      </c>
      <c r="AC105" s="270" t="s">
        <v>57</v>
      </c>
      <c r="AD105" s="266" t="s">
        <v>58</v>
      </c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</row>
    <row r="106" spans="26:44" x14ac:dyDescent="0.2">
      <c r="AD106" s="266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</row>
    <row r="107" spans="26:44" x14ac:dyDescent="0.2">
      <c r="Z107" s="273" t="s">
        <v>28</v>
      </c>
      <c r="AA107" s="119" t="s">
        <v>69</v>
      </c>
      <c r="AB107" s="111" t="s">
        <v>677</v>
      </c>
      <c r="AC107" s="119"/>
      <c r="AD107" s="272" t="s">
        <v>677</v>
      </c>
      <c r="AE107" s="109">
        <f>'1'!F104/'1'!AJ104</f>
        <v>20.628026603012202</v>
      </c>
      <c r="AF107" s="109">
        <f>'1'!G104/'1'!AK104</f>
        <v>17.16642143179082</v>
      </c>
      <c r="AG107" s="109">
        <f>'1'!H104/'1'!AL104</f>
        <v>20.150467650926522</v>
      </c>
      <c r="AH107" s="109">
        <f>'1'!I104/'1'!AM104</f>
        <v>15.484737359975194</v>
      </c>
      <c r="AI107" s="109">
        <f>'1'!J104/'1'!AN104</f>
        <v>14.887743875832614</v>
      </c>
      <c r="AJ107" s="109">
        <f>'1'!K104/'1'!AO104</f>
        <v>14.247684004233379</v>
      </c>
      <c r="AK107" s="109">
        <f>'1'!L104/'1'!AP104</f>
        <v>12.619528174725842</v>
      </c>
      <c r="AL107" s="109">
        <f>'1'!M104/'1'!AQ104</f>
        <v>11.683790302126388</v>
      </c>
      <c r="AM107" s="109">
        <f>'1'!N104/'1'!AR104</f>
        <v>11.722454496758292</v>
      </c>
      <c r="AN107" s="109">
        <f>'1'!O104/'1'!AS104</f>
        <v>11.374945319908321</v>
      </c>
      <c r="AO107" s="109">
        <f>'1'!P104/'1'!AT104</f>
        <v>10.497776952809183</v>
      </c>
      <c r="AP107" s="109">
        <f>'1'!Q104/'1'!AU104</f>
        <v>10.050764724499338</v>
      </c>
      <c r="AQ107" s="109">
        <f>'1'!R104/'1'!AV104</f>
        <v>9.063995474381457</v>
      </c>
      <c r="AR107" s="109">
        <f>'1'!S104/'1'!AW104</f>
        <v>9.6743922466769963</v>
      </c>
    </row>
    <row r="108" spans="26:44" x14ac:dyDescent="0.2">
      <c r="Z108" s="266"/>
      <c r="AA108" s="267"/>
      <c r="AB108" s="266" t="s">
        <v>45</v>
      </c>
      <c r="AC108" s="267" t="s">
        <v>46</v>
      </c>
      <c r="AD108" s="266" t="s">
        <v>11</v>
      </c>
      <c r="AE108" s="109">
        <f>'1'!F105/'1'!AJ105</f>
        <v>46.308932733352876</v>
      </c>
      <c r="AF108" s="109">
        <f>'1'!G105/'1'!AK105</f>
        <v>38.605076465564345</v>
      </c>
      <c r="AG108" s="109">
        <f>'1'!H105/'1'!AL105</f>
        <v>48.58935269522501</v>
      </c>
      <c r="AH108" s="109">
        <f>'1'!I105/'1'!AM105</f>
        <v>35.244543328036542</v>
      </c>
      <c r="AI108" s="109">
        <f>'1'!J105/'1'!AN105</f>
        <v>33.575011367735542</v>
      </c>
      <c r="AJ108" s="109">
        <f>'1'!K105/'1'!AO105</f>
        <v>32.856268701912086</v>
      </c>
      <c r="AK108" s="109">
        <f>'1'!L105/'1'!AP105</f>
        <v>28.439674327157693</v>
      </c>
      <c r="AL108" s="109">
        <f>'1'!M105/'1'!AQ105</f>
        <v>25.892969275969484</v>
      </c>
      <c r="AM108" s="109">
        <f>'1'!N105/'1'!AR105</f>
        <v>27.39199358408904</v>
      </c>
      <c r="AN108" s="109">
        <f>'1'!O105/'1'!AS105</f>
        <v>26.751037226102262</v>
      </c>
      <c r="AO108" s="109">
        <f>'1'!P105/'1'!AT105</f>
        <v>24.690319188619249</v>
      </c>
      <c r="AP108" s="109">
        <f>'1'!Q105/'1'!AU105</f>
        <v>23.793695685643531</v>
      </c>
      <c r="AQ108" s="109">
        <f>'1'!R105/'1'!AV105</f>
        <v>21.15078056436322</v>
      </c>
      <c r="AR108" s="109">
        <f>'1'!S105/'1'!AW105</f>
        <v>23.543628510755262</v>
      </c>
    </row>
    <row r="109" spans="26:44" x14ac:dyDescent="0.2">
      <c r="Z109" s="266"/>
      <c r="AA109" s="267"/>
      <c r="AB109" s="266" t="s">
        <v>47</v>
      </c>
      <c r="AC109" s="267" t="s">
        <v>48</v>
      </c>
      <c r="AD109" s="266" t="s">
        <v>12</v>
      </c>
      <c r="AE109" s="109">
        <f>'1'!F106/'1'!AJ106</f>
        <v>6.5115472252363569</v>
      </c>
      <c r="AF109" s="109">
        <f>'1'!G106/'1'!AK106</f>
        <v>5.3932604374483617</v>
      </c>
      <c r="AG109" s="109">
        <f>'1'!H106/'1'!AL106</f>
        <v>5.0816907198531247</v>
      </c>
      <c r="AH109" s="109">
        <f>'1'!I106/'1'!AM106</f>
        <v>4.4754153346046808</v>
      </c>
      <c r="AI109" s="109">
        <f>'1'!J106/'1'!AN106</f>
        <v>4.1504973372481553</v>
      </c>
      <c r="AJ109" s="109">
        <f>'1'!K106/'1'!AO106</f>
        <v>3.3919896110360397</v>
      </c>
      <c r="AK109" s="109">
        <f>'1'!L106/'1'!AP106</f>
        <v>3.2277368175535357</v>
      </c>
      <c r="AL109" s="109">
        <f>'1'!M106/'1'!AQ106</f>
        <v>3.4304237303697236</v>
      </c>
      <c r="AM109" s="109">
        <f>'1'!N106/'1'!AR106</f>
        <v>3.3067437266527082</v>
      </c>
      <c r="AN109" s="109">
        <f>'1'!O106/'1'!AS106</f>
        <v>3.0680180795772598</v>
      </c>
      <c r="AO109" s="109">
        <f>'1'!P106/'1'!AT106</f>
        <v>2.875917448439071</v>
      </c>
      <c r="AP109" s="109">
        <f>'1'!Q106/'1'!AU106</f>
        <v>2.9215912030445281</v>
      </c>
      <c r="AQ109" s="109">
        <f>'1'!R106/'1'!AV106</f>
        <v>2.5709992428021544</v>
      </c>
      <c r="AR109" s="109">
        <f>'1'!S106/'1'!AW106</f>
        <v>2.8115820655248349</v>
      </c>
    </row>
    <row r="110" spans="26:44" x14ac:dyDescent="0.2">
      <c r="Z110" s="266"/>
      <c r="AA110" s="267"/>
      <c r="AB110" s="266" t="s">
        <v>49</v>
      </c>
      <c r="AC110" s="267" t="s">
        <v>50</v>
      </c>
      <c r="AD110" s="266" t="s">
        <v>13</v>
      </c>
      <c r="AE110" s="109">
        <f>'1'!F107/'1'!AJ107</f>
        <v>0.36348054419150561</v>
      </c>
      <c r="AF110" s="109">
        <f>'1'!G107/'1'!AK107</f>
        <v>0.38041126220460408</v>
      </c>
      <c r="AG110" s="109">
        <f>'1'!H107/'1'!AL107</f>
        <v>0.39739297037922655</v>
      </c>
      <c r="AH110" s="109">
        <f>'1'!I107/'1'!AM107</f>
        <v>0.38972413885138907</v>
      </c>
      <c r="AI110" s="109">
        <f>'1'!J107/'1'!AN107</f>
        <v>0.36891884396379943</v>
      </c>
      <c r="AJ110" s="109">
        <f>'1'!K107/'1'!AO107</f>
        <v>0.33812659726462863</v>
      </c>
      <c r="AK110" s="109">
        <f>'1'!L107/'1'!AP107</f>
        <v>0.30794009512477938</v>
      </c>
      <c r="AL110" s="109">
        <f>'1'!M107/'1'!AQ107</f>
        <v>0.30930183072359102</v>
      </c>
      <c r="AM110" s="109">
        <f>'1'!N107/'1'!AR107</f>
        <v>0.30815230503345498</v>
      </c>
      <c r="AN110" s="109">
        <f>'1'!O107/'1'!AS107</f>
        <v>0.28308156027800807</v>
      </c>
      <c r="AO110" s="109">
        <f>'1'!P107/'1'!AT107</f>
        <v>0.29125372323771503</v>
      </c>
      <c r="AP110" s="109">
        <f>'1'!Q107/'1'!AU107</f>
        <v>0.27817058421337498</v>
      </c>
      <c r="AQ110" s="109">
        <f>'1'!R107/'1'!AV107</f>
        <v>0.27061358716180206</v>
      </c>
      <c r="AR110" s="109">
        <f>'1'!S107/'1'!AW107</f>
        <v>0.23927491955589847</v>
      </c>
    </row>
    <row r="111" spans="26:44" x14ac:dyDescent="0.2">
      <c r="Z111" s="266"/>
      <c r="AA111" s="267"/>
      <c r="AB111" s="266" t="s">
        <v>51</v>
      </c>
      <c r="AC111" s="267" t="s">
        <v>52</v>
      </c>
      <c r="AD111" s="266" t="s">
        <v>14</v>
      </c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</row>
    <row r="112" spans="26:44" x14ac:dyDescent="0.2">
      <c r="Z112" s="269"/>
      <c r="AA112" s="270"/>
      <c r="AB112" s="269" t="s">
        <v>56</v>
      </c>
      <c r="AC112" s="270" t="s">
        <v>57</v>
      </c>
      <c r="AD112" s="266" t="s">
        <v>58</v>
      </c>
      <c r="AE112" s="268"/>
      <c r="AF112" s="268"/>
      <c r="AG112" s="268"/>
      <c r="AH112" s="268"/>
      <c r="AI112" s="268"/>
      <c r="AJ112" s="268"/>
      <c r="AK112" s="268"/>
      <c r="AL112" s="268"/>
      <c r="AM112" s="268"/>
      <c r="AN112" s="268"/>
      <c r="AO112" s="268"/>
    </row>
    <row r="113" spans="1:44" x14ac:dyDescent="0.2">
      <c r="AD113" s="266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</row>
    <row r="114" spans="1:44" x14ac:dyDescent="0.2">
      <c r="Z114" s="273" t="s">
        <v>29</v>
      </c>
      <c r="AA114" s="119" t="s">
        <v>70</v>
      </c>
      <c r="AB114" s="111" t="s">
        <v>677</v>
      </c>
      <c r="AC114" s="119"/>
      <c r="AD114" s="272" t="s">
        <v>677</v>
      </c>
      <c r="AE114" s="109">
        <f>'1'!F111/'1'!AJ111</f>
        <v>16.27354615130487</v>
      </c>
      <c r="AF114" s="109">
        <f>'1'!G111/'1'!AK111</f>
        <v>15.001054345301077</v>
      </c>
      <c r="AG114" s="109">
        <f>'1'!H111/'1'!AL111</f>
        <v>16.063843148898087</v>
      </c>
      <c r="AH114" s="109">
        <f>'1'!I111/'1'!AM111</f>
        <v>14.991842782633537</v>
      </c>
      <c r="AI114" s="109">
        <f>'1'!J111/'1'!AN111</f>
        <v>14.38618000506408</v>
      </c>
      <c r="AJ114" s="109">
        <f>'1'!K111/'1'!AO111</f>
        <v>14.214927205937917</v>
      </c>
      <c r="AK114" s="109">
        <f>'1'!L111/'1'!AP111</f>
        <v>13.47749043302526</v>
      </c>
      <c r="AL114" s="109">
        <f>'1'!M111/'1'!AQ111</f>
        <v>13.042113229982281</v>
      </c>
      <c r="AM114" s="109">
        <f>'1'!N111/'1'!AR111</f>
        <v>13.404116429196657</v>
      </c>
      <c r="AN114" s="109">
        <f>'1'!O111/'1'!AS111</f>
        <v>12.670555620962059</v>
      </c>
      <c r="AO114" s="109">
        <f>'1'!P111/'1'!AT111</f>
        <v>12.334484391237352</v>
      </c>
      <c r="AP114" s="109">
        <f>'1'!Q111/'1'!AU111</f>
        <v>12.36291460897804</v>
      </c>
      <c r="AQ114" s="109">
        <f>'1'!R111/'1'!AV111</f>
        <v>11.919068786406079</v>
      </c>
      <c r="AR114" s="109">
        <f>'1'!S111/'1'!AW111</f>
        <v>12.004603740016615</v>
      </c>
    </row>
    <row r="115" spans="1:44" x14ac:dyDescent="0.2">
      <c r="Z115" s="266"/>
      <c r="AA115" s="267"/>
      <c r="AB115" s="266" t="s">
        <v>45</v>
      </c>
      <c r="AC115" s="267" t="s">
        <v>46</v>
      </c>
      <c r="AD115" s="266" t="s">
        <v>11</v>
      </c>
      <c r="AE115" s="109">
        <f>'1'!F112/'1'!AJ112</f>
        <v>34.300168818622787</v>
      </c>
      <c r="AF115" s="109">
        <f>'1'!G112/'1'!AK112</f>
        <v>32.059538674212504</v>
      </c>
      <c r="AG115" s="109">
        <f>'1'!H112/'1'!AL112</f>
        <v>34.918789701000797</v>
      </c>
      <c r="AH115" s="109">
        <f>'1'!I112/'1'!AM112</f>
        <v>32.126055416214626</v>
      </c>
      <c r="AI115" s="109">
        <f>'1'!J112/'1'!AN112</f>
        <v>31.422284437193195</v>
      </c>
      <c r="AJ115" s="109">
        <f>'1'!K112/'1'!AO112</f>
        <v>31.40800472855824</v>
      </c>
      <c r="AK115" s="109">
        <f>'1'!L112/'1'!AP112</f>
        <v>30.200361966572945</v>
      </c>
      <c r="AL115" s="109">
        <f>'1'!M112/'1'!AQ112</f>
        <v>29.939218697377449</v>
      </c>
      <c r="AM115" s="109">
        <f>'1'!N112/'1'!AR112</f>
        <v>33.313887456287461</v>
      </c>
      <c r="AN115" s="109">
        <f>'1'!O112/'1'!AS112</f>
        <v>30.446941526564107</v>
      </c>
      <c r="AO115" s="109">
        <f>'1'!P112/'1'!AT112</f>
        <v>30.155059862950001</v>
      </c>
      <c r="AP115" s="109">
        <f>'1'!Q112/'1'!AU112</f>
        <v>29.765585283647233</v>
      </c>
      <c r="AQ115" s="109">
        <f>'1'!R112/'1'!AV112</f>
        <v>29.550374296477347</v>
      </c>
      <c r="AR115" s="109">
        <f>'1'!S112/'1'!AW112</f>
        <v>29.285562920251085</v>
      </c>
    </row>
    <row r="116" spans="1:44" x14ac:dyDescent="0.2">
      <c r="Z116" s="266"/>
      <c r="AA116" s="267"/>
      <c r="AB116" s="266" t="s">
        <v>47</v>
      </c>
      <c r="AC116" s="267" t="s">
        <v>48</v>
      </c>
      <c r="AD116" s="266" t="s">
        <v>12</v>
      </c>
      <c r="AE116" s="109">
        <f>'1'!F113/'1'!AJ113</f>
        <v>6.1260972618105383</v>
      </c>
      <c r="AF116" s="109">
        <f>'1'!G113/'1'!AK113</f>
        <v>5.7233329878434178</v>
      </c>
      <c r="AG116" s="109">
        <f>'1'!H113/'1'!AL113</f>
        <v>5.7294360925639252</v>
      </c>
      <c r="AH116" s="109">
        <f>'1'!I113/'1'!AM113</f>
        <v>5.6208837711935393</v>
      </c>
      <c r="AI116" s="109">
        <f>'1'!J113/'1'!AN113</f>
        <v>5.0100312727931886</v>
      </c>
      <c r="AJ116" s="109">
        <f>'1'!K113/'1'!AO113</f>
        <v>4.7766186545986713</v>
      </c>
      <c r="AK116" s="109">
        <f>'1'!L113/'1'!AP113</f>
        <v>4.2879930078991393</v>
      </c>
      <c r="AL116" s="109">
        <f>'1'!M113/'1'!AQ113</f>
        <v>3.8917988978264391</v>
      </c>
      <c r="AM116" s="109">
        <f>'1'!N113/'1'!AR113</f>
        <v>3.6840738976862641</v>
      </c>
      <c r="AN116" s="109">
        <f>'1'!O113/'1'!AS113</f>
        <v>3.6060547656069351</v>
      </c>
      <c r="AO116" s="109">
        <f>'1'!P113/'1'!AT113</f>
        <v>3.3454702873463069</v>
      </c>
      <c r="AP116" s="109">
        <f>'1'!Q113/'1'!AU113</f>
        <v>3.5703507401817682</v>
      </c>
      <c r="AQ116" s="109">
        <f>'1'!R113/'1'!AV113</f>
        <v>3.4133732774183834</v>
      </c>
      <c r="AR116" s="109">
        <f>'1'!S113/'1'!AW113</f>
        <v>3.3699779521106277</v>
      </c>
    </row>
    <row r="117" spans="1:44" x14ac:dyDescent="0.2">
      <c r="A117" s="274"/>
      <c r="B117" s="274"/>
      <c r="C117" s="274"/>
      <c r="Z117" s="266"/>
      <c r="AA117" s="267"/>
      <c r="AB117" s="266" t="s">
        <v>49</v>
      </c>
      <c r="AC117" s="267" t="s">
        <v>50</v>
      </c>
      <c r="AD117" s="266" t="s">
        <v>13</v>
      </c>
      <c r="AE117" s="109">
        <f>'1'!F114/'1'!AJ114</f>
        <v>0.3089821654212353</v>
      </c>
      <c r="AF117" s="109">
        <f>'1'!G114/'1'!AK114</f>
        <v>0.28614036045419688</v>
      </c>
      <c r="AG117" s="109">
        <f>'1'!H114/'1'!AL114</f>
        <v>0.29127146536558002</v>
      </c>
      <c r="AH117" s="109">
        <f>'1'!I114/'1'!AM114</f>
        <v>0.28590093985971299</v>
      </c>
      <c r="AI117" s="109">
        <f>'1'!J114/'1'!AN114</f>
        <v>0.2721113092009525</v>
      </c>
      <c r="AJ117" s="109">
        <f>'1'!K114/'1'!AO114</f>
        <v>0.28912201752103839</v>
      </c>
      <c r="AK117" s="109">
        <f>'1'!L114/'1'!AP114</f>
        <v>0.28451123820163676</v>
      </c>
      <c r="AL117" s="109">
        <f>'1'!M114/'1'!AQ114</f>
        <v>0.28939551739334435</v>
      </c>
      <c r="AM117" s="109">
        <f>'1'!N114/'1'!AR114</f>
        <v>0.27528662131301074</v>
      </c>
      <c r="AN117" s="109">
        <f>'1'!O114/'1'!AS114</f>
        <v>0.26993266596817833</v>
      </c>
      <c r="AO117" s="109">
        <f>'1'!P114/'1'!AT114</f>
        <v>0.26450699374614672</v>
      </c>
      <c r="AP117" s="109">
        <f>'1'!Q114/'1'!AU114</f>
        <v>0.24122341021356702</v>
      </c>
      <c r="AQ117" s="109">
        <f>'1'!R114/'1'!AV114</f>
        <v>0.21408994607002943</v>
      </c>
      <c r="AR117" s="109">
        <f>'1'!S114/'1'!AW114</f>
        <v>0.22338966180396819</v>
      </c>
    </row>
    <row r="118" spans="1:44" x14ac:dyDescent="0.2">
      <c r="Z118" s="266"/>
      <c r="AA118" s="267"/>
      <c r="AB118" s="266" t="s">
        <v>51</v>
      </c>
      <c r="AC118" s="267" t="s">
        <v>52</v>
      </c>
      <c r="AD118" s="266" t="s">
        <v>14</v>
      </c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</row>
    <row r="119" spans="1:44" x14ac:dyDescent="0.2">
      <c r="Z119" s="269"/>
      <c r="AA119" s="270"/>
      <c r="AB119" s="269" t="s">
        <v>56</v>
      </c>
      <c r="AC119" s="270" t="s">
        <v>57</v>
      </c>
      <c r="AD119" s="266" t="s">
        <v>58</v>
      </c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</row>
    <row r="120" spans="1:44" x14ac:dyDescent="0.2">
      <c r="AD120" s="266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</row>
    <row r="121" spans="1:44" x14ac:dyDescent="0.2">
      <c r="Z121" s="273" t="s">
        <v>30</v>
      </c>
      <c r="AA121" s="119" t="s">
        <v>71</v>
      </c>
      <c r="AB121" s="111" t="s">
        <v>677</v>
      </c>
      <c r="AC121" s="119"/>
      <c r="AD121" s="272" t="s">
        <v>677</v>
      </c>
      <c r="AE121" s="109">
        <f>'1'!F118/'1'!AJ118</f>
        <v>13.655916052466623</v>
      </c>
      <c r="AF121" s="109">
        <f>'1'!G118/'1'!AK118</f>
        <v>13.525215762724756</v>
      </c>
      <c r="AG121" s="109">
        <f>'1'!H118/'1'!AL118</f>
        <v>14.328106588718979</v>
      </c>
      <c r="AH121" s="109">
        <f>'1'!I118/'1'!AM118</f>
        <v>12.808083121798818</v>
      </c>
      <c r="AI121" s="109">
        <f>'1'!J118/'1'!AN118</f>
        <v>12.189896166928026</v>
      </c>
      <c r="AJ121" s="109">
        <f>'1'!K118/'1'!AO118</f>
        <v>11.699228208708465</v>
      </c>
      <c r="AK121" s="109">
        <f>'1'!L118/'1'!AP118</f>
        <v>11.110012763066772</v>
      </c>
      <c r="AL121" s="109">
        <f>'1'!M118/'1'!AQ118</f>
        <v>10.790842770887091</v>
      </c>
      <c r="AM121" s="109">
        <f>'1'!N118/'1'!AR118</f>
        <v>10.607035142815715</v>
      </c>
      <c r="AN121" s="109">
        <f>'1'!O118/'1'!AS118</f>
        <v>10.260182041968342</v>
      </c>
      <c r="AO121" s="109">
        <f>'1'!P118/'1'!AT118</f>
        <v>9.7658148661971627</v>
      </c>
      <c r="AP121" s="109">
        <f>'1'!Q118/'1'!AU118</f>
        <v>9.4121797281813127</v>
      </c>
      <c r="AQ121" s="109">
        <f>'1'!R118/'1'!AV118</f>
        <v>8.9310813129222293</v>
      </c>
      <c r="AR121" s="109">
        <f>'1'!S118/'1'!AW118</f>
        <v>8.8102726665655364</v>
      </c>
    </row>
    <row r="122" spans="1:44" x14ac:dyDescent="0.2">
      <c r="Z122" s="266"/>
      <c r="AA122" s="267"/>
      <c r="AB122" s="266" t="s">
        <v>45</v>
      </c>
      <c r="AC122" s="267" t="s">
        <v>46</v>
      </c>
      <c r="AD122" s="266" t="s">
        <v>11</v>
      </c>
      <c r="AE122" s="109">
        <f>'1'!F119/'1'!AJ119</f>
        <v>26.471323190588055</v>
      </c>
      <c r="AF122" s="109">
        <f>'1'!G119/'1'!AK119</f>
        <v>26.831175245057292</v>
      </c>
      <c r="AG122" s="109">
        <f>'1'!H119/'1'!AL119</f>
        <v>29.177883637049479</v>
      </c>
      <c r="AH122" s="109">
        <f>'1'!I119/'1'!AM119</f>
        <v>24.782240194859071</v>
      </c>
      <c r="AI122" s="109">
        <f>'1'!J119/'1'!AN119</f>
        <v>23.894828849032304</v>
      </c>
      <c r="AJ122" s="109">
        <f>'1'!K119/'1'!AO119</f>
        <v>23.724291327315161</v>
      </c>
      <c r="AK122" s="109">
        <f>'1'!L119/'1'!AP119</f>
        <v>22.597099582297997</v>
      </c>
      <c r="AL122" s="109">
        <f>'1'!M119/'1'!AQ119</f>
        <v>22.039996440625934</v>
      </c>
      <c r="AM122" s="109">
        <f>'1'!N119/'1'!AR119</f>
        <v>22.657138336510084</v>
      </c>
      <c r="AN122" s="109">
        <f>'1'!O119/'1'!AS119</f>
        <v>22.182423030665039</v>
      </c>
      <c r="AO122" s="109">
        <f>'1'!P119/'1'!AT119</f>
        <v>21.205898636207614</v>
      </c>
      <c r="AP122" s="109">
        <f>'1'!Q119/'1'!AU119</f>
        <v>20.470951706283934</v>
      </c>
      <c r="AQ122" s="109">
        <f>'1'!R119/'1'!AV119</f>
        <v>19.118258514369622</v>
      </c>
      <c r="AR122" s="109">
        <f>'1'!S119/'1'!AW119</f>
        <v>19.036533437504147</v>
      </c>
    </row>
    <row r="123" spans="1:44" x14ac:dyDescent="0.2">
      <c r="Z123" s="266"/>
      <c r="AA123" s="267"/>
      <c r="AB123" s="266" t="s">
        <v>47</v>
      </c>
      <c r="AC123" s="267" t="s">
        <v>48</v>
      </c>
      <c r="AD123" s="266" t="s">
        <v>12</v>
      </c>
      <c r="AE123" s="109">
        <f>'1'!F120/'1'!AJ120</f>
        <v>6.0227442244668499</v>
      </c>
      <c r="AF123" s="109">
        <f>'1'!G120/'1'!AK120</f>
        <v>5.5574331557411707</v>
      </c>
      <c r="AG123" s="109">
        <f>'1'!H120/'1'!AL120</f>
        <v>5.6551451297079955</v>
      </c>
      <c r="AH123" s="109">
        <f>'1'!I120/'1'!AM120</f>
        <v>5.5952723697710169</v>
      </c>
      <c r="AI123" s="109">
        <f>'1'!J120/'1'!AN120</f>
        <v>5.1206909233410256</v>
      </c>
      <c r="AJ123" s="109">
        <f>'1'!K120/'1'!AO120</f>
        <v>4.3882532522962645</v>
      </c>
      <c r="AK123" s="109">
        <f>'1'!L120/'1'!AP120</f>
        <v>4.1598820557130782</v>
      </c>
      <c r="AL123" s="109">
        <f>'1'!M120/'1'!AQ120</f>
        <v>3.9998161786764439</v>
      </c>
      <c r="AM123" s="109">
        <f>'1'!N120/'1'!AR120</f>
        <v>3.7894149451646779</v>
      </c>
      <c r="AN123" s="109">
        <f>'1'!O120/'1'!AS120</f>
        <v>3.5731139511756309</v>
      </c>
      <c r="AO123" s="109">
        <f>'1'!P120/'1'!AT120</f>
        <v>3.2791145421284305</v>
      </c>
      <c r="AP123" s="109">
        <f>'1'!Q120/'1'!AU120</f>
        <v>3.1578369775968542</v>
      </c>
      <c r="AQ123" s="109">
        <f>'1'!R120/'1'!AV120</f>
        <v>2.9931022077540184</v>
      </c>
      <c r="AR123" s="109">
        <f>'1'!S120/'1'!AW120</f>
        <v>2.9314156844904118</v>
      </c>
    </row>
    <row r="124" spans="1:44" x14ac:dyDescent="0.2">
      <c r="Z124" s="266"/>
      <c r="AA124" s="267"/>
      <c r="AB124" s="266" t="s">
        <v>49</v>
      </c>
      <c r="AC124" s="267" t="s">
        <v>50</v>
      </c>
      <c r="AD124" s="266" t="s">
        <v>13</v>
      </c>
      <c r="AE124" s="109">
        <f>'1'!F121/'1'!AJ121</f>
        <v>0.48719233677878543</v>
      </c>
      <c r="AF124" s="109">
        <f>'1'!G121/'1'!AK121</f>
        <v>0.39774665579936258</v>
      </c>
      <c r="AG124" s="109">
        <f>'1'!H121/'1'!AL121</f>
        <v>0.42789205333109237</v>
      </c>
      <c r="AH124" s="109">
        <f>'1'!I121/'1'!AM121</f>
        <v>0.33167454837365073</v>
      </c>
      <c r="AI124" s="109">
        <f>'1'!J121/'1'!AN121</f>
        <v>0.30636904707650614</v>
      </c>
      <c r="AJ124" s="109">
        <f>'1'!K121/'1'!AO121</f>
        <v>0.32957027455785959</v>
      </c>
      <c r="AK124" s="109">
        <f>'1'!L121/'1'!AP121</f>
        <v>0.31222693323821532</v>
      </c>
      <c r="AL124" s="109">
        <f>'1'!M121/'1'!AQ121</f>
        <v>0.31416712417695564</v>
      </c>
      <c r="AM124" s="109">
        <f>'1'!N121/'1'!AR121</f>
        <v>0.30705713091342024</v>
      </c>
      <c r="AN124" s="109">
        <f>'1'!O121/'1'!AS121</f>
        <v>0.25660269200455676</v>
      </c>
      <c r="AO124" s="109">
        <f>'1'!P121/'1'!AT121</f>
        <v>0.2777563755246667</v>
      </c>
      <c r="AP124" s="109">
        <f>'1'!Q121/'1'!AU121</f>
        <v>0.28031849983299567</v>
      </c>
      <c r="AQ124" s="109">
        <f>'1'!R121/'1'!AV121</f>
        <v>0.27508066167814066</v>
      </c>
      <c r="AR124" s="109">
        <f>'1'!S121/'1'!AW121</f>
        <v>0.24869793468898685</v>
      </c>
    </row>
    <row r="125" spans="1:44" x14ac:dyDescent="0.2">
      <c r="Z125" s="266"/>
      <c r="AA125" s="267"/>
      <c r="AB125" s="266" t="s">
        <v>51</v>
      </c>
      <c r="AC125" s="267" t="s">
        <v>52</v>
      </c>
      <c r="AD125" s="266" t="s">
        <v>14</v>
      </c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</row>
    <row r="126" spans="1:44" x14ac:dyDescent="0.2">
      <c r="Z126" s="269"/>
      <c r="AA126" s="270"/>
      <c r="AB126" s="269" t="s">
        <v>56</v>
      </c>
      <c r="AC126" s="270" t="s">
        <v>57</v>
      </c>
      <c r="AD126" s="266" t="s">
        <v>58</v>
      </c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</row>
    <row r="127" spans="1:44" x14ac:dyDescent="0.2">
      <c r="AD127" s="266"/>
      <c r="AE127" s="268"/>
      <c r="AF127" s="268"/>
      <c r="AG127" s="268"/>
      <c r="AH127" s="268"/>
      <c r="AI127" s="268"/>
      <c r="AJ127" s="268"/>
      <c r="AK127" s="268"/>
      <c r="AL127" s="268"/>
      <c r="AM127" s="268"/>
      <c r="AN127" s="268"/>
      <c r="AO127" s="268"/>
    </row>
    <row r="128" spans="1:44" x14ac:dyDescent="0.2">
      <c r="Z128" s="273" t="s">
        <v>31</v>
      </c>
      <c r="AA128" s="119" t="s">
        <v>72</v>
      </c>
      <c r="AB128" s="111" t="s">
        <v>677</v>
      </c>
      <c r="AC128" s="119"/>
      <c r="AD128" s="272" t="s">
        <v>677</v>
      </c>
      <c r="AE128" s="109">
        <f>'1'!F125/'1'!AJ125</f>
        <v>17.287412364310754</v>
      </c>
      <c r="AF128" s="109">
        <f>'1'!G125/'1'!AK125</f>
        <v>16.565414243435033</v>
      </c>
      <c r="AG128" s="109">
        <f>'1'!H125/'1'!AL125</f>
        <v>18.731799739063291</v>
      </c>
      <c r="AH128" s="109">
        <f>'1'!I125/'1'!AM125</f>
        <v>18.198359099553766</v>
      </c>
      <c r="AI128" s="109">
        <f>'1'!J125/'1'!AN125</f>
        <v>16.203271953972497</v>
      </c>
      <c r="AJ128" s="109">
        <f>'1'!K125/'1'!AO125</f>
        <v>14.895079660965834</v>
      </c>
      <c r="AK128" s="109">
        <f>'1'!L125/'1'!AP125</f>
        <v>14.288259296925387</v>
      </c>
      <c r="AL128" s="109">
        <f>'1'!M125/'1'!AQ125</f>
        <v>13.742556592421758</v>
      </c>
      <c r="AM128" s="109">
        <f>'1'!N125/'1'!AR125</f>
        <v>13.433596982502259</v>
      </c>
      <c r="AN128" s="109">
        <f>'1'!O125/'1'!AS125</f>
        <v>13.479351046478872</v>
      </c>
      <c r="AO128" s="109">
        <f>'1'!P125/'1'!AT125</f>
        <v>13.1835829782397</v>
      </c>
      <c r="AP128" s="109">
        <f>'1'!Q125/'1'!AU125</f>
        <v>12.578620252417142</v>
      </c>
      <c r="AQ128" s="109">
        <f>'1'!R125/'1'!AV125</f>
        <v>12.406471445682842</v>
      </c>
      <c r="AR128" s="109">
        <f>'1'!S125/'1'!AW125</f>
        <v>12.946818961117739</v>
      </c>
    </row>
    <row r="129" spans="26:44" x14ac:dyDescent="0.2">
      <c r="Z129" s="266"/>
      <c r="AA129" s="267"/>
      <c r="AB129" s="266" t="s">
        <v>45</v>
      </c>
      <c r="AC129" s="267" t="s">
        <v>46</v>
      </c>
      <c r="AD129" s="266" t="s">
        <v>11</v>
      </c>
      <c r="AE129" s="109">
        <f>'1'!F126/'1'!AJ126</f>
        <v>43.814997704966451</v>
      </c>
      <c r="AF129" s="109">
        <f>'1'!G126/'1'!AK126</f>
        <v>42.297511091234604</v>
      </c>
      <c r="AG129" s="109">
        <f>'1'!H126/'1'!AL126</f>
        <v>50.56875684372428</v>
      </c>
      <c r="AH129" s="109">
        <f>'1'!I126/'1'!AM126</f>
        <v>48.679972967156054</v>
      </c>
      <c r="AI129" s="109">
        <f>'1'!J126/'1'!AN126</f>
        <v>43.23606021629373</v>
      </c>
      <c r="AJ129" s="109">
        <f>'1'!K126/'1'!AO126</f>
        <v>39.634804687313498</v>
      </c>
      <c r="AK129" s="109">
        <f>'1'!L126/'1'!AP126</f>
        <v>37.89509432930241</v>
      </c>
      <c r="AL129" s="109">
        <f>'1'!M126/'1'!AQ126</f>
        <v>36.515662520687805</v>
      </c>
      <c r="AM129" s="109">
        <f>'1'!N126/'1'!AR126</f>
        <v>36.566558630492679</v>
      </c>
      <c r="AN129" s="109">
        <f>'1'!O126/'1'!AS126</f>
        <v>37.85130572668858</v>
      </c>
      <c r="AO129" s="109">
        <f>'1'!P126/'1'!AT126</f>
        <v>36.680820676197648</v>
      </c>
      <c r="AP129" s="109">
        <f>'1'!Q126/'1'!AU126</f>
        <v>34.591879476106669</v>
      </c>
      <c r="AQ129" s="109">
        <f>'1'!R126/'1'!AV126</f>
        <v>35.139774839538674</v>
      </c>
      <c r="AR129" s="109">
        <f>'1'!S126/'1'!AW126</f>
        <v>35.556840291973423</v>
      </c>
    </row>
    <row r="130" spans="26:44" x14ac:dyDescent="0.2">
      <c r="Z130" s="266"/>
      <c r="AA130" s="267"/>
      <c r="AB130" s="266" t="s">
        <v>47</v>
      </c>
      <c r="AC130" s="267" t="s">
        <v>48</v>
      </c>
      <c r="AD130" s="266" t="s">
        <v>12</v>
      </c>
      <c r="AE130" s="109">
        <f>'1'!F127/'1'!AJ127</f>
        <v>6.7493985626840676</v>
      </c>
      <c r="AF130" s="109">
        <f>'1'!G127/'1'!AK127</f>
        <v>6.504667372120652</v>
      </c>
      <c r="AG130" s="109">
        <f>'1'!H127/'1'!AL127</f>
        <v>6.8999614926629347</v>
      </c>
      <c r="AH130" s="109">
        <f>'1'!I127/'1'!AM127</f>
        <v>6.7341270411711509</v>
      </c>
      <c r="AI130" s="109">
        <f>'1'!J127/'1'!AN127</f>
        <v>5.9226565876884152</v>
      </c>
      <c r="AJ130" s="109">
        <f>'1'!K127/'1'!AO127</f>
        <v>4.965410929964861</v>
      </c>
      <c r="AK130" s="109">
        <f>'1'!L127/'1'!AP127</f>
        <v>4.7374644244871629</v>
      </c>
      <c r="AL130" s="109">
        <f>'1'!M127/'1'!AQ127</f>
        <v>4.4784377655351157</v>
      </c>
      <c r="AM130" s="109">
        <f>'1'!N127/'1'!AR127</f>
        <v>4.2898679436332943</v>
      </c>
      <c r="AN130" s="109">
        <f>'1'!O127/'1'!AS127</f>
        <v>3.8935254686253984</v>
      </c>
      <c r="AO130" s="109">
        <f>'1'!P127/'1'!AT127</f>
        <v>3.7478697751709364</v>
      </c>
      <c r="AP130" s="109">
        <f>'1'!Q127/'1'!AU127</f>
        <v>3.7915587213400683</v>
      </c>
      <c r="AQ130" s="109">
        <f>'1'!R127/'1'!AV127</f>
        <v>3.5442813263070452</v>
      </c>
      <c r="AR130" s="109">
        <f>'1'!S127/'1'!AW127</f>
        <v>4.7583865246215762</v>
      </c>
    </row>
    <row r="131" spans="26:44" x14ac:dyDescent="0.2">
      <c r="Z131" s="266"/>
      <c r="AA131" s="267"/>
      <c r="AB131" s="266" t="s">
        <v>49</v>
      </c>
      <c r="AC131" s="267" t="s">
        <v>50</v>
      </c>
      <c r="AD131" s="266" t="s">
        <v>13</v>
      </c>
      <c r="AE131" s="109">
        <f>'1'!F128/'1'!AJ128</f>
        <v>0.35676045747002966</v>
      </c>
      <c r="AF131" s="109">
        <f>'1'!G128/'1'!AK128</f>
        <v>0.42288577786628812</v>
      </c>
      <c r="AG131" s="109">
        <f>'1'!H128/'1'!AL128</f>
        <v>0.37388267867427977</v>
      </c>
      <c r="AH131" s="109">
        <f>'1'!I128/'1'!AM128</f>
        <v>0.3373630005201485</v>
      </c>
      <c r="AI131" s="109">
        <f>'1'!J128/'1'!AN128</f>
        <v>0.33517858230832015</v>
      </c>
      <c r="AJ131" s="109">
        <f>'1'!K128/'1'!AO128</f>
        <v>0.35632176462614895</v>
      </c>
      <c r="AK131" s="109">
        <f>'1'!L128/'1'!AP128</f>
        <v>0.36858841504327272</v>
      </c>
      <c r="AL131" s="109">
        <f>'1'!M128/'1'!AQ128</f>
        <v>0.35768924499669197</v>
      </c>
      <c r="AM131" s="109">
        <f>'1'!N128/'1'!AR128</f>
        <v>0.40665738172268168</v>
      </c>
      <c r="AN131" s="109">
        <f>'1'!O128/'1'!AS128</f>
        <v>0.40317271841673835</v>
      </c>
      <c r="AO131" s="109">
        <f>'1'!P128/'1'!AT128</f>
        <v>0.33898958693301873</v>
      </c>
      <c r="AP131" s="109">
        <f>'1'!Q128/'1'!AU128</f>
        <v>0.34369656632269585</v>
      </c>
      <c r="AQ131" s="109">
        <f>'1'!R128/'1'!AV128</f>
        <v>0.30630034605009693</v>
      </c>
      <c r="AR131" s="109">
        <f>'1'!S128/'1'!AW128</f>
        <v>0.27615268326888576</v>
      </c>
    </row>
    <row r="132" spans="26:44" x14ac:dyDescent="0.2">
      <c r="Z132" s="266"/>
      <c r="AA132" s="267"/>
      <c r="AB132" s="266" t="s">
        <v>51</v>
      </c>
      <c r="AC132" s="267" t="s">
        <v>52</v>
      </c>
      <c r="AD132" s="266" t="s">
        <v>14</v>
      </c>
      <c r="AE132" s="268"/>
      <c r="AF132" s="268"/>
      <c r="AG132" s="268"/>
      <c r="AH132" s="268"/>
      <c r="AI132" s="268"/>
      <c r="AJ132" s="268"/>
      <c r="AK132" s="268"/>
      <c r="AL132" s="268"/>
      <c r="AM132" s="268"/>
      <c r="AN132" s="268"/>
      <c r="AO132" s="268"/>
    </row>
    <row r="133" spans="26:44" x14ac:dyDescent="0.2">
      <c r="Z133" s="269"/>
      <c r="AA133" s="270"/>
      <c r="AB133" s="269" t="s">
        <v>56</v>
      </c>
      <c r="AC133" s="270" t="s">
        <v>57</v>
      </c>
      <c r="AD133" s="266" t="s">
        <v>58</v>
      </c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</row>
    <row r="134" spans="26:44" x14ac:dyDescent="0.2">
      <c r="AD134" s="266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</row>
    <row r="135" spans="26:44" x14ac:dyDescent="0.2">
      <c r="Z135" s="273" t="s">
        <v>32</v>
      </c>
      <c r="AA135" s="119" t="s">
        <v>73</v>
      </c>
      <c r="AB135" s="111" t="s">
        <v>677</v>
      </c>
      <c r="AC135" s="119"/>
      <c r="AD135" s="272" t="s">
        <v>677</v>
      </c>
      <c r="AE135" s="109">
        <f>'1'!F132/'1'!AJ132</f>
        <v>13.046841060590932</v>
      </c>
      <c r="AF135" s="109">
        <f>'1'!G132/'1'!AK132</f>
        <v>13.201878389907744</v>
      </c>
      <c r="AG135" s="109">
        <f>'1'!H132/'1'!AL132</f>
        <v>13.484123899881233</v>
      </c>
      <c r="AH135" s="109">
        <f>'1'!I132/'1'!AM132</f>
        <v>12.363606911192363</v>
      </c>
      <c r="AI135" s="109">
        <f>'1'!J132/'1'!AN132</f>
        <v>11.991114229815013</v>
      </c>
      <c r="AJ135" s="109">
        <f>'1'!K132/'1'!AO132</f>
        <v>11.515623543991087</v>
      </c>
      <c r="AK135" s="109">
        <f>'1'!L132/'1'!AP132</f>
        <v>11.131129212532567</v>
      </c>
      <c r="AL135" s="109">
        <f>'1'!M132/'1'!AQ132</f>
        <v>10.614793886633642</v>
      </c>
      <c r="AM135" s="109">
        <f>'1'!N132/'1'!AR132</f>
        <v>10.185437636975458</v>
      </c>
      <c r="AN135" s="109">
        <f>'1'!O132/'1'!AS132</f>
        <v>9.4451950425447997</v>
      </c>
      <c r="AO135" s="109">
        <f>'1'!P132/'1'!AT132</f>
        <v>8.9093212885264261</v>
      </c>
      <c r="AP135" s="109">
        <f>'1'!Q132/'1'!AU132</f>
        <v>8.8567974025239398</v>
      </c>
      <c r="AQ135" s="109">
        <f>'1'!R132/'1'!AV132</f>
        <v>8.6133317357895791</v>
      </c>
      <c r="AR135" s="109">
        <f>'1'!S132/'1'!AW132</f>
        <v>8.7108465397676742</v>
      </c>
    </row>
    <row r="136" spans="26:44" x14ac:dyDescent="0.2">
      <c r="Z136" s="266"/>
      <c r="AA136" s="267"/>
      <c r="AB136" s="266" t="s">
        <v>45</v>
      </c>
      <c r="AC136" s="267" t="s">
        <v>46</v>
      </c>
      <c r="AD136" s="266" t="s">
        <v>11</v>
      </c>
      <c r="AE136" s="109">
        <f>'1'!F133/'1'!AJ133</f>
        <v>30.113261002784824</v>
      </c>
      <c r="AF136" s="109">
        <f>'1'!G133/'1'!AK133</f>
        <v>32.4996087429708</v>
      </c>
      <c r="AG136" s="109">
        <f>'1'!H133/'1'!AL133</f>
        <v>31.532381314901844</v>
      </c>
      <c r="AH136" s="109">
        <f>'1'!I133/'1'!AM133</f>
        <v>28.537916217917768</v>
      </c>
      <c r="AI136" s="109">
        <f>'1'!J133/'1'!AN133</f>
        <v>29.58933968738075</v>
      </c>
      <c r="AJ136" s="109">
        <f>'1'!K133/'1'!AO133</f>
        <v>28.354324693639231</v>
      </c>
      <c r="AK136" s="109">
        <f>'1'!L133/'1'!AP133</f>
        <v>27.736882978920388</v>
      </c>
      <c r="AL136" s="109">
        <f>'1'!M133/'1'!AQ133</f>
        <v>26.743234675485709</v>
      </c>
      <c r="AM136" s="109">
        <f>'1'!N133/'1'!AR133</f>
        <v>26.272468226501864</v>
      </c>
      <c r="AN136" s="109">
        <f>'1'!O133/'1'!AS133</f>
        <v>24.488790086915852</v>
      </c>
      <c r="AO136" s="109">
        <f>'1'!P133/'1'!AT133</f>
        <v>22.612837267580488</v>
      </c>
      <c r="AP136" s="109">
        <f>'1'!Q133/'1'!AU133</f>
        <v>22.206194630534551</v>
      </c>
      <c r="AQ136" s="109">
        <f>'1'!R133/'1'!AV133</f>
        <v>22.143845942487427</v>
      </c>
      <c r="AR136" s="109">
        <f>'1'!S133/'1'!AW133</f>
        <v>22.396896273305714</v>
      </c>
    </row>
    <row r="137" spans="26:44" x14ac:dyDescent="0.2">
      <c r="Z137" s="266"/>
      <c r="AA137" s="267"/>
      <c r="AB137" s="266" t="s">
        <v>47</v>
      </c>
      <c r="AC137" s="267" t="s">
        <v>48</v>
      </c>
      <c r="AD137" s="266" t="s">
        <v>12</v>
      </c>
      <c r="AE137" s="109">
        <f>'1'!F134/'1'!AJ134</f>
        <v>6.6277266765945164</v>
      </c>
      <c r="AF137" s="109">
        <f>'1'!G134/'1'!AK134</f>
        <v>6.5126321153920657</v>
      </c>
      <c r="AG137" s="109">
        <f>'1'!H134/'1'!AL134</f>
        <v>7.032220705134347</v>
      </c>
      <c r="AH137" s="109">
        <f>'1'!I134/'1'!AM134</f>
        <v>6.7021099096338821</v>
      </c>
      <c r="AI137" s="109">
        <f>'1'!J134/'1'!AN134</f>
        <v>6.3000471875480191</v>
      </c>
      <c r="AJ137" s="109">
        <f>'1'!K134/'1'!AO134</f>
        <v>5.9469827183478232</v>
      </c>
      <c r="AK137" s="109">
        <f>'1'!L134/'1'!AP134</f>
        <v>5.5064063386205584</v>
      </c>
      <c r="AL137" s="109">
        <f>'1'!M134/'1'!AQ134</f>
        <v>5.0187847346365295</v>
      </c>
      <c r="AM137" s="109">
        <f>'1'!N134/'1'!AR134</f>
        <v>4.2870308075938128</v>
      </c>
      <c r="AN137" s="109">
        <f>'1'!O134/'1'!AS134</f>
        <v>3.8653037879732568</v>
      </c>
      <c r="AO137" s="109">
        <f>'1'!P134/'1'!AT134</f>
        <v>3.4875671951901501</v>
      </c>
      <c r="AP137" s="109">
        <f>'1'!Q134/'1'!AU134</f>
        <v>3.7039367531315408</v>
      </c>
      <c r="AQ137" s="109">
        <f>'1'!R134/'1'!AV134</f>
        <v>3.4375540916449849</v>
      </c>
      <c r="AR137" s="109">
        <f>'1'!S134/'1'!AW134</f>
        <v>3.6958291644963532</v>
      </c>
    </row>
    <row r="138" spans="26:44" x14ac:dyDescent="0.2">
      <c r="Z138" s="266"/>
      <c r="AA138" s="267"/>
      <c r="AB138" s="266" t="s">
        <v>49</v>
      </c>
      <c r="AC138" s="267" t="s">
        <v>50</v>
      </c>
      <c r="AD138" s="266" t="s">
        <v>13</v>
      </c>
      <c r="AE138" s="109">
        <f>'1'!F135/'1'!AJ135</f>
        <v>0.38304237568779298</v>
      </c>
      <c r="AF138" s="109">
        <f>'1'!G135/'1'!AK135</f>
        <v>0.40098460261324798</v>
      </c>
      <c r="AG138" s="109">
        <f>'1'!H135/'1'!AL135</f>
        <v>0.43308724885557681</v>
      </c>
      <c r="AH138" s="109">
        <f>'1'!I135/'1'!AM135</f>
        <v>0.32152729883651909</v>
      </c>
      <c r="AI138" s="109">
        <f>'1'!J135/'1'!AN135</f>
        <v>0.29196723063463131</v>
      </c>
      <c r="AJ138" s="109">
        <f>'1'!K135/'1'!AO135</f>
        <v>0.30969765925615172</v>
      </c>
      <c r="AK138" s="109">
        <f>'1'!L135/'1'!AP135</f>
        <v>0.3021975258853502</v>
      </c>
      <c r="AL138" s="109">
        <f>'1'!M135/'1'!AQ135</f>
        <v>0.2840469399328624</v>
      </c>
      <c r="AM138" s="109">
        <f>'1'!N135/'1'!AR135</f>
        <v>0.2713450694514164</v>
      </c>
      <c r="AN138" s="109">
        <f>'1'!O135/'1'!AS135</f>
        <v>0.25858546594504422</v>
      </c>
      <c r="AO138" s="109">
        <f>'1'!P135/'1'!AT135</f>
        <v>0.23457020423657318</v>
      </c>
      <c r="AP138" s="109">
        <f>'1'!Q135/'1'!AU135</f>
        <v>0.22652095010509213</v>
      </c>
      <c r="AQ138" s="109">
        <f>'1'!R135/'1'!AV135</f>
        <v>0.2261945807124183</v>
      </c>
      <c r="AR138" s="109">
        <f>'1'!S135/'1'!AW135</f>
        <v>0.22937082943606749</v>
      </c>
    </row>
    <row r="139" spans="26:44" x14ac:dyDescent="0.2">
      <c r="Z139" s="266"/>
      <c r="AA139" s="267"/>
      <c r="AB139" s="266" t="s">
        <v>51</v>
      </c>
      <c r="AC139" s="267" t="s">
        <v>52</v>
      </c>
      <c r="AD139" s="266" t="s">
        <v>14</v>
      </c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</row>
    <row r="140" spans="26:44" x14ac:dyDescent="0.2">
      <c r="Z140" s="269"/>
      <c r="AA140" s="270"/>
      <c r="AB140" s="269" t="s">
        <v>56</v>
      </c>
      <c r="AC140" s="270" t="s">
        <v>57</v>
      </c>
      <c r="AD140" s="266" t="s">
        <v>58</v>
      </c>
      <c r="AE140" s="268"/>
      <c r="AF140" s="268"/>
      <c r="AG140" s="268"/>
      <c r="AH140" s="268"/>
      <c r="AI140" s="268"/>
      <c r="AJ140" s="268"/>
      <c r="AK140" s="268"/>
      <c r="AL140" s="268"/>
      <c r="AM140" s="268"/>
      <c r="AN140" s="268"/>
      <c r="AO140" s="268"/>
    </row>
    <row r="141" spans="26:44" x14ac:dyDescent="0.2">
      <c r="AD141" s="266"/>
      <c r="AE141" s="268"/>
      <c r="AF141" s="268"/>
      <c r="AG141" s="268"/>
      <c r="AH141" s="268"/>
      <c r="AI141" s="268"/>
      <c r="AJ141" s="268"/>
      <c r="AK141" s="268"/>
      <c r="AL141" s="268"/>
      <c r="AM141" s="268"/>
      <c r="AN141" s="268"/>
      <c r="AO141" s="268"/>
    </row>
    <row r="142" spans="26:44" x14ac:dyDescent="0.2">
      <c r="Z142" s="273" t="s">
        <v>33</v>
      </c>
      <c r="AA142" s="119" t="s">
        <v>74</v>
      </c>
      <c r="AB142" s="111" t="s">
        <v>677</v>
      </c>
      <c r="AC142" s="119"/>
      <c r="AD142" s="272" t="s">
        <v>677</v>
      </c>
      <c r="AE142" s="109">
        <f>'1'!F139/'1'!AJ139</f>
        <v>14.21680623809789</v>
      </c>
      <c r="AF142" s="109">
        <f>'1'!G139/'1'!AK139</f>
        <v>14.996409663082096</v>
      </c>
      <c r="AG142" s="109">
        <f>'1'!H139/'1'!AL139</f>
        <v>13.626772769464814</v>
      </c>
      <c r="AH142" s="109">
        <f>'1'!I139/'1'!AM139</f>
        <v>13.432193040352969</v>
      </c>
      <c r="AI142" s="109">
        <f>'1'!J139/'1'!AN139</f>
        <v>12.577351905423098</v>
      </c>
      <c r="AJ142" s="109">
        <f>'1'!K139/'1'!AO139</f>
        <v>12.390294616921135</v>
      </c>
      <c r="AK142" s="109">
        <f>'1'!L139/'1'!AP139</f>
        <v>11.815362375750738</v>
      </c>
      <c r="AL142" s="109">
        <f>'1'!M139/'1'!AQ139</f>
        <v>11.777761677616404</v>
      </c>
      <c r="AM142" s="109">
        <f>'1'!N139/'1'!AR139</f>
        <v>11.156416823987962</v>
      </c>
      <c r="AN142" s="109">
        <f>'1'!O139/'1'!AS139</f>
        <v>11.011647847557436</v>
      </c>
      <c r="AO142" s="109">
        <f>'1'!P139/'1'!AT139</f>
        <v>10.867039727712202</v>
      </c>
      <c r="AP142" s="109">
        <f>'1'!Q139/'1'!AU139</f>
        <v>10.210724413271771</v>
      </c>
      <c r="AQ142" s="109">
        <f>'1'!R139/'1'!AV139</f>
        <v>9.7563444077905217</v>
      </c>
      <c r="AR142" s="109">
        <f>'1'!S139/'1'!AW139</f>
        <v>9.925634691692208</v>
      </c>
    </row>
    <row r="143" spans="26:44" x14ac:dyDescent="0.2">
      <c r="Z143" s="266"/>
      <c r="AA143" s="267"/>
      <c r="AB143" s="266" t="s">
        <v>45</v>
      </c>
      <c r="AC143" s="267" t="s">
        <v>46</v>
      </c>
      <c r="AD143" s="266" t="s">
        <v>11</v>
      </c>
      <c r="AE143" s="109">
        <f>'1'!F140/'1'!AJ140</f>
        <v>35.944881883031748</v>
      </c>
      <c r="AF143" s="109">
        <f>'1'!G140/'1'!AK140</f>
        <v>40.169278280434604</v>
      </c>
      <c r="AG143" s="109">
        <f>'1'!H140/'1'!AL140</f>
        <v>34.733074118653406</v>
      </c>
      <c r="AH143" s="109">
        <f>'1'!I140/'1'!AM140</f>
        <v>33.669859745027608</v>
      </c>
      <c r="AI143" s="109">
        <f>'1'!J140/'1'!AN140</f>
        <v>31.612259577684846</v>
      </c>
      <c r="AJ143" s="109">
        <f>'1'!K140/'1'!AO140</f>
        <v>31.216242032043251</v>
      </c>
      <c r="AK143" s="109">
        <f>'1'!L140/'1'!AP140</f>
        <v>30.737997009343989</v>
      </c>
      <c r="AL143" s="109">
        <f>'1'!M140/'1'!AQ140</f>
        <v>31.597892430110758</v>
      </c>
      <c r="AM143" s="109">
        <f>'1'!N140/'1'!AR140</f>
        <v>30.834983145287918</v>
      </c>
      <c r="AN143" s="109">
        <f>'1'!O140/'1'!AS140</f>
        <v>31.427569618294207</v>
      </c>
      <c r="AO143" s="109">
        <f>'1'!P140/'1'!AT140</f>
        <v>30.529038434153208</v>
      </c>
      <c r="AP143" s="109">
        <f>'1'!Q140/'1'!AU140</f>
        <v>28.156776867967036</v>
      </c>
      <c r="AQ143" s="109">
        <f>'1'!R140/'1'!AV140</f>
        <v>26.691986245854952</v>
      </c>
      <c r="AR143" s="109">
        <f>'1'!S140/'1'!AW140</f>
        <v>26.277601199681147</v>
      </c>
    </row>
    <row r="144" spans="26:44" x14ac:dyDescent="0.2">
      <c r="Z144" s="266"/>
      <c r="AA144" s="267"/>
      <c r="AB144" s="266" t="s">
        <v>47</v>
      </c>
      <c r="AC144" s="267" t="s">
        <v>48</v>
      </c>
      <c r="AD144" s="266" t="s">
        <v>12</v>
      </c>
      <c r="AE144" s="109">
        <f>'1'!F141/'1'!AJ141</f>
        <v>6.157085812690104</v>
      </c>
      <c r="AF144" s="109">
        <f>'1'!G141/'1'!AK141</f>
        <v>6.2148183848053566</v>
      </c>
      <c r="AG144" s="109">
        <f>'1'!H141/'1'!AL141</f>
        <v>6.1837690637802343</v>
      </c>
      <c r="AH144" s="109">
        <f>'1'!I141/'1'!AM141</f>
        <v>5.9382725224861028</v>
      </c>
      <c r="AI144" s="109">
        <f>'1'!J141/'1'!AN141</f>
        <v>5.4430108961505734</v>
      </c>
      <c r="AJ144" s="109">
        <f>'1'!K141/'1'!AO141</f>
        <v>5.1158200763005715</v>
      </c>
      <c r="AK144" s="109">
        <f>'1'!L141/'1'!AP141</f>
        <v>4.7493135784611766</v>
      </c>
      <c r="AL144" s="109">
        <f>'1'!M141/'1'!AQ141</f>
        <v>4.5250570356415478</v>
      </c>
      <c r="AM144" s="109">
        <f>'1'!N141/'1'!AR141</f>
        <v>4.0570895064375057</v>
      </c>
      <c r="AN144" s="109">
        <f>'1'!O141/'1'!AS141</f>
        <v>3.6784794062102715</v>
      </c>
      <c r="AO144" s="109">
        <f>'1'!P141/'1'!AT141</f>
        <v>3.4780750764246715</v>
      </c>
      <c r="AP144" s="109">
        <f>'1'!Q141/'1'!AU141</f>
        <v>3.3692331670835323</v>
      </c>
      <c r="AQ144" s="109">
        <f>'1'!R141/'1'!AV141</f>
        <v>3.2397041630627585</v>
      </c>
      <c r="AR144" s="109">
        <f>'1'!S141/'1'!AW141</f>
        <v>3.5979196046193351</v>
      </c>
    </row>
    <row r="145" spans="26:44" x14ac:dyDescent="0.2">
      <c r="Z145" s="266"/>
      <c r="AA145" s="267"/>
      <c r="AB145" s="266" t="s">
        <v>49</v>
      </c>
      <c r="AC145" s="267" t="s">
        <v>50</v>
      </c>
      <c r="AD145" s="266" t="s">
        <v>13</v>
      </c>
      <c r="AE145" s="109">
        <f>'1'!F142/'1'!AJ142</f>
        <v>0.3322325037021624</v>
      </c>
      <c r="AF145" s="109">
        <f>'1'!G142/'1'!AK142</f>
        <v>0.32084779288223736</v>
      </c>
      <c r="AG145" s="109">
        <f>'1'!H142/'1'!AL142</f>
        <v>0.33739228489925654</v>
      </c>
      <c r="AH145" s="109">
        <f>'1'!I142/'1'!AM142</f>
        <v>0.30067177269219486</v>
      </c>
      <c r="AI145" s="109">
        <f>'1'!J142/'1'!AN142</f>
        <v>0.28050817251830396</v>
      </c>
      <c r="AJ145" s="109">
        <f>'1'!K142/'1'!AO142</f>
        <v>0.29188344670779875</v>
      </c>
      <c r="AK145" s="109">
        <f>'1'!L142/'1'!AP142</f>
        <v>0.26532863354253949</v>
      </c>
      <c r="AL145" s="109">
        <f>'1'!M142/'1'!AQ142</f>
        <v>0.2296448035325698</v>
      </c>
      <c r="AM145" s="109">
        <f>'1'!N142/'1'!AR142</f>
        <v>0.22229549951085389</v>
      </c>
      <c r="AN145" s="109">
        <f>'1'!O142/'1'!AS142</f>
        <v>0.22181023802173097</v>
      </c>
      <c r="AO145" s="109">
        <f>'1'!P142/'1'!AT142</f>
        <v>0.23994847552100931</v>
      </c>
      <c r="AP145" s="109">
        <f>'1'!Q142/'1'!AU142</f>
        <v>0.23504578941896112</v>
      </c>
      <c r="AQ145" s="109">
        <f>'1'!R142/'1'!AV142</f>
        <v>0.20007463296727357</v>
      </c>
      <c r="AR145" s="109">
        <f>'1'!S142/'1'!AW142</f>
        <v>0.20036158404607224</v>
      </c>
    </row>
    <row r="146" spans="26:44" x14ac:dyDescent="0.2">
      <c r="Z146" s="266"/>
      <c r="AA146" s="267"/>
      <c r="AB146" s="266" t="s">
        <v>51</v>
      </c>
      <c r="AC146" s="267" t="s">
        <v>52</v>
      </c>
      <c r="AD146" s="266" t="s">
        <v>14</v>
      </c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268"/>
      <c r="AO146" s="268"/>
    </row>
    <row r="147" spans="26:44" x14ac:dyDescent="0.2">
      <c r="Z147" s="269"/>
      <c r="AA147" s="270"/>
      <c r="AB147" s="269" t="s">
        <v>56</v>
      </c>
      <c r="AC147" s="270" t="s">
        <v>57</v>
      </c>
      <c r="AD147" s="266" t="s">
        <v>58</v>
      </c>
      <c r="AE147" s="268"/>
      <c r="AF147" s="268"/>
      <c r="AG147" s="268"/>
      <c r="AH147" s="268"/>
      <c r="AI147" s="268"/>
      <c r="AJ147" s="268"/>
      <c r="AK147" s="268"/>
      <c r="AL147" s="268"/>
      <c r="AM147" s="268"/>
      <c r="AN147" s="268"/>
      <c r="AO147" s="268"/>
    </row>
    <row r="148" spans="26:44" x14ac:dyDescent="0.2">
      <c r="AD148" s="266"/>
      <c r="AE148" s="268"/>
      <c r="AF148" s="268"/>
      <c r="AG148" s="268"/>
      <c r="AH148" s="268"/>
      <c r="AI148" s="268"/>
      <c r="AJ148" s="268"/>
      <c r="AK148" s="268"/>
      <c r="AL148" s="268"/>
      <c r="AM148" s="268"/>
      <c r="AN148" s="268"/>
      <c r="AO148" s="268"/>
    </row>
    <row r="149" spans="26:44" x14ac:dyDescent="0.2">
      <c r="Z149" s="273" t="s">
        <v>34</v>
      </c>
      <c r="AA149" s="119" t="s">
        <v>75</v>
      </c>
      <c r="AB149" s="111" t="s">
        <v>677</v>
      </c>
      <c r="AC149" s="119"/>
      <c r="AD149" s="272" t="s">
        <v>677</v>
      </c>
      <c r="AE149" s="109">
        <f>'1'!F146/'1'!AJ146</f>
        <v>51.025677467650432</v>
      </c>
      <c r="AF149" s="109">
        <f>'1'!G146/'1'!AK146</f>
        <v>41.861662542978813</v>
      </c>
      <c r="AG149" s="109">
        <f>'1'!H146/'1'!AL146</f>
        <v>53.024933128686946</v>
      </c>
      <c r="AH149" s="109">
        <f>'1'!I146/'1'!AM146</f>
        <v>50.000508466619671</v>
      </c>
      <c r="AI149" s="109">
        <f>'1'!J146/'1'!AN146</f>
        <v>46.824567246855075</v>
      </c>
      <c r="AJ149" s="109">
        <f>'1'!K146/'1'!AO146</f>
        <v>44.419817569681335</v>
      </c>
      <c r="AK149" s="109">
        <f>'1'!L146/'1'!AP146</f>
        <v>45.310912688316812</v>
      </c>
      <c r="AL149" s="109">
        <f>'1'!M146/'1'!AQ146</f>
        <v>38.026297885671788</v>
      </c>
      <c r="AM149" s="109">
        <f>'1'!N146/'1'!AR146</f>
        <v>45.521664819577786</v>
      </c>
      <c r="AN149" s="109">
        <f>'1'!O146/'1'!AS146</f>
        <v>45.26206528277708</v>
      </c>
      <c r="AO149" s="109">
        <f>'1'!P146/'1'!AT146</f>
        <v>42.343004197195292</v>
      </c>
      <c r="AP149" s="109">
        <f>'1'!Q146/'1'!AU146</f>
        <v>42.7854106424615</v>
      </c>
      <c r="AQ149" s="109">
        <f>'1'!R146/'1'!AV146</f>
        <v>40.65809804274523</v>
      </c>
      <c r="AR149" s="109">
        <f>'1'!S146/'1'!AW146</f>
        <v>44.452288778533848</v>
      </c>
    </row>
    <row r="150" spans="26:44" x14ac:dyDescent="0.2">
      <c r="Z150" s="266"/>
      <c r="AA150" s="267"/>
      <c r="AB150" s="266" t="s">
        <v>45</v>
      </c>
      <c r="AC150" s="267" t="s">
        <v>46</v>
      </c>
      <c r="AD150" s="266" t="s">
        <v>11</v>
      </c>
      <c r="AE150" s="109">
        <f>'1'!F147/'1'!AJ147</f>
        <v>177.86777247519694</v>
      </c>
      <c r="AF150" s="109">
        <f>'1'!G147/'1'!AK147</f>
        <v>141.25216100333867</v>
      </c>
      <c r="AG150" s="109">
        <f>'1'!H147/'1'!AL147</f>
        <v>179.18323249758382</v>
      </c>
      <c r="AH150" s="109">
        <f>'1'!I147/'1'!AM147</f>
        <v>163.77746131962414</v>
      </c>
      <c r="AI150" s="109">
        <f>'1'!J147/'1'!AN147</f>
        <v>154.38038300825198</v>
      </c>
      <c r="AJ150" s="109">
        <f>'1'!K147/'1'!AO147</f>
        <v>145.77517415917077</v>
      </c>
      <c r="AK150" s="109">
        <f>'1'!L147/'1'!AP147</f>
        <v>149.44158358896757</v>
      </c>
      <c r="AL150" s="109">
        <f>'1'!M147/'1'!AQ147</f>
        <v>126.95741526801851</v>
      </c>
      <c r="AM150" s="109">
        <f>'1'!N147/'1'!AR147</f>
        <v>161.25742645541371</v>
      </c>
      <c r="AN150" s="109">
        <f>'1'!O147/'1'!AS147</f>
        <v>158.5828236663304</v>
      </c>
      <c r="AO150" s="109">
        <f>'1'!P147/'1'!AT147</f>
        <v>147.43360912477277</v>
      </c>
      <c r="AP150" s="109">
        <f>'1'!Q147/'1'!AU147</f>
        <v>147.60994405710966</v>
      </c>
      <c r="AQ150" s="109">
        <f>'1'!R147/'1'!AV147</f>
        <v>134.35339459323313</v>
      </c>
      <c r="AR150" s="109">
        <f>'1'!S147/'1'!AW147</f>
        <v>147.26441841458464</v>
      </c>
    </row>
    <row r="151" spans="26:44" x14ac:dyDescent="0.2">
      <c r="Z151" s="266"/>
      <c r="AA151" s="267"/>
      <c r="AB151" s="266" t="s">
        <v>47</v>
      </c>
      <c r="AC151" s="267" t="s">
        <v>48</v>
      </c>
      <c r="AD151" s="266" t="s">
        <v>12</v>
      </c>
      <c r="AE151" s="109">
        <f>'1'!F148/'1'!AJ148</f>
        <v>6.5042630808760808</v>
      </c>
      <c r="AF151" s="109">
        <f>'1'!G148/'1'!AK148</f>
        <v>6.0635227760959891</v>
      </c>
      <c r="AG151" s="109">
        <f>'1'!H148/'1'!AL148</f>
        <v>6.1175014352049173</v>
      </c>
      <c r="AH151" s="109">
        <f>'1'!I148/'1'!AM148</f>
        <v>5.8300057292926786</v>
      </c>
      <c r="AI151" s="109">
        <f>'1'!J148/'1'!AN148</f>
        <v>5.11229122809051</v>
      </c>
      <c r="AJ151" s="109">
        <f>'1'!K148/'1'!AO148</f>
        <v>4.6159343222393474</v>
      </c>
      <c r="AK151" s="109">
        <f>'1'!L148/'1'!AP148</f>
        <v>4.5047190723467656</v>
      </c>
      <c r="AL151" s="109">
        <f>'1'!M148/'1'!AQ148</f>
        <v>4.2687789541291137</v>
      </c>
      <c r="AM151" s="109">
        <f>'1'!N148/'1'!AR148</f>
        <v>3.8489145003811664</v>
      </c>
      <c r="AN151" s="109">
        <f>'1'!O148/'1'!AS148</f>
        <v>3.9145628495237026</v>
      </c>
      <c r="AO151" s="109">
        <f>'1'!P148/'1'!AT148</f>
        <v>3.4371286575219027</v>
      </c>
      <c r="AP151" s="109">
        <f>'1'!Q148/'1'!AU148</f>
        <v>3.8894439612560565</v>
      </c>
      <c r="AQ151" s="109">
        <f>'1'!R148/'1'!AV148</f>
        <v>3.456489646577368</v>
      </c>
      <c r="AR151" s="109">
        <f>'1'!S148/'1'!AW148</f>
        <v>3.9991622484298999</v>
      </c>
    </row>
    <row r="152" spans="26:44" x14ac:dyDescent="0.2">
      <c r="Z152" s="266"/>
      <c r="AA152" s="267"/>
      <c r="AB152" s="266" t="s">
        <v>49</v>
      </c>
      <c r="AC152" s="267" t="s">
        <v>50</v>
      </c>
      <c r="AD152" s="266" t="s">
        <v>13</v>
      </c>
      <c r="AE152" s="109">
        <f>'1'!F149/'1'!AJ149</f>
        <v>0.38286966443947734</v>
      </c>
      <c r="AF152" s="109">
        <f>'1'!G149/'1'!AK149</f>
        <v>0.39405528815010971</v>
      </c>
      <c r="AG152" s="109">
        <f>'1'!H149/'1'!AL149</f>
        <v>0.35802749629104674</v>
      </c>
      <c r="AH152" s="109">
        <f>'1'!I149/'1'!AM149</f>
        <v>0.37520571272407294</v>
      </c>
      <c r="AI152" s="109">
        <f>'1'!J149/'1'!AN149</f>
        <v>0.32402367252709341</v>
      </c>
      <c r="AJ152" s="109">
        <f>'1'!K149/'1'!AO149</f>
        <v>0.34396022123833897</v>
      </c>
      <c r="AK152" s="109">
        <f>'1'!L149/'1'!AP149</f>
        <v>0.3521461986798638</v>
      </c>
      <c r="AL152" s="109">
        <f>'1'!M149/'1'!AQ149</f>
        <v>0.36168740647509073</v>
      </c>
      <c r="AM152" s="109">
        <f>'1'!N149/'1'!AR149</f>
        <v>0.3106086909911715</v>
      </c>
      <c r="AN152" s="109">
        <f>'1'!O149/'1'!AS149</f>
        <v>0.2998814244109646</v>
      </c>
      <c r="AO152" s="109">
        <f>'1'!P149/'1'!AT149</f>
        <v>0.33674756492238234</v>
      </c>
      <c r="AP152" s="109">
        <f>'1'!Q149/'1'!AU149</f>
        <v>0.31875246216274522</v>
      </c>
      <c r="AQ152" s="109">
        <f>'1'!R149/'1'!AV149</f>
        <v>0.32043607067551</v>
      </c>
      <c r="AR152" s="109">
        <f>'1'!S149/'1'!AW149</f>
        <v>0.3104958329168378</v>
      </c>
    </row>
    <row r="153" spans="26:44" x14ac:dyDescent="0.2">
      <c r="Z153" s="266"/>
      <c r="AA153" s="267"/>
      <c r="AB153" s="266" t="s">
        <v>51</v>
      </c>
      <c r="AC153" s="267" t="s">
        <v>52</v>
      </c>
      <c r="AD153" s="266" t="s">
        <v>14</v>
      </c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</row>
    <row r="154" spans="26:44" x14ac:dyDescent="0.2">
      <c r="Z154" s="269"/>
      <c r="AA154" s="270"/>
      <c r="AB154" s="269" t="s">
        <v>56</v>
      </c>
      <c r="AC154" s="270" t="s">
        <v>57</v>
      </c>
      <c r="AD154" s="266" t="s">
        <v>58</v>
      </c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</row>
    <row r="155" spans="26:44" x14ac:dyDescent="0.2">
      <c r="AD155" s="266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</row>
    <row r="156" spans="26:44" x14ac:dyDescent="0.2">
      <c r="AD156" s="266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</row>
    <row r="157" spans="26:44" x14ac:dyDescent="0.2">
      <c r="Z157" s="275" t="s">
        <v>76</v>
      </c>
      <c r="AA157" s="109" t="s">
        <v>77</v>
      </c>
      <c r="AB157" s="109"/>
      <c r="AC157" s="109"/>
      <c r="AD157" s="266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</row>
    <row r="158" spans="26:44" x14ac:dyDescent="0.2">
      <c r="AA158" s="266"/>
      <c r="AB158" s="266" t="s">
        <v>49</v>
      </c>
      <c r="AC158" s="267" t="s">
        <v>50</v>
      </c>
      <c r="AD158" s="266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</row>
    <row r="159" spans="26:44" x14ac:dyDescent="0.2">
      <c r="AD159" s="266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</row>
    <row r="160" spans="26:44" x14ac:dyDescent="0.2">
      <c r="AD160" s="266"/>
      <c r="AE160" s="268"/>
      <c r="AF160" s="268"/>
      <c r="AG160" s="268"/>
      <c r="AH160" s="268"/>
      <c r="AI160" s="268"/>
      <c r="AJ160" s="268"/>
      <c r="AK160" s="268"/>
      <c r="AL160" s="268"/>
      <c r="AM160" s="268"/>
      <c r="AN160" s="268"/>
      <c r="AO160" s="268"/>
    </row>
    <row r="161" spans="1:44" x14ac:dyDescent="0.2">
      <c r="AD161" s="266"/>
      <c r="AE161" s="268"/>
      <c r="AF161" s="268"/>
      <c r="AG161" s="268"/>
      <c r="AH161" s="268"/>
      <c r="AI161" s="268"/>
      <c r="AJ161" s="268"/>
      <c r="AK161" s="268"/>
      <c r="AL161" s="268"/>
      <c r="AM161" s="268"/>
      <c r="AN161" s="268"/>
      <c r="AO161" s="268"/>
    </row>
    <row r="162" spans="1:44" x14ac:dyDescent="0.2">
      <c r="AD162" s="266"/>
      <c r="AE162" s="268"/>
      <c r="AF162" s="268"/>
      <c r="AG162" s="268"/>
      <c r="AH162" s="268"/>
      <c r="AI162" s="268"/>
      <c r="AJ162" s="268"/>
      <c r="AK162" s="268"/>
      <c r="AL162" s="268"/>
      <c r="AM162" s="268"/>
      <c r="AN162" s="268"/>
      <c r="AO162" s="268"/>
    </row>
    <row r="163" spans="1:44" x14ac:dyDescent="0.2">
      <c r="AD163" s="266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</row>
    <row r="164" spans="1:44" x14ac:dyDescent="0.2">
      <c r="AD164" s="266"/>
      <c r="AE164" s="268"/>
      <c r="AF164" s="268"/>
      <c r="AG164" s="268"/>
      <c r="AH164" s="268"/>
      <c r="AI164" s="268"/>
      <c r="AJ164" s="268"/>
      <c r="AK164" s="268"/>
      <c r="AL164" s="268"/>
      <c r="AM164" s="268"/>
      <c r="AN164" s="268"/>
      <c r="AO164" s="268"/>
    </row>
    <row r="165" spans="1:44" x14ac:dyDescent="0.2">
      <c r="A165" s="266"/>
      <c r="AA165" s="272" t="s">
        <v>78</v>
      </c>
      <c r="AB165" s="272" t="s">
        <v>677</v>
      </c>
      <c r="AC165" s="272"/>
      <c r="AD165" s="272" t="s">
        <v>677</v>
      </c>
      <c r="AE165" s="109">
        <f>'1'!F162/'1'!AJ162</f>
        <v>14.95200368158322</v>
      </c>
      <c r="AF165" s="109">
        <f>'1'!G162/'1'!AK162</f>
        <v>14.048977911731896</v>
      </c>
      <c r="AG165" s="109">
        <f>'1'!H162/'1'!AL162</f>
        <v>15.334213830127853</v>
      </c>
      <c r="AH165" s="109">
        <f>'1'!I162/'1'!AM162</f>
        <v>13.809212337561183</v>
      </c>
      <c r="AI165" s="109">
        <f>'1'!J162/'1'!AN162</f>
        <v>12.94545583453014</v>
      </c>
      <c r="AJ165" s="109">
        <f>'1'!K162/'1'!AO162</f>
        <v>12.507126088435149</v>
      </c>
      <c r="AK165" s="109">
        <f>'1'!L162/'1'!AP162</f>
        <v>12.024398087589573</v>
      </c>
      <c r="AL165" s="109">
        <f>'1'!M162/'1'!AQ162</f>
        <v>11.953150179734859</v>
      </c>
      <c r="AM165" s="109">
        <f>'1'!N162/'1'!AR162</f>
        <v>11.904094189512389</v>
      </c>
      <c r="AN165" s="109">
        <f>'1'!O162/'1'!AS162</f>
        <v>11.325144036936264</v>
      </c>
      <c r="AO165" s="109">
        <f>'1'!P162/'1'!AT162</f>
        <v>10.980495747900564</v>
      </c>
      <c r="AP165" s="109">
        <f>'1'!Q162/'1'!AU162</f>
        <v>10.66441522643408</v>
      </c>
      <c r="AQ165" s="109">
        <f>'1'!R162/'1'!AV162</f>
        <v>9.7882028590193322</v>
      </c>
      <c r="AR165" s="109">
        <f>'1'!S162/'1'!AW162</f>
        <v>10.102995660236003</v>
      </c>
    </row>
    <row r="166" spans="1:44" x14ac:dyDescent="0.2">
      <c r="AB166" s="266" t="s">
        <v>45</v>
      </c>
      <c r="AC166" s="267" t="s">
        <v>46</v>
      </c>
      <c r="AD166" s="266" t="s">
        <v>11</v>
      </c>
      <c r="AE166" s="109">
        <f>'1'!F163/'1'!AJ163</f>
        <v>36.700047055313611</v>
      </c>
      <c r="AF166" s="109">
        <f>'1'!G163/'1'!AK163</f>
        <v>35.085014289878941</v>
      </c>
      <c r="AG166" s="109">
        <f>'1'!H163/'1'!AL163</f>
        <v>40.961519611213554</v>
      </c>
      <c r="AH166" s="109">
        <f>'1'!I163/'1'!AM163</f>
        <v>36.510276969853109</v>
      </c>
      <c r="AI166" s="109">
        <f>'1'!J163/'1'!AN163</f>
        <v>35.066082539295344</v>
      </c>
      <c r="AJ166" s="109">
        <f>'1'!K163/'1'!AO163</f>
        <v>33.958320344148014</v>
      </c>
      <c r="AK166" s="109">
        <f>'1'!L163/'1'!AP163</f>
        <v>32.795742766540137</v>
      </c>
      <c r="AL166" s="109">
        <f>'1'!M163/'1'!AQ163</f>
        <v>32.777200464359261</v>
      </c>
      <c r="AM166" s="109">
        <f>'1'!N163/'1'!AR163</f>
        <v>33.433181491458413</v>
      </c>
      <c r="AN166" s="109">
        <f>'1'!O163/'1'!AS163</f>
        <v>31.6591171080495</v>
      </c>
      <c r="AO166" s="109">
        <f>'1'!P163/'1'!AT163</f>
        <v>30.678355794347159</v>
      </c>
      <c r="AP166" s="109">
        <f>'1'!Q163/'1'!AU163</f>
        <v>29.769992914246561</v>
      </c>
      <c r="AQ166" s="109">
        <f>'1'!R163/'1'!AV163</f>
        <v>28.180237426156943</v>
      </c>
      <c r="AR166" s="109">
        <f>'1'!S163/'1'!AW163</f>
        <v>29.723749272418072</v>
      </c>
    </row>
    <row r="167" spans="1:44" x14ac:dyDescent="0.2">
      <c r="AB167" s="266" t="s">
        <v>47</v>
      </c>
      <c r="AC167" s="267" t="s">
        <v>48</v>
      </c>
      <c r="AD167" s="266" t="s">
        <v>12</v>
      </c>
      <c r="AE167" s="109">
        <f>'1'!F164/'1'!AJ164</f>
        <v>7.6048851844058802</v>
      </c>
      <c r="AF167" s="109">
        <f>'1'!G164/'1'!AK164</f>
        <v>6.9298832840228348</v>
      </c>
      <c r="AG167" s="109">
        <f>'1'!H164/'1'!AL164</f>
        <v>6.9428159828719984</v>
      </c>
      <c r="AH167" s="109">
        <f>'1'!I164/'1'!AM164</f>
        <v>6.1370575089935899</v>
      </c>
      <c r="AI167" s="109">
        <f>'1'!J164/'1'!AN164</f>
        <v>5.3743355217250217</v>
      </c>
      <c r="AJ167" s="109">
        <f>'1'!K164/'1'!AO164</f>
        <v>5.3551539806923873</v>
      </c>
      <c r="AK167" s="109">
        <f>'1'!L164/'1'!AP164</f>
        <v>5.173082395652016</v>
      </c>
      <c r="AL167" s="109">
        <f>'1'!M164/'1'!AQ164</f>
        <v>5.3068440242971384</v>
      </c>
      <c r="AM167" s="109">
        <f>'1'!N164/'1'!AR164</f>
        <v>5.4481227868146274</v>
      </c>
      <c r="AN167" s="109">
        <f>'1'!O164/'1'!AS164</f>
        <v>5.0468679699116299</v>
      </c>
      <c r="AO167" s="109">
        <f>'1'!P164/'1'!AT164</f>
        <v>4.890476958312485</v>
      </c>
      <c r="AP167" s="109">
        <f>'1'!Q164/'1'!AU164</f>
        <v>4.8109341894934516</v>
      </c>
      <c r="AQ167" s="109">
        <f>'1'!R164/'1'!AV164</f>
        <v>3.9354438669292469</v>
      </c>
      <c r="AR167" s="109">
        <f>'1'!S164/'1'!AW164</f>
        <v>3.9773133387494548</v>
      </c>
    </row>
    <row r="168" spans="1:44" x14ac:dyDescent="0.2">
      <c r="AB168" s="266" t="s">
        <v>49</v>
      </c>
      <c r="AC168" s="267" t="s">
        <v>50</v>
      </c>
      <c r="AD168" s="266" t="s">
        <v>13</v>
      </c>
      <c r="AE168" s="109">
        <f>'1'!F165/'1'!AJ165</f>
        <v>0.42165128526578566</v>
      </c>
      <c r="AF168" s="109">
        <f>'1'!G165/'1'!AK165</f>
        <v>0.40680228521806017</v>
      </c>
      <c r="AG168" s="109">
        <f>'1'!H165/'1'!AL165</f>
        <v>0.42291241328511564</v>
      </c>
      <c r="AH168" s="109">
        <f>'1'!I165/'1'!AM165</f>
        <v>0.37713562831012903</v>
      </c>
      <c r="AI168" s="109">
        <f>'1'!J165/'1'!AN165</f>
        <v>0.38022990706513571</v>
      </c>
      <c r="AJ168" s="109">
        <f>'1'!K165/'1'!AO165</f>
        <v>0.32934387919082031</v>
      </c>
      <c r="AK168" s="109">
        <f>'1'!L165/'1'!AP165</f>
        <v>0.30514347790587082</v>
      </c>
      <c r="AL168" s="109">
        <f>'1'!M165/'1'!AQ165</f>
        <v>0.29463451232749155</v>
      </c>
      <c r="AM168" s="109">
        <f>'1'!N165/'1'!AR165</f>
        <v>0.28045698266256108</v>
      </c>
      <c r="AN168" s="109">
        <f>'1'!O165/'1'!AS165</f>
        <v>0.26370208987194693</v>
      </c>
      <c r="AO168" s="109">
        <f>'1'!P165/'1'!AT165</f>
        <v>0.25473463380701961</v>
      </c>
      <c r="AP168" s="109">
        <f>'1'!Q165/'1'!AU165</f>
        <v>0.27209426372239026</v>
      </c>
      <c r="AQ168" s="109">
        <f>'1'!R165/'1'!AV165</f>
        <v>0.26069400688641109</v>
      </c>
      <c r="AR168" s="109">
        <f>'1'!S165/'1'!AW165</f>
        <v>0.25985849468838745</v>
      </c>
    </row>
    <row r="169" spans="1:44" x14ac:dyDescent="0.2">
      <c r="AB169" s="266" t="s">
        <v>51</v>
      </c>
      <c r="AC169" s="267" t="s">
        <v>52</v>
      </c>
      <c r="AD169" s="266" t="s">
        <v>14</v>
      </c>
      <c r="AE169" s="276"/>
      <c r="AF169" s="276"/>
      <c r="AG169" s="276"/>
      <c r="AH169" s="276"/>
      <c r="AI169" s="276"/>
      <c r="AJ169" s="276"/>
      <c r="AK169" s="276"/>
      <c r="AL169" s="276"/>
      <c r="AM169" s="276"/>
    </row>
    <row r="170" spans="1:44" ht="13.5" thickBot="1" x14ac:dyDescent="0.25">
      <c r="Z170" s="277"/>
      <c r="AA170" s="277"/>
      <c r="AB170" s="278" t="s">
        <v>56</v>
      </c>
      <c r="AC170" s="279" t="s">
        <v>57</v>
      </c>
      <c r="AD170" s="280" t="s">
        <v>58</v>
      </c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  <c r="AP170" s="281"/>
      <c r="AQ170" s="281"/>
      <c r="AR170" s="281"/>
    </row>
    <row r="171" spans="1:44" x14ac:dyDescent="0.2">
      <c r="AB171" s="269"/>
      <c r="AC171" s="270"/>
      <c r="AD171" s="266"/>
    </row>
    <row r="172" spans="1:44" x14ac:dyDescent="0.2">
      <c r="AE172" s="282" t="s">
        <v>53</v>
      </c>
    </row>
    <row r="173" spans="1:44" x14ac:dyDescent="0.2">
      <c r="AE173" s="116" t="s">
        <v>54</v>
      </c>
    </row>
    <row r="174" spans="1:44" x14ac:dyDescent="0.2">
      <c r="AE174" s="283" t="s">
        <v>1045</v>
      </c>
    </row>
    <row r="175" spans="1:44" x14ac:dyDescent="0.2">
      <c r="AE175" s="284" t="s">
        <v>1052</v>
      </c>
    </row>
    <row r="176" spans="1:44" x14ac:dyDescent="0.2">
      <c r="AE176" s="266" t="s">
        <v>1103</v>
      </c>
    </row>
    <row r="177" spans="31:31" x14ac:dyDescent="0.2">
      <c r="AE177" s="267" t="s">
        <v>1104</v>
      </c>
    </row>
    <row r="178" spans="31:31" x14ac:dyDescent="0.2">
      <c r="AE178" s="285" t="s">
        <v>55</v>
      </c>
    </row>
    <row r="179" spans="31:31" x14ac:dyDescent="0.2">
      <c r="AE179" s="286" t="s">
        <v>1041</v>
      </c>
    </row>
  </sheetData>
  <hyperlinks>
    <hyperlink ref="A1" location="'Innehåll-Content'!A1" display="Tillbaka till innehåll - Back to content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70"/>
  <sheetViews>
    <sheetView zoomScale="115" zoomScaleNormal="115" workbookViewId="0">
      <selection activeCell="E2" sqref="E2"/>
    </sheetView>
  </sheetViews>
  <sheetFormatPr defaultRowHeight="12.75" x14ac:dyDescent="0.2"/>
  <cols>
    <col min="1" max="1" width="5" customWidth="1"/>
    <col min="2" max="2" width="13.5703125" bestFit="1" customWidth="1"/>
    <col min="3" max="3" width="9.140625" customWidth="1"/>
    <col min="32" max="32" width="9.140625" bestFit="1" customWidth="1"/>
    <col min="44" max="44" width="11.85546875" bestFit="1" customWidth="1"/>
  </cols>
  <sheetData>
    <row r="1" spans="1:8" x14ac:dyDescent="0.2">
      <c r="A1" s="136" t="s">
        <v>692</v>
      </c>
    </row>
    <row r="3" spans="1:8" ht="15" x14ac:dyDescent="0.25">
      <c r="B3" s="128" t="s">
        <v>1061</v>
      </c>
    </row>
    <row r="4" spans="1:8" x14ac:dyDescent="0.2">
      <c r="B4" t="s">
        <v>699</v>
      </c>
    </row>
    <row r="5" spans="1:8" ht="14.25" x14ac:dyDescent="0.2">
      <c r="B5" s="129" t="s">
        <v>1083</v>
      </c>
    </row>
    <row r="6" spans="1:8" x14ac:dyDescent="0.2">
      <c r="B6" t="s">
        <v>700</v>
      </c>
    </row>
    <row r="7" spans="1:8" ht="13.5" thickBot="1" x14ac:dyDescent="0.25"/>
    <row r="8" spans="1:8" ht="22.5" x14ac:dyDescent="0.2">
      <c r="B8" s="219"/>
      <c r="C8" s="219"/>
      <c r="D8" s="219"/>
      <c r="E8" s="219"/>
      <c r="F8" s="219"/>
      <c r="G8" s="220" t="s">
        <v>1084</v>
      </c>
      <c r="H8" s="220" t="s">
        <v>1100</v>
      </c>
    </row>
    <row r="9" spans="1:8" ht="23.25" thickBot="1" x14ac:dyDescent="0.25">
      <c r="B9" s="53" t="s">
        <v>37</v>
      </c>
      <c r="C9" s="53" t="s">
        <v>40</v>
      </c>
      <c r="D9" s="42">
        <v>2019</v>
      </c>
      <c r="E9" s="42">
        <v>2020</v>
      </c>
      <c r="F9" s="42" t="s">
        <v>1099</v>
      </c>
      <c r="G9" s="42" t="s">
        <v>1085</v>
      </c>
      <c r="H9" s="42" t="s">
        <v>1101</v>
      </c>
    </row>
    <row r="10" spans="1:8" x14ac:dyDescent="0.2">
      <c r="A10" s="193" t="s">
        <v>10</v>
      </c>
      <c r="B10" s="14" t="s">
        <v>35</v>
      </c>
      <c r="C10" s="14" t="s">
        <v>35</v>
      </c>
      <c r="D10" s="122">
        <f>AR41</f>
        <v>4.7577529117935065</v>
      </c>
      <c r="E10" s="122">
        <f t="shared" ref="E10:F10" si="0">AS41</f>
        <v>3.6275467590964676</v>
      </c>
      <c r="F10" s="122">
        <f t="shared" si="0"/>
        <v>3.4121885136517225</v>
      </c>
      <c r="G10" s="122">
        <f>E10-D10</f>
        <v>-1.1302061526970388</v>
      </c>
      <c r="H10" s="256">
        <f>F10-E10</f>
        <v>-0.21535824544474513</v>
      </c>
    </row>
    <row r="11" spans="1:8" x14ac:dyDescent="0.2">
      <c r="A11" s="20" t="s">
        <v>15</v>
      </c>
      <c r="B11" s="56" t="s">
        <v>42</v>
      </c>
      <c r="C11" s="56" t="s">
        <v>42</v>
      </c>
      <c r="D11" s="122">
        <f t="shared" ref="D11:D30" si="1">AR42</f>
        <v>7.7229151930182605</v>
      </c>
      <c r="E11" s="122">
        <f t="shared" ref="E11:E30" si="2">AS42</f>
        <v>6.7335118862115246</v>
      </c>
      <c r="F11" s="122">
        <f t="shared" ref="F11:F30" si="3">AT42</f>
        <v>6.2671615396784137</v>
      </c>
      <c r="G11" s="122">
        <f t="shared" ref="G11:G30" si="4">E11-D11</f>
        <v>-0.98940330680673583</v>
      </c>
      <c r="H11" s="256">
        <f t="shared" ref="H11:H30" si="5">F11-E11</f>
        <v>-0.46635034653311092</v>
      </c>
    </row>
    <row r="12" spans="1:8" x14ac:dyDescent="0.2">
      <c r="A12" s="20" t="s">
        <v>16</v>
      </c>
      <c r="B12" s="56" t="s">
        <v>43</v>
      </c>
      <c r="C12" s="56" t="s">
        <v>43</v>
      </c>
      <c r="D12" s="122">
        <f t="shared" si="1"/>
        <v>29.512071768326187</v>
      </c>
      <c r="E12" s="122">
        <f t="shared" si="2"/>
        <v>23.619503671438409</v>
      </c>
      <c r="F12" s="122">
        <f t="shared" si="3"/>
        <v>22.55324181480648</v>
      </c>
      <c r="G12" s="122">
        <f t="shared" si="4"/>
        <v>-5.8925680968877785</v>
      </c>
      <c r="H12" s="256">
        <f t="shared" si="5"/>
        <v>-1.0662618566319289</v>
      </c>
    </row>
    <row r="13" spans="1:8" x14ac:dyDescent="0.2">
      <c r="A13" s="20" t="s">
        <v>17</v>
      </c>
      <c r="B13" s="56" t="s">
        <v>44</v>
      </c>
      <c r="C13" s="56" t="s">
        <v>44</v>
      </c>
      <c r="D13" s="122">
        <f t="shared" si="1"/>
        <v>9.4140587443110757</v>
      </c>
      <c r="E13" s="122">
        <f t="shared" si="2"/>
        <v>9.2224989769896126</v>
      </c>
      <c r="F13" s="122">
        <f t="shared" si="3"/>
        <v>8.9640443729502817</v>
      </c>
      <c r="G13" s="122">
        <f t="shared" si="4"/>
        <v>-0.19155976732146307</v>
      </c>
      <c r="H13" s="256">
        <f t="shared" si="5"/>
        <v>-0.25845460403933096</v>
      </c>
    </row>
    <row r="14" spans="1:8" x14ac:dyDescent="0.2">
      <c r="A14" s="34" t="s">
        <v>18</v>
      </c>
      <c r="B14" s="61" t="s">
        <v>59</v>
      </c>
      <c r="C14" s="61" t="s">
        <v>59</v>
      </c>
      <c r="D14" s="122">
        <f t="shared" si="1"/>
        <v>9.4574820673074562</v>
      </c>
      <c r="E14" s="122">
        <f t="shared" si="2"/>
        <v>8.8305801025372155</v>
      </c>
      <c r="F14" s="122">
        <f t="shared" si="3"/>
        <v>8.3918720717370707</v>
      </c>
      <c r="G14" s="122">
        <f t="shared" si="4"/>
        <v>-0.62690196477024074</v>
      </c>
      <c r="H14" s="256">
        <f t="shared" si="5"/>
        <v>-0.43870803080014475</v>
      </c>
    </row>
    <row r="15" spans="1:8" x14ac:dyDescent="0.2">
      <c r="A15" s="34" t="s">
        <v>19</v>
      </c>
      <c r="B15" s="61" t="s">
        <v>60</v>
      </c>
      <c r="C15" s="61" t="s">
        <v>60</v>
      </c>
      <c r="D15" s="122">
        <f t="shared" si="1"/>
        <v>8.5930829681370291</v>
      </c>
      <c r="E15" s="122">
        <f t="shared" si="2"/>
        <v>8.0285226560693239</v>
      </c>
      <c r="F15" s="122">
        <f t="shared" si="3"/>
        <v>7.6522692009598714</v>
      </c>
      <c r="G15" s="122">
        <f t="shared" si="4"/>
        <v>-0.56456031206770518</v>
      </c>
      <c r="H15" s="256">
        <f t="shared" si="5"/>
        <v>-0.37625345510945252</v>
      </c>
    </row>
    <row r="16" spans="1:8" x14ac:dyDescent="0.2">
      <c r="A16" s="34" t="s">
        <v>20</v>
      </c>
      <c r="B16" s="61" t="s">
        <v>61</v>
      </c>
      <c r="C16" s="61" t="s">
        <v>61</v>
      </c>
      <c r="D16" s="122">
        <f t="shared" si="1"/>
        <v>15.573846668981302</v>
      </c>
      <c r="E16" s="122">
        <f t="shared" si="2"/>
        <v>14.223364982689027</v>
      </c>
      <c r="F16" s="122">
        <f t="shared" si="3"/>
        <v>13.157993050702474</v>
      </c>
      <c r="G16" s="122">
        <f t="shared" si="4"/>
        <v>-1.3504816862922748</v>
      </c>
      <c r="H16" s="256">
        <f t="shared" si="5"/>
        <v>-1.0653719319865527</v>
      </c>
    </row>
    <row r="17" spans="1:8" x14ac:dyDescent="0.2">
      <c r="A17" s="34" t="s">
        <v>21</v>
      </c>
      <c r="B17" s="61" t="s">
        <v>62</v>
      </c>
      <c r="C17" s="61" t="s">
        <v>62</v>
      </c>
      <c r="D17" s="122">
        <f t="shared" si="1"/>
        <v>117.62574502451544</v>
      </c>
      <c r="E17" s="122">
        <f t="shared" si="2"/>
        <v>111.44707370309484</v>
      </c>
      <c r="F17" s="122">
        <f t="shared" si="3"/>
        <v>105.80885485745907</v>
      </c>
      <c r="G17" s="122">
        <f t="shared" si="4"/>
        <v>-6.1786713214205946</v>
      </c>
      <c r="H17" s="256">
        <f t="shared" si="5"/>
        <v>-5.6382188456357767</v>
      </c>
    </row>
    <row r="18" spans="1:8" x14ac:dyDescent="0.2">
      <c r="A18" s="34" t="s">
        <v>22</v>
      </c>
      <c r="B18" s="61" t="s">
        <v>63</v>
      </c>
      <c r="C18" s="61" t="s">
        <v>63</v>
      </c>
      <c r="D18" s="122">
        <f t="shared" si="1"/>
        <v>8.5078513888399172</v>
      </c>
      <c r="E18" s="122">
        <f t="shared" si="2"/>
        <v>7.9302595229818236</v>
      </c>
      <c r="F18" s="122">
        <f t="shared" si="3"/>
        <v>8.8429235065784653</v>
      </c>
      <c r="G18" s="122">
        <f t="shared" si="4"/>
        <v>-0.57759186585809363</v>
      </c>
      <c r="H18" s="256">
        <f t="shared" si="5"/>
        <v>0.91266398359664169</v>
      </c>
    </row>
    <row r="19" spans="1:8" x14ac:dyDescent="0.2">
      <c r="A19" s="34" t="s">
        <v>23</v>
      </c>
      <c r="B19" s="61" t="s">
        <v>64</v>
      </c>
      <c r="C19" s="61" t="s">
        <v>64</v>
      </c>
      <c r="D19" s="122">
        <f t="shared" si="1"/>
        <v>9.7163140807674466</v>
      </c>
      <c r="E19" s="122">
        <f t="shared" si="2"/>
        <v>9.1714812597973143</v>
      </c>
      <c r="F19" s="122">
        <f t="shared" si="3"/>
        <v>8.8461048287651298</v>
      </c>
      <c r="G19" s="122">
        <f t="shared" si="4"/>
        <v>-0.5448328209701323</v>
      </c>
      <c r="H19" s="256">
        <f t="shared" si="5"/>
        <v>-0.3253764310321845</v>
      </c>
    </row>
    <row r="20" spans="1:8" x14ac:dyDescent="0.2">
      <c r="A20" s="34" t="s">
        <v>24</v>
      </c>
      <c r="B20" s="61" t="s">
        <v>65</v>
      </c>
      <c r="C20" s="61" t="s">
        <v>65</v>
      </c>
      <c r="D20" s="122">
        <f t="shared" si="1"/>
        <v>10.351622352606181</v>
      </c>
      <c r="E20" s="122">
        <f t="shared" si="2"/>
        <v>9.9084444349459613</v>
      </c>
      <c r="F20" s="122">
        <f t="shared" si="3"/>
        <v>9.1224811528011074</v>
      </c>
      <c r="G20" s="122">
        <f t="shared" si="4"/>
        <v>-0.44317791766022019</v>
      </c>
      <c r="H20" s="256">
        <f t="shared" si="5"/>
        <v>-0.78596328214485389</v>
      </c>
    </row>
    <row r="21" spans="1:8" x14ac:dyDescent="0.2">
      <c r="A21" s="34" t="s">
        <v>25</v>
      </c>
      <c r="B21" s="61" t="s">
        <v>66</v>
      </c>
      <c r="C21" s="61" t="s">
        <v>66</v>
      </c>
      <c r="D21" s="122">
        <f t="shared" si="1"/>
        <v>13.696589734463755</v>
      </c>
      <c r="E21" s="122">
        <f t="shared" si="2"/>
        <v>12.560768376784083</v>
      </c>
      <c r="F21" s="122">
        <f t="shared" si="3"/>
        <v>12.543390295506946</v>
      </c>
      <c r="G21" s="122">
        <f t="shared" si="4"/>
        <v>-1.1358213576796725</v>
      </c>
      <c r="H21" s="256">
        <f t="shared" si="5"/>
        <v>-1.7378081277136914E-2</v>
      </c>
    </row>
    <row r="22" spans="1:8" x14ac:dyDescent="0.2">
      <c r="A22" s="34" t="s">
        <v>26</v>
      </c>
      <c r="B22" s="61" t="s">
        <v>67</v>
      </c>
      <c r="C22" s="61" t="s">
        <v>67</v>
      </c>
      <c r="D22" s="122">
        <f t="shared" si="1"/>
        <v>10.86517085745413</v>
      </c>
      <c r="E22" s="122">
        <f t="shared" si="2"/>
        <v>10.086752231775064</v>
      </c>
      <c r="F22" s="122">
        <f t="shared" si="3"/>
        <v>9.1601559835967183</v>
      </c>
      <c r="G22" s="122">
        <f t="shared" si="4"/>
        <v>-0.77841862567906617</v>
      </c>
      <c r="H22" s="256">
        <f t="shared" si="5"/>
        <v>-0.92659624817834541</v>
      </c>
    </row>
    <row r="23" spans="1:8" x14ac:dyDescent="0.2">
      <c r="A23" s="34" t="s">
        <v>27</v>
      </c>
      <c r="B23" s="61" t="s">
        <v>68</v>
      </c>
      <c r="C23" s="61" t="s">
        <v>68</v>
      </c>
      <c r="D23" s="122">
        <f t="shared" si="1"/>
        <v>12.094472569156917</v>
      </c>
      <c r="E23" s="122">
        <f t="shared" si="2"/>
        <v>11.064635735698896</v>
      </c>
      <c r="F23" s="122">
        <f t="shared" si="3"/>
        <v>11.138386904855938</v>
      </c>
      <c r="G23" s="122">
        <f t="shared" si="4"/>
        <v>-1.0298368334580204</v>
      </c>
      <c r="H23" s="256">
        <f t="shared" si="5"/>
        <v>7.3751169157041829E-2</v>
      </c>
    </row>
    <row r="24" spans="1:8" x14ac:dyDescent="0.2">
      <c r="A24" s="34" t="s">
        <v>28</v>
      </c>
      <c r="B24" s="61" t="s">
        <v>69</v>
      </c>
      <c r="C24" s="61" t="s">
        <v>69</v>
      </c>
      <c r="D24" s="122">
        <f t="shared" si="1"/>
        <v>11.985725010361868</v>
      </c>
      <c r="E24" s="122">
        <f t="shared" si="2"/>
        <v>10.545175214295741</v>
      </c>
      <c r="F24" s="122">
        <f t="shared" si="3"/>
        <v>10.858637914131426</v>
      </c>
      <c r="G24" s="122">
        <f t="shared" si="4"/>
        <v>-1.4405497960661275</v>
      </c>
      <c r="H24" s="256">
        <f t="shared" si="5"/>
        <v>0.31346269983568575</v>
      </c>
    </row>
    <row r="25" spans="1:8" x14ac:dyDescent="0.2">
      <c r="A25" s="34" t="s">
        <v>29</v>
      </c>
      <c r="B25" s="61" t="s">
        <v>70</v>
      </c>
      <c r="C25" s="61" t="s">
        <v>70</v>
      </c>
      <c r="D25" s="122">
        <f t="shared" si="1"/>
        <v>13.955800843143757</v>
      </c>
      <c r="E25" s="122">
        <f t="shared" si="2"/>
        <v>13.570360667468805</v>
      </c>
      <c r="F25" s="122">
        <f t="shared" si="3"/>
        <v>12.811786583408399</v>
      </c>
      <c r="G25" s="122">
        <f t="shared" si="4"/>
        <v>-0.38544017567495281</v>
      </c>
      <c r="H25" s="256">
        <f t="shared" si="5"/>
        <v>-0.75857408406040605</v>
      </c>
    </row>
    <row r="26" spans="1:8" x14ac:dyDescent="0.2">
      <c r="A26" s="34" t="s">
        <v>30</v>
      </c>
      <c r="B26" s="61" t="s">
        <v>71</v>
      </c>
      <c r="C26" s="61" t="s">
        <v>71</v>
      </c>
      <c r="D26" s="122">
        <f t="shared" si="1"/>
        <v>10.736358804672644</v>
      </c>
      <c r="E26" s="122">
        <f t="shared" si="2"/>
        <v>9.803171444637151</v>
      </c>
      <c r="F26" s="122">
        <f t="shared" si="3"/>
        <v>9.2070818436463</v>
      </c>
      <c r="G26" s="122">
        <f t="shared" si="4"/>
        <v>-0.93318736003549319</v>
      </c>
      <c r="H26" s="256">
        <f t="shared" si="5"/>
        <v>-0.59608960099085095</v>
      </c>
    </row>
    <row r="27" spans="1:8" x14ac:dyDescent="0.2">
      <c r="A27" s="34" t="s">
        <v>31</v>
      </c>
      <c r="B27" s="61" t="s">
        <v>72</v>
      </c>
      <c r="C27" s="61" t="s">
        <v>72</v>
      </c>
      <c r="D27" s="122">
        <f t="shared" si="1"/>
        <v>13.910044097896712</v>
      </c>
      <c r="E27" s="122">
        <f t="shared" si="2"/>
        <v>13.694450867034274</v>
      </c>
      <c r="F27" s="122">
        <f t="shared" si="3"/>
        <v>12.572857058854378</v>
      </c>
      <c r="G27" s="122">
        <f t="shared" si="4"/>
        <v>-0.21559323086243865</v>
      </c>
      <c r="H27" s="287">
        <f t="shared" si="5"/>
        <v>-1.1215938081798953</v>
      </c>
    </row>
    <row r="28" spans="1:8" x14ac:dyDescent="0.2">
      <c r="A28" s="34" t="s">
        <v>32</v>
      </c>
      <c r="B28" s="61" t="s">
        <v>73</v>
      </c>
      <c r="C28" s="61" t="s">
        <v>73</v>
      </c>
      <c r="D28" s="122">
        <f t="shared" si="1"/>
        <v>10.85818166351206</v>
      </c>
      <c r="E28" s="122">
        <f t="shared" si="2"/>
        <v>10.1104726421741</v>
      </c>
      <c r="F28" s="122">
        <f t="shared" si="3"/>
        <v>9.2761199954639508</v>
      </c>
      <c r="G28" s="122">
        <f t="shared" si="4"/>
        <v>-0.74770902133795936</v>
      </c>
      <c r="H28" s="256">
        <f t="shared" si="5"/>
        <v>-0.83435264671014941</v>
      </c>
    </row>
    <row r="29" spans="1:8" x14ac:dyDescent="0.2">
      <c r="A29" s="34" t="s">
        <v>33</v>
      </c>
      <c r="B29" s="61" t="s">
        <v>74</v>
      </c>
      <c r="C29" s="61" t="s">
        <v>74</v>
      </c>
      <c r="D29" s="122">
        <f t="shared" si="1"/>
        <v>11.619015655151642</v>
      </c>
      <c r="E29" s="122">
        <f t="shared" si="2"/>
        <v>10.909314126896211</v>
      </c>
      <c r="F29" s="122">
        <f t="shared" si="3"/>
        <v>10.338706514170831</v>
      </c>
      <c r="G29" s="122">
        <f t="shared" si="4"/>
        <v>-0.70970152825543131</v>
      </c>
      <c r="H29" s="256">
        <f t="shared" si="5"/>
        <v>-0.57060761272538052</v>
      </c>
    </row>
    <row r="30" spans="1:8" x14ac:dyDescent="0.2">
      <c r="A30" s="34" t="s">
        <v>34</v>
      </c>
      <c r="B30" s="61" t="s">
        <v>75</v>
      </c>
      <c r="C30" s="61" t="s">
        <v>75</v>
      </c>
      <c r="D30" s="122">
        <f t="shared" si="1"/>
        <v>39.061523896093597</v>
      </c>
      <c r="E30" s="122">
        <f t="shared" si="2"/>
        <v>37.104750274144742</v>
      </c>
      <c r="F30" s="122">
        <f t="shared" si="3"/>
        <v>33.178617954440064</v>
      </c>
      <c r="G30" s="122">
        <f t="shared" si="4"/>
        <v>-1.9567736219488552</v>
      </c>
      <c r="H30" s="256">
        <f t="shared" si="5"/>
        <v>-3.9261323197046778</v>
      </c>
    </row>
    <row r="31" spans="1:8" x14ac:dyDescent="0.2">
      <c r="B31" s="61" t="s">
        <v>675</v>
      </c>
      <c r="C31" s="126" t="s">
        <v>1089</v>
      </c>
      <c r="D31" s="122">
        <f>AR63</f>
        <v>10.829949998436309</v>
      </c>
      <c r="E31" s="122">
        <f t="shared" ref="E31:F31" si="6">AS63</f>
        <v>9.7133363477851447</v>
      </c>
      <c r="F31" s="122">
        <f t="shared" si="6"/>
        <v>9.3641475480288019</v>
      </c>
      <c r="G31" s="122">
        <f>E31-D31</f>
        <v>-1.1166136506511641</v>
      </c>
      <c r="H31" s="256">
        <f>F31-E31</f>
        <v>-0.34918879975634276</v>
      </c>
    </row>
    <row r="33" spans="1:46" x14ac:dyDescent="0.2">
      <c r="B33" s="77" t="s">
        <v>1098</v>
      </c>
      <c r="L33" s="77" t="s">
        <v>1098</v>
      </c>
    </row>
    <row r="34" spans="1:46" x14ac:dyDescent="0.2">
      <c r="B34" s="132" t="s">
        <v>1093</v>
      </c>
      <c r="L34" s="132" t="s">
        <v>1093</v>
      </c>
    </row>
    <row r="36" spans="1:46" ht="15" x14ac:dyDescent="0.25">
      <c r="C36" s="49" t="s">
        <v>1062</v>
      </c>
      <c r="R36" s="49" t="s">
        <v>1063</v>
      </c>
      <c r="AG36" s="128" t="s">
        <v>1064</v>
      </c>
      <c r="AH36" s="127"/>
      <c r="AI36" s="127"/>
      <c r="AJ36" s="127"/>
    </row>
    <row r="37" spans="1:46" ht="14.25" x14ac:dyDescent="0.2">
      <c r="C37" s="50" t="s">
        <v>1078</v>
      </c>
      <c r="R37" s="50" t="s">
        <v>698</v>
      </c>
      <c r="AG37" s="129" t="s">
        <v>1079</v>
      </c>
      <c r="AH37" s="127"/>
      <c r="AI37" s="127"/>
      <c r="AJ37" s="127"/>
    </row>
    <row r="38" spans="1:46" ht="15" thickBo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1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125"/>
      <c r="AI38" s="43"/>
      <c r="AJ38" s="43"/>
      <c r="AK38" s="43"/>
      <c r="AL38" s="43"/>
      <c r="AM38" s="43"/>
      <c r="AN38" s="43"/>
      <c r="AO38" s="43"/>
      <c r="AP38" s="44"/>
    </row>
    <row r="39" spans="1:46" x14ac:dyDescent="0.2">
      <c r="A39" s="63" t="s">
        <v>36</v>
      </c>
      <c r="B39" s="63" t="s">
        <v>37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P39" s="219"/>
      <c r="AQ39" s="219"/>
      <c r="AR39" s="219"/>
      <c r="AS39" s="219"/>
      <c r="AT39" s="219"/>
    </row>
    <row r="40" spans="1:46" ht="13.5" thickBot="1" x14ac:dyDescent="0.25">
      <c r="A40" s="53" t="s">
        <v>39</v>
      </c>
      <c r="B40" s="53" t="s">
        <v>40</v>
      </c>
      <c r="C40" s="42" t="s">
        <v>3</v>
      </c>
      <c r="D40" s="42" t="s">
        <v>4</v>
      </c>
      <c r="E40" s="42" t="s">
        <v>5</v>
      </c>
      <c r="F40" s="42" t="s">
        <v>6</v>
      </c>
      <c r="G40" s="42" t="s">
        <v>7</v>
      </c>
      <c r="H40" s="42" t="s">
        <v>8</v>
      </c>
      <c r="I40" s="42" t="s">
        <v>9</v>
      </c>
      <c r="J40" s="42">
        <v>2015</v>
      </c>
      <c r="K40" s="42">
        <v>2016</v>
      </c>
      <c r="L40" s="42">
        <v>2017</v>
      </c>
      <c r="M40" s="42">
        <v>2018</v>
      </c>
      <c r="N40" s="42">
        <v>2019</v>
      </c>
      <c r="O40" s="42">
        <v>2020</v>
      </c>
      <c r="P40" s="42">
        <v>2021</v>
      </c>
      <c r="Q40" s="42"/>
      <c r="R40" s="42">
        <v>2008</v>
      </c>
      <c r="S40" s="42">
        <v>2009</v>
      </c>
      <c r="T40" s="42">
        <v>2010</v>
      </c>
      <c r="U40" s="42">
        <v>2011</v>
      </c>
      <c r="V40" s="42">
        <v>2012</v>
      </c>
      <c r="W40" s="42">
        <v>2013</v>
      </c>
      <c r="X40" s="42">
        <v>2014</v>
      </c>
      <c r="Y40" s="42">
        <v>2015</v>
      </c>
      <c r="Z40" s="42" t="s">
        <v>1043</v>
      </c>
      <c r="AA40" s="42">
        <v>2017</v>
      </c>
      <c r="AB40" s="42">
        <v>2018</v>
      </c>
      <c r="AC40" s="42">
        <v>2019</v>
      </c>
      <c r="AD40" s="42">
        <v>2020</v>
      </c>
      <c r="AE40" s="42" t="s">
        <v>1095</v>
      </c>
      <c r="AF40" s="42"/>
      <c r="AG40" s="42">
        <v>2008</v>
      </c>
      <c r="AH40" s="42">
        <v>2009</v>
      </c>
      <c r="AI40" s="42">
        <v>2010</v>
      </c>
      <c r="AJ40" s="42">
        <v>2011</v>
      </c>
      <c r="AK40" s="42">
        <v>2012</v>
      </c>
      <c r="AL40" s="42">
        <v>2013</v>
      </c>
      <c r="AM40" s="42">
        <v>2014</v>
      </c>
      <c r="AN40" s="42">
        <v>2015</v>
      </c>
      <c r="AO40" s="42">
        <v>2016</v>
      </c>
      <c r="AP40" s="42">
        <v>2017</v>
      </c>
      <c r="AQ40" s="42">
        <v>2018</v>
      </c>
      <c r="AR40" s="42">
        <v>2019</v>
      </c>
      <c r="AS40" s="42">
        <v>2020</v>
      </c>
      <c r="AT40" s="42" t="s">
        <v>1095</v>
      </c>
    </row>
    <row r="41" spans="1:46" x14ac:dyDescent="0.2">
      <c r="A41" s="193" t="s">
        <v>10</v>
      </c>
      <c r="B41" s="14" t="s">
        <v>35</v>
      </c>
      <c r="C41" s="180">
        <v>9635.567134484545</v>
      </c>
      <c r="D41" s="180">
        <v>9006.2563949931919</v>
      </c>
      <c r="E41" s="180">
        <v>9142.6000826354611</v>
      </c>
      <c r="F41" s="180">
        <v>8436.1621100486864</v>
      </c>
      <c r="G41" s="180">
        <v>7918.0716702904292</v>
      </c>
      <c r="H41" s="180">
        <v>8051.636083815898</v>
      </c>
      <c r="I41" s="180">
        <v>8008.7639326624858</v>
      </c>
      <c r="J41" s="180">
        <v>8201.0265374786995</v>
      </c>
      <c r="K41" s="180">
        <v>8640.6158840446878</v>
      </c>
      <c r="L41" s="180">
        <v>8406.0121095879167</v>
      </c>
      <c r="M41" s="180">
        <v>8303.5711353168044</v>
      </c>
      <c r="N41" s="180">
        <v>7724.1785480263743</v>
      </c>
      <c r="O41" s="180">
        <v>5906.1285875280091</v>
      </c>
      <c r="P41" s="180">
        <v>6018.9640505410925</v>
      </c>
      <c r="Q41" s="180"/>
      <c r="R41" s="180">
        <v>1012921</v>
      </c>
      <c r="S41" s="180">
        <v>1050112</v>
      </c>
      <c r="T41" s="180">
        <v>1086884</v>
      </c>
      <c r="U41" s="180">
        <v>1150719</v>
      </c>
      <c r="V41" s="180">
        <v>1164432</v>
      </c>
      <c r="W41" s="180">
        <v>1198463</v>
      </c>
      <c r="X41" s="180">
        <v>1271466</v>
      </c>
      <c r="Y41" s="180">
        <v>1372451</v>
      </c>
      <c r="Z41" s="180">
        <v>1412238</v>
      </c>
      <c r="AA41" s="180">
        <v>1451421</v>
      </c>
      <c r="AB41" s="180">
        <v>1528979</v>
      </c>
      <c r="AC41" s="180">
        <v>1623493</v>
      </c>
      <c r="AD41" s="180">
        <v>1628133</v>
      </c>
      <c r="AE41" s="180">
        <v>1763960</v>
      </c>
      <c r="AF41" s="78"/>
      <c r="AG41" s="223">
        <f t="shared" ref="AG41:AQ41" si="7">(C41*1000)/R41</f>
        <v>9.5126541304648082</v>
      </c>
      <c r="AH41" s="223">
        <f t="shared" si="7"/>
        <v>8.5764722191472824</v>
      </c>
      <c r="AI41" s="223">
        <f t="shared" si="7"/>
        <v>8.4117533082053466</v>
      </c>
      <c r="AJ41" s="223">
        <f t="shared" si="7"/>
        <v>7.3312095394693984</v>
      </c>
      <c r="AK41" s="223">
        <f t="shared" si="7"/>
        <v>6.79994338036951</v>
      </c>
      <c r="AL41" s="223">
        <f t="shared" si="7"/>
        <v>6.7183017613525804</v>
      </c>
      <c r="AM41" s="223">
        <f t="shared" si="7"/>
        <v>6.2988423856103788</v>
      </c>
      <c r="AN41" s="223">
        <f t="shared" si="7"/>
        <v>5.975460353396004</v>
      </c>
      <c r="AO41" s="223">
        <f t="shared" si="7"/>
        <v>6.1183850626060821</v>
      </c>
      <c r="AP41" s="223">
        <f t="shared" si="7"/>
        <v>5.7915739882418107</v>
      </c>
      <c r="AQ41" s="223">
        <f t="shared" si="7"/>
        <v>5.430794756054075</v>
      </c>
      <c r="AR41" s="223">
        <f t="shared" ref="AR41:AT41" si="8">(N41*1000)/AC41</f>
        <v>4.7577529117935065</v>
      </c>
      <c r="AS41" s="223">
        <f t="shared" si="8"/>
        <v>3.6275467590964676</v>
      </c>
      <c r="AT41" s="223">
        <f t="shared" si="8"/>
        <v>3.4121885136517225</v>
      </c>
    </row>
    <row r="42" spans="1:46" x14ac:dyDescent="0.2">
      <c r="A42" s="20" t="s">
        <v>15</v>
      </c>
      <c r="B42" s="56" t="s">
        <v>42</v>
      </c>
      <c r="C42" s="180">
        <v>1448.3626381968488</v>
      </c>
      <c r="D42" s="180">
        <v>1416.619076691029</v>
      </c>
      <c r="E42" s="180">
        <v>1855.9701777873183</v>
      </c>
      <c r="F42" s="180">
        <v>1661.3331982764375</v>
      </c>
      <c r="G42" s="180">
        <v>1562.6929352451803</v>
      </c>
      <c r="H42" s="180">
        <v>1548.5326136924909</v>
      </c>
      <c r="I42" s="180">
        <v>1423.2100016903094</v>
      </c>
      <c r="J42" s="180">
        <v>1426.39849682154</v>
      </c>
      <c r="K42" s="180">
        <v>1442.9270471811494</v>
      </c>
      <c r="L42" s="180">
        <v>1365.6956929316486</v>
      </c>
      <c r="M42" s="180">
        <v>1443.9366450068865</v>
      </c>
      <c r="N42" s="180">
        <v>1324.3950035355085</v>
      </c>
      <c r="O42" s="180">
        <v>1159.1404036518829</v>
      </c>
      <c r="P42" s="180">
        <v>1184.0548296914426</v>
      </c>
      <c r="Q42" s="180"/>
      <c r="R42" s="180">
        <v>110813</v>
      </c>
      <c r="S42" s="180">
        <v>110442</v>
      </c>
      <c r="T42" s="180">
        <v>115676</v>
      </c>
      <c r="U42" s="180">
        <v>121851</v>
      </c>
      <c r="V42" s="180">
        <v>124106</v>
      </c>
      <c r="W42" s="180">
        <v>130868</v>
      </c>
      <c r="X42" s="180">
        <v>134985</v>
      </c>
      <c r="Y42" s="180">
        <v>140590</v>
      </c>
      <c r="Z42" s="180">
        <v>147017</v>
      </c>
      <c r="AA42" s="180">
        <v>157365</v>
      </c>
      <c r="AB42" s="180">
        <v>162623</v>
      </c>
      <c r="AC42" s="180">
        <v>171489</v>
      </c>
      <c r="AD42" s="180">
        <v>172145</v>
      </c>
      <c r="AE42" s="180">
        <v>188930</v>
      </c>
      <c r="AF42" s="78"/>
      <c r="AG42" s="223">
        <f t="shared" ref="AG42:AG63" si="9">(C42*1000)/R42</f>
        <v>13.070331443033297</v>
      </c>
      <c r="AH42" s="223">
        <f t="shared" ref="AH42:AH56" si="10">(D42*1000)/S42</f>
        <v>12.826814768756716</v>
      </c>
      <c r="AI42" s="223">
        <f t="shared" ref="AI42:AI56" si="11">(E42*1000)/T42</f>
        <v>16.044557019496857</v>
      </c>
      <c r="AJ42" s="223">
        <f t="shared" ref="AJ42:AJ56" si="12">(F42*1000)/U42</f>
        <v>13.634136759455709</v>
      </c>
      <c r="AK42" s="223">
        <f t="shared" ref="AK42:AK56" si="13">(G42*1000)/V42</f>
        <v>12.591598595113695</v>
      </c>
      <c r="AL42" s="223">
        <f t="shared" ref="AL42:AL56" si="14">(H42*1000)/W42</f>
        <v>11.832782755849335</v>
      </c>
      <c r="AM42" s="223">
        <f t="shared" ref="AM42:AM56" si="15">(I42*1000)/X42</f>
        <v>10.54346780523991</v>
      </c>
      <c r="AN42" s="223">
        <f t="shared" ref="AN42:AN56" si="16">(J42*1000)/Y42</f>
        <v>10.145803377349313</v>
      </c>
      <c r="AO42" s="223">
        <f t="shared" ref="AO42:AO56" si="17">(K42*1000)/Z42</f>
        <v>9.8146952201524282</v>
      </c>
      <c r="AP42" s="223">
        <f t="shared" ref="AP42:AP56" si="18">(L42*1000)/AA42</f>
        <v>8.6785224982152869</v>
      </c>
      <c r="AQ42" s="223">
        <f t="shared" ref="AQ42:AQ61" si="19">(M42*1000)/AB42</f>
        <v>8.8790432165615343</v>
      </c>
      <c r="AR42" s="223">
        <f t="shared" ref="AR42:AR61" si="20">(N42*1000)/AC42</f>
        <v>7.7229151930182605</v>
      </c>
      <c r="AS42" s="223">
        <f t="shared" ref="AS42:AS61" si="21">(O42*1000)/AD42</f>
        <v>6.7335118862115246</v>
      </c>
      <c r="AT42" s="223">
        <f t="shared" ref="AT42:AT61" si="22">(P42*1000)/AE42</f>
        <v>6.2671615396784137</v>
      </c>
    </row>
    <row r="43" spans="1:46" x14ac:dyDescent="0.2">
      <c r="A43" s="20" t="s">
        <v>16</v>
      </c>
      <c r="B43" s="56" t="s">
        <v>43</v>
      </c>
      <c r="C43" s="180">
        <v>3426.1663894541907</v>
      </c>
      <c r="D43" s="180">
        <v>2101.0104289661867</v>
      </c>
      <c r="E43" s="180">
        <v>3102.3387347833286</v>
      </c>
      <c r="F43" s="180">
        <v>2886.8928592934926</v>
      </c>
      <c r="G43" s="180">
        <v>2367.2091572823501</v>
      </c>
      <c r="H43" s="180">
        <v>2443.900776992396</v>
      </c>
      <c r="I43" s="180">
        <v>2558.4875388766027</v>
      </c>
      <c r="J43" s="180">
        <v>3236.9374655439765</v>
      </c>
      <c r="K43" s="180">
        <v>2468.0795606273268</v>
      </c>
      <c r="L43" s="180">
        <v>2520.7884491152772</v>
      </c>
      <c r="M43" s="180">
        <v>2447.1585838397632</v>
      </c>
      <c r="N43" s="180">
        <v>3076.4268973456269</v>
      </c>
      <c r="O43" s="180">
        <v>2426.1009391154676</v>
      </c>
      <c r="P43" s="180">
        <v>2545.4265309445041</v>
      </c>
      <c r="Q43" s="180"/>
      <c r="R43" s="180">
        <v>77953</v>
      </c>
      <c r="S43" s="180">
        <v>70436</v>
      </c>
      <c r="T43" s="180">
        <v>81159</v>
      </c>
      <c r="U43" s="180">
        <v>84136</v>
      </c>
      <c r="V43" s="180">
        <v>85362</v>
      </c>
      <c r="W43" s="180">
        <v>81439</v>
      </c>
      <c r="X43" s="180">
        <v>82434</v>
      </c>
      <c r="Y43" s="180">
        <v>86983</v>
      </c>
      <c r="Z43" s="180">
        <v>90350</v>
      </c>
      <c r="AA43" s="180">
        <v>97975</v>
      </c>
      <c r="AB43" s="180">
        <v>104379</v>
      </c>
      <c r="AC43" s="180">
        <v>104243</v>
      </c>
      <c r="AD43" s="180">
        <v>102716</v>
      </c>
      <c r="AE43" s="180">
        <v>112863</v>
      </c>
      <c r="AF43" s="78"/>
      <c r="AG43" s="223">
        <f t="shared" si="9"/>
        <v>43.951693834158924</v>
      </c>
      <c r="AH43" s="223">
        <f t="shared" si="10"/>
        <v>29.82864485442369</v>
      </c>
      <c r="AI43" s="223">
        <f t="shared" si="11"/>
        <v>38.225443078196243</v>
      </c>
      <c r="AJ43" s="223">
        <f t="shared" si="12"/>
        <v>34.312219017941104</v>
      </c>
      <c r="AK43" s="223">
        <f t="shared" si="13"/>
        <v>27.731416289242873</v>
      </c>
      <c r="AL43" s="223">
        <f t="shared" si="14"/>
        <v>30.008973305079827</v>
      </c>
      <c r="AM43" s="223">
        <f t="shared" si="15"/>
        <v>31.036799607887556</v>
      </c>
      <c r="AN43" s="223">
        <f t="shared" si="16"/>
        <v>37.213449358426089</v>
      </c>
      <c r="AO43" s="223">
        <f t="shared" si="17"/>
        <v>27.316873941641692</v>
      </c>
      <c r="AP43" s="223">
        <f t="shared" si="18"/>
        <v>25.728894606943378</v>
      </c>
      <c r="AQ43" s="223">
        <f t="shared" si="19"/>
        <v>23.444932254953233</v>
      </c>
      <c r="AR43" s="223">
        <f t="shared" si="20"/>
        <v>29.512071768326187</v>
      </c>
      <c r="AS43" s="223">
        <f t="shared" si="21"/>
        <v>23.619503671438409</v>
      </c>
      <c r="AT43" s="223">
        <f t="shared" si="22"/>
        <v>22.55324181480648</v>
      </c>
    </row>
    <row r="44" spans="1:46" x14ac:dyDescent="0.2">
      <c r="A44" s="20" t="s">
        <v>17</v>
      </c>
      <c r="B44" s="56" t="s">
        <v>44</v>
      </c>
      <c r="C44" s="180">
        <v>2315.70071246009</v>
      </c>
      <c r="D44" s="180">
        <v>2274.9088937716515</v>
      </c>
      <c r="E44" s="180">
        <v>2360.1020714210636</v>
      </c>
      <c r="F44" s="180">
        <v>2161.7878635938841</v>
      </c>
      <c r="G44" s="180">
        <v>2151.3116977597524</v>
      </c>
      <c r="H44" s="180">
        <v>2066.3863868088542</v>
      </c>
      <c r="I44" s="180">
        <v>1923.1375335456173</v>
      </c>
      <c r="J44" s="180">
        <v>1954.2451466308444</v>
      </c>
      <c r="K44" s="180">
        <v>1991.2301829356886</v>
      </c>
      <c r="L44" s="180">
        <v>1929.8021177264136</v>
      </c>
      <c r="M44" s="180">
        <v>1891.2197904328616</v>
      </c>
      <c r="N44" s="180">
        <v>1866.9302317605625</v>
      </c>
      <c r="O44" s="180">
        <v>1845.8093902526548</v>
      </c>
      <c r="P44" s="180">
        <v>1936.7803912640109</v>
      </c>
      <c r="Q44" s="180"/>
      <c r="R44" s="180">
        <v>130998</v>
      </c>
      <c r="S44" s="180">
        <v>133055</v>
      </c>
      <c r="T44" s="180">
        <v>138735</v>
      </c>
      <c r="U44" s="180">
        <v>144331</v>
      </c>
      <c r="V44" s="180">
        <v>146681</v>
      </c>
      <c r="W44" s="180">
        <v>151310</v>
      </c>
      <c r="X44" s="180">
        <v>157802</v>
      </c>
      <c r="Y44" s="180">
        <v>167622</v>
      </c>
      <c r="Z44" s="180">
        <v>173485</v>
      </c>
      <c r="AA44" s="180">
        <v>179938</v>
      </c>
      <c r="AB44" s="180">
        <v>191863</v>
      </c>
      <c r="AC44" s="180">
        <v>198313</v>
      </c>
      <c r="AD44" s="180">
        <v>200142</v>
      </c>
      <c r="AE44" s="180">
        <v>216061</v>
      </c>
      <c r="AF44" s="78"/>
      <c r="AG44" s="223">
        <f t="shared" si="9"/>
        <v>17.677374558848914</v>
      </c>
      <c r="AH44" s="223">
        <f t="shared" si="10"/>
        <v>17.097507750717011</v>
      </c>
      <c r="AI44" s="223">
        <f t="shared" si="11"/>
        <v>17.011583749025579</v>
      </c>
      <c r="AJ44" s="223">
        <f t="shared" si="12"/>
        <v>14.977987151712968</v>
      </c>
      <c r="AK44" s="223">
        <f t="shared" si="13"/>
        <v>14.666600975993841</v>
      </c>
      <c r="AL44" s="223">
        <f t="shared" si="14"/>
        <v>13.656641245184417</v>
      </c>
      <c r="AM44" s="223">
        <f t="shared" si="15"/>
        <v>12.187028894092707</v>
      </c>
      <c r="AN44" s="223">
        <f t="shared" si="16"/>
        <v>11.658643535042204</v>
      </c>
      <c r="AO44" s="223">
        <f t="shared" si="17"/>
        <v>11.477823344587074</v>
      </c>
      <c r="AP44" s="223">
        <f t="shared" si="18"/>
        <v>10.724816979884258</v>
      </c>
      <c r="AQ44" s="223">
        <f t="shared" si="19"/>
        <v>9.8571365528156107</v>
      </c>
      <c r="AR44" s="223">
        <f t="shared" si="20"/>
        <v>9.4140587443110757</v>
      </c>
      <c r="AS44" s="223">
        <f t="shared" si="21"/>
        <v>9.2224989769896126</v>
      </c>
      <c r="AT44" s="223">
        <f t="shared" si="22"/>
        <v>8.9640443729502817</v>
      </c>
    </row>
    <row r="45" spans="1:46" x14ac:dyDescent="0.2">
      <c r="A45" s="34" t="s">
        <v>18</v>
      </c>
      <c r="B45" s="61" t="s">
        <v>59</v>
      </c>
      <c r="C45" s="180">
        <v>1834.781402817478</v>
      </c>
      <c r="D45" s="180">
        <v>1815.5679048731195</v>
      </c>
      <c r="E45" s="180">
        <v>1872.2114194807548</v>
      </c>
      <c r="F45" s="180">
        <v>1749.7169188250118</v>
      </c>
      <c r="G45" s="180">
        <v>1691.6890753888952</v>
      </c>
      <c r="H45" s="180">
        <v>1674.7615047899376</v>
      </c>
      <c r="I45" s="180">
        <v>1630.8195666141869</v>
      </c>
      <c r="J45" s="180">
        <v>1606.0667672609497</v>
      </c>
      <c r="K45" s="180">
        <v>1539.5730868236972</v>
      </c>
      <c r="L45" s="180">
        <v>1548.4902131175563</v>
      </c>
      <c r="M45" s="180">
        <v>1480.6674928482253</v>
      </c>
      <c r="N45" s="180">
        <v>1463.2805404179444</v>
      </c>
      <c r="O45" s="180">
        <v>1385.5621709886018</v>
      </c>
      <c r="P45" s="180">
        <v>1414.8192800624397</v>
      </c>
      <c r="Q45" s="180"/>
      <c r="R45" s="180">
        <v>112174</v>
      </c>
      <c r="S45" s="180">
        <v>102240</v>
      </c>
      <c r="T45" s="180">
        <v>108278</v>
      </c>
      <c r="U45" s="180">
        <v>115910</v>
      </c>
      <c r="V45" s="180">
        <v>115427</v>
      </c>
      <c r="W45" s="180">
        <v>116850</v>
      </c>
      <c r="X45" s="180">
        <v>122276</v>
      </c>
      <c r="Y45" s="180">
        <v>129397</v>
      </c>
      <c r="Z45" s="180">
        <v>138160</v>
      </c>
      <c r="AA45" s="180">
        <v>147265</v>
      </c>
      <c r="AB45" s="180">
        <v>151028</v>
      </c>
      <c r="AC45" s="180">
        <v>154722</v>
      </c>
      <c r="AD45" s="180">
        <v>156905</v>
      </c>
      <c r="AE45" s="180">
        <v>168594</v>
      </c>
      <c r="AF45" s="78"/>
      <c r="AG45" s="223">
        <f t="shared" si="9"/>
        <v>16.356565717701766</v>
      </c>
      <c r="AH45" s="223">
        <f t="shared" si="10"/>
        <v>17.757902042968695</v>
      </c>
      <c r="AI45" s="223">
        <f t="shared" si="11"/>
        <v>17.290783164454041</v>
      </c>
      <c r="AJ45" s="223">
        <f t="shared" si="12"/>
        <v>15.095478550815388</v>
      </c>
      <c r="AK45" s="223">
        <f t="shared" si="13"/>
        <v>14.655921711461747</v>
      </c>
      <c r="AL45" s="223">
        <f t="shared" si="14"/>
        <v>14.332575993067501</v>
      </c>
      <c r="AM45" s="223">
        <f t="shared" si="15"/>
        <v>13.337200813031068</v>
      </c>
      <c r="AN45" s="223">
        <f t="shared" si="16"/>
        <v>12.411932017442057</v>
      </c>
      <c r="AO45" s="223">
        <f t="shared" si="17"/>
        <v>11.143406824143726</v>
      </c>
      <c r="AP45" s="223">
        <f t="shared" si="18"/>
        <v>10.514991431212824</v>
      </c>
      <c r="AQ45" s="223">
        <f t="shared" si="19"/>
        <v>9.8039270390141251</v>
      </c>
      <c r="AR45" s="223">
        <f t="shared" si="20"/>
        <v>9.4574820673074562</v>
      </c>
      <c r="AS45" s="223">
        <f t="shared" si="21"/>
        <v>8.8305801025372155</v>
      </c>
      <c r="AT45" s="223">
        <f t="shared" si="22"/>
        <v>8.3918720717370707</v>
      </c>
    </row>
    <row r="46" spans="1:46" x14ac:dyDescent="0.2">
      <c r="A46" s="34" t="s">
        <v>19</v>
      </c>
      <c r="B46" s="61" t="s">
        <v>60</v>
      </c>
      <c r="C46" s="180">
        <v>1032.6492561347966</v>
      </c>
      <c r="D46" s="180">
        <v>1011.4523538348877</v>
      </c>
      <c r="E46" s="180">
        <v>1042.5053304160479</v>
      </c>
      <c r="F46" s="180">
        <v>975.50868972241187</v>
      </c>
      <c r="G46" s="180">
        <v>942.28517852519394</v>
      </c>
      <c r="H46" s="180">
        <v>886.83858042361237</v>
      </c>
      <c r="I46" s="180">
        <v>865.76631846923465</v>
      </c>
      <c r="J46" s="180">
        <v>851.20700294897563</v>
      </c>
      <c r="K46" s="180">
        <v>838.65258985082755</v>
      </c>
      <c r="L46" s="180">
        <v>826.21045395281294</v>
      </c>
      <c r="M46" s="180">
        <v>800.03837364518802</v>
      </c>
      <c r="N46" s="180">
        <v>783.77509752377841</v>
      </c>
      <c r="O46" s="180">
        <v>724.22894323604555</v>
      </c>
      <c r="P46" s="180">
        <v>728.90159819903067</v>
      </c>
      <c r="Q46" s="180"/>
      <c r="R46" s="180">
        <v>63201</v>
      </c>
      <c r="S46" s="180">
        <v>57151</v>
      </c>
      <c r="T46" s="180">
        <v>63453</v>
      </c>
      <c r="U46" s="180">
        <v>66349</v>
      </c>
      <c r="V46" s="180">
        <v>67180</v>
      </c>
      <c r="W46" s="180">
        <v>68831</v>
      </c>
      <c r="X46" s="180">
        <v>70983</v>
      </c>
      <c r="Y46" s="180">
        <v>76554</v>
      </c>
      <c r="Z46" s="180">
        <v>80130</v>
      </c>
      <c r="AA46" s="180">
        <v>84901</v>
      </c>
      <c r="AB46" s="180">
        <v>90455</v>
      </c>
      <c r="AC46" s="180">
        <v>91210</v>
      </c>
      <c r="AD46" s="180">
        <v>90207</v>
      </c>
      <c r="AE46" s="180">
        <v>95253</v>
      </c>
      <c r="AF46" s="78"/>
      <c r="AG46" s="223">
        <f t="shared" si="9"/>
        <v>16.339128433644984</v>
      </c>
      <c r="AH46" s="223">
        <f t="shared" si="10"/>
        <v>17.697894242181025</v>
      </c>
      <c r="AI46" s="223">
        <f t="shared" si="11"/>
        <v>16.429567245300426</v>
      </c>
      <c r="AJ46" s="223">
        <f t="shared" si="12"/>
        <v>14.702688657288157</v>
      </c>
      <c r="AK46" s="223">
        <f t="shared" si="13"/>
        <v>14.026275357624202</v>
      </c>
      <c r="AL46" s="223">
        <f t="shared" si="14"/>
        <v>12.884290224224729</v>
      </c>
      <c r="AM46" s="223">
        <f t="shared" si="15"/>
        <v>12.19681217290386</v>
      </c>
      <c r="AN46" s="223">
        <f t="shared" si="16"/>
        <v>11.119040193183578</v>
      </c>
      <c r="AO46" s="223">
        <f t="shared" si="17"/>
        <v>10.466149879581026</v>
      </c>
      <c r="AP46" s="223">
        <f t="shared" si="18"/>
        <v>9.7314572732101272</v>
      </c>
      <c r="AQ46" s="223">
        <f t="shared" si="19"/>
        <v>8.8446008915503622</v>
      </c>
      <c r="AR46" s="223">
        <f t="shared" si="20"/>
        <v>8.5930829681370291</v>
      </c>
      <c r="AS46" s="223">
        <f t="shared" si="21"/>
        <v>8.0285226560693239</v>
      </c>
      <c r="AT46" s="223">
        <f t="shared" si="22"/>
        <v>7.6522692009598714</v>
      </c>
    </row>
    <row r="47" spans="1:46" x14ac:dyDescent="0.2">
      <c r="A47" s="34" t="s">
        <v>20</v>
      </c>
      <c r="B47" s="61" t="s">
        <v>61</v>
      </c>
      <c r="C47" s="180">
        <v>1992.312542914493</v>
      </c>
      <c r="D47" s="180">
        <v>1878.1766939190757</v>
      </c>
      <c r="E47" s="180">
        <v>1984.797763916376</v>
      </c>
      <c r="F47" s="180">
        <v>1930.6596172211998</v>
      </c>
      <c r="G47" s="180">
        <v>1856.0912864833795</v>
      </c>
      <c r="H47" s="180">
        <v>1737.9717139339625</v>
      </c>
      <c r="I47" s="180">
        <v>1771.1783901536767</v>
      </c>
      <c r="J47" s="180">
        <v>1722.2419313363389</v>
      </c>
      <c r="K47" s="180">
        <v>1686.5622559397445</v>
      </c>
      <c r="L47" s="180">
        <v>1692.366649594697</v>
      </c>
      <c r="M47" s="180">
        <v>1621.5462571068833</v>
      </c>
      <c r="N47" s="180">
        <v>1402.4093186950972</v>
      </c>
      <c r="O47" s="180">
        <v>1271.4408191675548</v>
      </c>
      <c r="P47" s="180">
        <v>1272.9963536763123</v>
      </c>
      <c r="Q47" s="180"/>
      <c r="R47" s="180">
        <v>73241</v>
      </c>
      <c r="S47" s="180">
        <v>66930</v>
      </c>
      <c r="T47" s="180">
        <v>73866</v>
      </c>
      <c r="U47" s="180">
        <v>75295</v>
      </c>
      <c r="V47" s="180">
        <v>72791</v>
      </c>
      <c r="W47" s="180">
        <v>74300</v>
      </c>
      <c r="X47" s="180">
        <v>76077</v>
      </c>
      <c r="Y47" s="180">
        <v>79691</v>
      </c>
      <c r="Z47" s="180">
        <v>82225</v>
      </c>
      <c r="AA47" s="180">
        <v>85114</v>
      </c>
      <c r="AB47" s="180">
        <v>88375</v>
      </c>
      <c r="AC47" s="180">
        <v>90049</v>
      </c>
      <c r="AD47" s="180">
        <v>89391</v>
      </c>
      <c r="AE47" s="180">
        <v>96747</v>
      </c>
      <c r="AF47" s="78"/>
      <c r="AG47" s="223">
        <f t="shared" si="9"/>
        <v>27.202148290090154</v>
      </c>
      <c r="AH47" s="223">
        <f t="shared" si="10"/>
        <v>28.061806274003821</v>
      </c>
      <c r="AI47" s="223">
        <f t="shared" si="11"/>
        <v>26.870248340459426</v>
      </c>
      <c r="AJ47" s="223">
        <f t="shared" si="12"/>
        <v>25.641272557556277</v>
      </c>
      <c r="AK47" s="223">
        <f t="shared" si="13"/>
        <v>25.498911767710013</v>
      </c>
      <c r="AL47" s="223">
        <f t="shared" si="14"/>
        <v>23.391274750120626</v>
      </c>
      <c r="AM47" s="223">
        <f t="shared" si="15"/>
        <v>23.281391092625586</v>
      </c>
      <c r="AN47" s="223">
        <f t="shared" si="16"/>
        <v>21.61149855487243</v>
      </c>
      <c r="AO47" s="223">
        <f t="shared" si="17"/>
        <v>20.51155069552745</v>
      </c>
      <c r="AP47" s="223">
        <f t="shared" si="18"/>
        <v>19.883528556931843</v>
      </c>
      <c r="AQ47" s="223">
        <f t="shared" si="19"/>
        <v>18.348472499087787</v>
      </c>
      <c r="AR47" s="223">
        <f t="shared" si="20"/>
        <v>15.573846668981302</v>
      </c>
      <c r="AS47" s="223">
        <f t="shared" si="21"/>
        <v>14.223364982689027</v>
      </c>
      <c r="AT47" s="223">
        <f t="shared" si="22"/>
        <v>13.157993050702474</v>
      </c>
    </row>
    <row r="48" spans="1:46" x14ac:dyDescent="0.2">
      <c r="A48" s="34" t="s">
        <v>21</v>
      </c>
      <c r="B48" s="61" t="s">
        <v>62</v>
      </c>
      <c r="C48" s="180">
        <v>2714.2923302776894</v>
      </c>
      <c r="D48" s="180">
        <v>2394.9318410818382</v>
      </c>
      <c r="E48" s="180">
        <v>2633.315629417752</v>
      </c>
      <c r="F48" s="180">
        <v>2704.701588455001</v>
      </c>
      <c r="G48" s="180">
        <v>2826.1415926564573</v>
      </c>
      <c r="H48" s="180">
        <v>2695.2428865209627</v>
      </c>
      <c r="I48" s="180">
        <v>2674.7838338476431</v>
      </c>
      <c r="J48" s="180">
        <v>2965.7878331071242</v>
      </c>
      <c r="K48" s="180">
        <v>2839.1439146473049</v>
      </c>
      <c r="L48" s="180">
        <v>2761.0386794175834</v>
      </c>
      <c r="M48" s="180">
        <v>2925.8169838602516</v>
      </c>
      <c r="N48" s="180">
        <v>2566.3585049448775</v>
      </c>
      <c r="O48" s="180">
        <v>2398.4524731643041</v>
      </c>
      <c r="P48" s="180">
        <v>2405.2468886197594</v>
      </c>
      <c r="Q48" s="180"/>
      <c r="R48" s="180">
        <v>15423</v>
      </c>
      <c r="S48" s="180">
        <v>15471</v>
      </c>
      <c r="T48" s="180">
        <v>16296</v>
      </c>
      <c r="U48" s="180">
        <v>17468</v>
      </c>
      <c r="V48" s="180">
        <v>17382</v>
      </c>
      <c r="W48" s="180">
        <v>17869</v>
      </c>
      <c r="X48" s="180">
        <v>18303</v>
      </c>
      <c r="Y48" s="180">
        <v>19059</v>
      </c>
      <c r="Z48" s="180">
        <v>19319</v>
      </c>
      <c r="AA48" s="180">
        <v>20192</v>
      </c>
      <c r="AB48" s="180">
        <v>20444</v>
      </c>
      <c r="AC48" s="180">
        <v>21818</v>
      </c>
      <c r="AD48" s="180">
        <v>21521</v>
      </c>
      <c r="AE48" s="180">
        <v>22732</v>
      </c>
      <c r="AF48" s="78"/>
      <c r="AG48" s="223">
        <f t="shared" si="9"/>
        <v>175.98990665095567</v>
      </c>
      <c r="AH48" s="223">
        <f t="shared" si="10"/>
        <v>154.80136003373008</v>
      </c>
      <c r="AI48" s="223">
        <f t="shared" si="11"/>
        <v>161.59276076446685</v>
      </c>
      <c r="AJ48" s="223">
        <f t="shared" si="12"/>
        <v>154.83750792620796</v>
      </c>
      <c r="AK48" s="223">
        <f t="shared" si="13"/>
        <v>162.59012729584958</v>
      </c>
      <c r="AL48" s="223">
        <f t="shared" si="14"/>
        <v>150.83344823554552</v>
      </c>
      <c r="AM48" s="223">
        <f t="shared" si="15"/>
        <v>146.1390938014338</v>
      </c>
      <c r="AN48" s="223">
        <f t="shared" si="16"/>
        <v>155.6108837350923</v>
      </c>
      <c r="AO48" s="223">
        <f t="shared" si="17"/>
        <v>146.9612254592528</v>
      </c>
      <c r="AP48" s="223">
        <f t="shared" si="18"/>
        <v>136.73923729286764</v>
      </c>
      <c r="AQ48" s="223">
        <f t="shared" si="19"/>
        <v>143.11372450891466</v>
      </c>
      <c r="AR48" s="223">
        <f t="shared" si="20"/>
        <v>117.62574502451544</v>
      </c>
      <c r="AS48" s="223">
        <f t="shared" si="21"/>
        <v>111.44707370309484</v>
      </c>
      <c r="AT48" s="223">
        <f t="shared" si="22"/>
        <v>105.80885485745907</v>
      </c>
    </row>
    <row r="49" spans="1:46" x14ac:dyDescent="0.2">
      <c r="A49" s="34" t="s">
        <v>22</v>
      </c>
      <c r="B49" s="61" t="s">
        <v>63</v>
      </c>
      <c r="C49" s="180">
        <v>830.10878604503796</v>
      </c>
      <c r="D49" s="180">
        <v>821.62713634073634</v>
      </c>
      <c r="E49" s="180">
        <v>888.52831664897326</v>
      </c>
      <c r="F49" s="180">
        <v>705.9611239097768</v>
      </c>
      <c r="G49" s="180">
        <v>695.05289274413838</v>
      </c>
      <c r="H49" s="180">
        <v>645.09943069864335</v>
      </c>
      <c r="I49" s="180">
        <v>606.14777511140517</v>
      </c>
      <c r="J49" s="180">
        <v>598.49899550300847</v>
      </c>
      <c r="K49" s="180">
        <v>585.2613378851338</v>
      </c>
      <c r="L49" s="180">
        <v>552.74926509527768</v>
      </c>
      <c r="M49" s="180">
        <v>566.57939393906236</v>
      </c>
      <c r="N49" s="180">
        <v>522.36505957199324</v>
      </c>
      <c r="O49" s="180">
        <v>498.64678854557405</v>
      </c>
      <c r="P49" s="180">
        <v>564.69140928308764</v>
      </c>
      <c r="Q49" s="180"/>
      <c r="R49" s="180">
        <v>48093</v>
      </c>
      <c r="S49" s="180">
        <v>45103</v>
      </c>
      <c r="T49" s="180">
        <v>47007</v>
      </c>
      <c r="U49" s="180">
        <v>46732</v>
      </c>
      <c r="V49" s="180">
        <v>45835</v>
      </c>
      <c r="W49" s="180">
        <v>47265</v>
      </c>
      <c r="X49" s="180">
        <v>48564</v>
      </c>
      <c r="Y49" s="180">
        <v>53392</v>
      </c>
      <c r="Z49" s="180">
        <v>53644</v>
      </c>
      <c r="AA49" s="180">
        <v>54263</v>
      </c>
      <c r="AB49" s="180">
        <v>60562</v>
      </c>
      <c r="AC49" s="180">
        <v>61398</v>
      </c>
      <c r="AD49" s="180">
        <v>62879</v>
      </c>
      <c r="AE49" s="180">
        <v>63858</v>
      </c>
      <c r="AF49" s="78"/>
      <c r="AG49" s="223">
        <f t="shared" si="9"/>
        <v>17.260490841599356</v>
      </c>
      <c r="AH49" s="223">
        <f t="shared" si="10"/>
        <v>18.216684840049137</v>
      </c>
      <c r="AI49" s="223">
        <f t="shared" si="11"/>
        <v>18.902042603207462</v>
      </c>
      <c r="AJ49" s="223">
        <f t="shared" si="12"/>
        <v>15.106589144692647</v>
      </c>
      <c r="AK49" s="223">
        <f t="shared" si="13"/>
        <v>15.164238960273554</v>
      </c>
      <c r="AL49" s="223">
        <f t="shared" si="14"/>
        <v>13.648565126386192</v>
      </c>
      <c r="AM49" s="223">
        <f t="shared" si="15"/>
        <v>12.481421940355101</v>
      </c>
      <c r="AN49" s="223">
        <f t="shared" si="16"/>
        <v>11.209525687425241</v>
      </c>
      <c r="AO49" s="223">
        <f t="shared" si="17"/>
        <v>10.910098760068857</v>
      </c>
      <c r="AP49" s="223">
        <f t="shared" si="18"/>
        <v>10.186485544390795</v>
      </c>
      <c r="AQ49" s="223">
        <f t="shared" si="19"/>
        <v>9.3553613476943021</v>
      </c>
      <c r="AR49" s="223">
        <f t="shared" si="20"/>
        <v>8.5078513888399172</v>
      </c>
      <c r="AS49" s="223">
        <f t="shared" si="21"/>
        <v>7.9302595229818236</v>
      </c>
      <c r="AT49" s="223">
        <f t="shared" si="22"/>
        <v>8.8429235065784653</v>
      </c>
    </row>
    <row r="50" spans="1:46" x14ac:dyDescent="0.2">
      <c r="A50" s="34" t="s">
        <v>23</v>
      </c>
      <c r="B50" s="61" t="s">
        <v>64</v>
      </c>
      <c r="C50" s="180">
        <v>7082.6735419534634</v>
      </c>
      <c r="D50" s="180">
        <v>7183.8644903815175</v>
      </c>
      <c r="E50" s="180">
        <v>8165.4217900024278</v>
      </c>
      <c r="F50" s="180">
        <v>7377.9946634768912</v>
      </c>
      <c r="G50" s="180">
        <v>6755.7273932290536</v>
      </c>
      <c r="H50" s="180">
        <v>6756.5303156893979</v>
      </c>
      <c r="I50" s="180">
        <v>6321.0412927909738</v>
      </c>
      <c r="J50" s="180">
        <v>6455.5528793471303</v>
      </c>
      <c r="K50" s="180">
        <v>6187.8376724191494</v>
      </c>
      <c r="L50" s="180">
        <v>5818.9654389798998</v>
      </c>
      <c r="M50" s="180">
        <v>5572.1948259934816</v>
      </c>
      <c r="N50" s="180">
        <v>5660.8411792240831</v>
      </c>
      <c r="O50" s="180">
        <v>5419.905193439743</v>
      </c>
      <c r="P50" s="180">
        <v>5566.1106959362805</v>
      </c>
      <c r="Q50" s="180"/>
      <c r="R50" s="180">
        <v>393394</v>
      </c>
      <c r="S50" s="180">
        <v>380118</v>
      </c>
      <c r="T50" s="180">
        <v>412784</v>
      </c>
      <c r="U50" s="180">
        <v>424619</v>
      </c>
      <c r="V50" s="180">
        <v>426268</v>
      </c>
      <c r="W50" s="180">
        <v>437323</v>
      </c>
      <c r="X50" s="180">
        <v>460062</v>
      </c>
      <c r="Y50" s="180">
        <v>486127</v>
      </c>
      <c r="Z50" s="180">
        <v>503233</v>
      </c>
      <c r="AA50" s="180">
        <v>537856</v>
      </c>
      <c r="AB50" s="180">
        <v>553305</v>
      </c>
      <c r="AC50" s="180">
        <v>582612</v>
      </c>
      <c r="AD50" s="180">
        <v>590952</v>
      </c>
      <c r="AE50" s="180">
        <v>629216</v>
      </c>
      <c r="AF50" s="78"/>
      <c r="AG50" s="223">
        <f t="shared" si="9"/>
        <v>18.004020249300861</v>
      </c>
      <c r="AH50" s="223">
        <f t="shared" si="10"/>
        <v>18.899037905022961</v>
      </c>
      <c r="AI50" s="223">
        <f t="shared" si="11"/>
        <v>19.781342760384192</v>
      </c>
      <c r="AJ50" s="223">
        <f t="shared" si="12"/>
        <v>17.375564125667694</v>
      </c>
      <c r="AK50" s="223">
        <f t="shared" si="13"/>
        <v>15.848544561705438</v>
      </c>
      <c r="AL50" s="223">
        <f t="shared" si="14"/>
        <v>15.44974839121061</v>
      </c>
      <c r="AM50" s="223">
        <f t="shared" si="15"/>
        <v>13.739542263414439</v>
      </c>
      <c r="AN50" s="223">
        <f t="shared" si="16"/>
        <v>13.279560442738484</v>
      </c>
      <c r="AO50" s="223">
        <f t="shared" si="17"/>
        <v>12.296168320478088</v>
      </c>
      <c r="AP50" s="223">
        <f t="shared" si="18"/>
        <v>10.818816633039139</v>
      </c>
      <c r="AQ50" s="223">
        <f t="shared" si="19"/>
        <v>10.070747284035898</v>
      </c>
      <c r="AR50" s="223">
        <f t="shared" si="20"/>
        <v>9.7163140807674466</v>
      </c>
      <c r="AS50" s="223">
        <f t="shared" si="21"/>
        <v>9.1714812597973143</v>
      </c>
      <c r="AT50" s="223">
        <f t="shared" si="22"/>
        <v>8.8461048287651298</v>
      </c>
    </row>
    <row r="51" spans="1:46" x14ac:dyDescent="0.2">
      <c r="A51" s="34" t="s">
        <v>24</v>
      </c>
      <c r="B51" s="61" t="s">
        <v>65</v>
      </c>
      <c r="C51" s="180">
        <v>1856.4500439865062</v>
      </c>
      <c r="D51" s="180">
        <v>1773.0528122553173</v>
      </c>
      <c r="E51" s="180">
        <v>1797.3575829037973</v>
      </c>
      <c r="F51" s="180">
        <v>1700.7811099238738</v>
      </c>
      <c r="G51" s="180">
        <v>1623.6188713841743</v>
      </c>
      <c r="H51" s="180">
        <v>1428.8613770322572</v>
      </c>
      <c r="I51" s="180">
        <v>1440.6323102847155</v>
      </c>
      <c r="J51" s="180">
        <v>1411.9222716976105</v>
      </c>
      <c r="K51" s="180">
        <v>1389.8300185647404</v>
      </c>
      <c r="L51" s="180">
        <v>1360.2058306665926</v>
      </c>
      <c r="M51" s="180">
        <v>1289.9830234713463</v>
      </c>
      <c r="N51" s="180">
        <v>1298.9319244273763</v>
      </c>
      <c r="O51" s="180">
        <v>1251.6743348001137</v>
      </c>
      <c r="P51" s="180">
        <v>1251.0661877762966</v>
      </c>
      <c r="Q51" s="180"/>
      <c r="R51" s="180">
        <v>92916</v>
      </c>
      <c r="S51" s="180">
        <v>87763</v>
      </c>
      <c r="T51" s="180">
        <v>97265</v>
      </c>
      <c r="U51" s="180">
        <v>98391</v>
      </c>
      <c r="V51" s="180">
        <v>96119</v>
      </c>
      <c r="W51" s="180">
        <v>99316</v>
      </c>
      <c r="X51" s="180">
        <v>100570</v>
      </c>
      <c r="Y51" s="180">
        <v>103323</v>
      </c>
      <c r="Z51" s="180">
        <v>110660</v>
      </c>
      <c r="AA51" s="180">
        <v>115057</v>
      </c>
      <c r="AB51" s="180">
        <v>121335</v>
      </c>
      <c r="AC51" s="180">
        <v>125481</v>
      </c>
      <c r="AD51" s="180">
        <v>126324</v>
      </c>
      <c r="AE51" s="180">
        <v>137141</v>
      </c>
      <c r="AF51" s="78"/>
      <c r="AG51" s="223">
        <f t="shared" si="9"/>
        <v>19.979874768462981</v>
      </c>
      <c r="AH51" s="223">
        <f t="shared" si="10"/>
        <v>20.202737056109264</v>
      </c>
      <c r="AI51" s="223">
        <f t="shared" si="11"/>
        <v>18.478975817650721</v>
      </c>
      <c r="AJ51" s="223">
        <f t="shared" si="12"/>
        <v>17.285941904481852</v>
      </c>
      <c r="AK51" s="223">
        <f t="shared" si="13"/>
        <v>16.891757835434976</v>
      </c>
      <c r="AL51" s="223">
        <f t="shared" si="14"/>
        <v>14.387020993920991</v>
      </c>
      <c r="AM51" s="223">
        <f t="shared" si="15"/>
        <v>14.324672469769467</v>
      </c>
      <c r="AN51" s="223">
        <f t="shared" si="16"/>
        <v>13.665130432697566</v>
      </c>
      <c r="AO51" s="223">
        <f t="shared" si="17"/>
        <v>12.559461581101937</v>
      </c>
      <c r="AP51" s="223">
        <f t="shared" si="18"/>
        <v>11.822017179889903</v>
      </c>
      <c r="AQ51" s="223">
        <f t="shared" si="19"/>
        <v>10.631582177206464</v>
      </c>
      <c r="AR51" s="223">
        <f t="shared" si="20"/>
        <v>10.351622352606181</v>
      </c>
      <c r="AS51" s="223">
        <f t="shared" si="21"/>
        <v>9.9084444349459613</v>
      </c>
      <c r="AT51" s="223">
        <f t="shared" si="22"/>
        <v>9.1224811528011074</v>
      </c>
    </row>
    <row r="52" spans="1:46" x14ac:dyDescent="0.2">
      <c r="A52" s="34" t="s">
        <v>25</v>
      </c>
      <c r="B52" s="61" t="s">
        <v>66</v>
      </c>
      <c r="C52" s="180">
        <v>14012.899618500516</v>
      </c>
      <c r="D52" s="180">
        <v>13222.003698122455</v>
      </c>
      <c r="E52" s="180">
        <v>14017.602430336248</v>
      </c>
      <c r="F52" s="180">
        <v>12408.947008526426</v>
      </c>
      <c r="G52" s="180">
        <v>11623.846855383006</v>
      </c>
      <c r="H52" s="180">
        <v>11351.035619600993</v>
      </c>
      <c r="I52" s="180">
        <v>11143.590985579212</v>
      </c>
      <c r="J52" s="180">
        <v>11646.23654086748</v>
      </c>
      <c r="K52" s="180">
        <v>12142.305772626089</v>
      </c>
      <c r="L52" s="180">
        <v>11675.632603337213</v>
      </c>
      <c r="M52" s="180">
        <v>11872.639720319308</v>
      </c>
      <c r="N52" s="180">
        <v>11639.156507501282</v>
      </c>
      <c r="O52" s="180">
        <v>10428.665870203622</v>
      </c>
      <c r="P52" s="180">
        <v>11184.652628526746</v>
      </c>
      <c r="Q52" s="180"/>
      <c r="R52" s="180">
        <v>571191</v>
      </c>
      <c r="S52" s="180">
        <v>549834</v>
      </c>
      <c r="T52" s="180">
        <v>581577</v>
      </c>
      <c r="U52" s="180">
        <v>611506</v>
      </c>
      <c r="V52" s="180">
        <v>611083</v>
      </c>
      <c r="W52" s="180">
        <v>627363</v>
      </c>
      <c r="X52" s="180">
        <v>660654</v>
      </c>
      <c r="Y52" s="180">
        <v>724082</v>
      </c>
      <c r="Z52" s="180">
        <v>751117</v>
      </c>
      <c r="AA52" s="180">
        <v>794167</v>
      </c>
      <c r="AB52" s="180">
        <v>814013</v>
      </c>
      <c r="AC52" s="180">
        <v>849785</v>
      </c>
      <c r="AD52" s="180">
        <v>830257</v>
      </c>
      <c r="AE52" s="180">
        <v>891677</v>
      </c>
      <c r="AF52" s="78"/>
      <c r="AG52" s="223">
        <f t="shared" si="9"/>
        <v>24.532773833097014</v>
      </c>
      <c r="AH52" s="223">
        <f t="shared" si="10"/>
        <v>24.047264625545992</v>
      </c>
      <c r="AI52" s="223">
        <f t="shared" si="11"/>
        <v>24.102745518368589</v>
      </c>
      <c r="AJ52" s="223">
        <f t="shared" si="12"/>
        <v>20.292437046449955</v>
      </c>
      <c r="AK52" s="223">
        <f t="shared" si="13"/>
        <v>19.021715307712711</v>
      </c>
      <c r="AL52" s="223">
        <f t="shared" si="14"/>
        <v>18.093250031641958</v>
      </c>
      <c r="AM52" s="223">
        <f t="shared" si="15"/>
        <v>16.867514592478383</v>
      </c>
      <c r="AN52" s="223">
        <f t="shared" si="16"/>
        <v>16.084140388612724</v>
      </c>
      <c r="AO52" s="223">
        <f t="shared" si="17"/>
        <v>16.165664966478044</v>
      </c>
      <c r="AP52" s="223">
        <f t="shared" si="18"/>
        <v>14.701734777870666</v>
      </c>
      <c r="AQ52" s="223">
        <f t="shared" si="19"/>
        <v>14.585319546885994</v>
      </c>
      <c r="AR52" s="223">
        <f t="shared" si="20"/>
        <v>13.696589734463755</v>
      </c>
      <c r="AS52" s="223">
        <f t="shared" si="21"/>
        <v>12.560768376784083</v>
      </c>
      <c r="AT52" s="223">
        <f t="shared" si="22"/>
        <v>12.543390295506946</v>
      </c>
    </row>
    <row r="53" spans="1:46" x14ac:dyDescent="0.2">
      <c r="A53" s="34" t="s">
        <v>26</v>
      </c>
      <c r="B53" s="61" t="s">
        <v>67</v>
      </c>
      <c r="C53" s="180">
        <v>1577.2988126445157</v>
      </c>
      <c r="D53" s="180">
        <v>1530.6437666903175</v>
      </c>
      <c r="E53" s="180">
        <v>1614.0325058715989</v>
      </c>
      <c r="F53" s="180">
        <v>1514.7585209734548</v>
      </c>
      <c r="G53" s="180">
        <v>1430.5657479260308</v>
      </c>
      <c r="H53" s="180">
        <v>1305.9608703960553</v>
      </c>
      <c r="I53" s="180">
        <v>1257.8206300600882</v>
      </c>
      <c r="J53" s="180">
        <v>1251.5583715271341</v>
      </c>
      <c r="K53" s="180">
        <v>1234.2404660133952</v>
      </c>
      <c r="L53" s="180">
        <v>1253.3432409176762</v>
      </c>
      <c r="M53" s="180">
        <v>1193.7869327157491</v>
      </c>
      <c r="N53" s="180">
        <v>1173.5905649970505</v>
      </c>
      <c r="O53" s="180">
        <v>1079.3530960655544</v>
      </c>
      <c r="P53" s="180">
        <v>1098.4584250849675</v>
      </c>
      <c r="Q53" s="180"/>
      <c r="R53" s="180">
        <v>79317</v>
      </c>
      <c r="S53" s="180">
        <v>73487</v>
      </c>
      <c r="T53" s="180">
        <v>81328</v>
      </c>
      <c r="U53" s="180">
        <v>84127</v>
      </c>
      <c r="V53" s="180">
        <v>85326</v>
      </c>
      <c r="W53" s="180">
        <v>86012</v>
      </c>
      <c r="X53" s="180">
        <v>87279</v>
      </c>
      <c r="Y53" s="180">
        <v>91285</v>
      </c>
      <c r="Z53" s="180">
        <v>95810</v>
      </c>
      <c r="AA53" s="180">
        <v>101664</v>
      </c>
      <c r="AB53" s="180">
        <v>105523</v>
      </c>
      <c r="AC53" s="180">
        <v>108014</v>
      </c>
      <c r="AD53" s="180">
        <v>107007</v>
      </c>
      <c r="AE53" s="180">
        <v>119917</v>
      </c>
      <c r="AF53" s="78"/>
      <c r="AG53" s="223">
        <f t="shared" si="9"/>
        <v>19.886011985381643</v>
      </c>
      <c r="AH53" s="223">
        <f t="shared" si="10"/>
        <v>20.82876926109812</v>
      </c>
      <c r="AI53" s="223">
        <f t="shared" si="11"/>
        <v>19.845963332082416</v>
      </c>
      <c r="AJ53" s="223">
        <f t="shared" si="12"/>
        <v>18.005616757681299</v>
      </c>
      <c r="AK53" s="223">
        <f t="shared" si="13"/>
        <v>16.765883176593661</v>
      </c>
      <c r="AL53" s="223">
        <f t="shared" si="14"/>
        <v>15.183472892108721</v>
      </c>
      <c r="AM53" s="223">
        <f t="shared" si="15"/>
        <v>14.411492226768043</v>
      </c>
      <c r="AN53" s="223">
        <f t="shared" si="16"/>
        <v>13.710449378617891</v>
      </c>
      <c r="AO53" s="223">
        <f t="shared" si="17"/>
        <v>12.882167477438632</v>
      </c>
      <c r="AP53" s="223">
        <f t="shared" si="18"/>
        <v>12.328289669083217</v>
      </c>
      <c r="AQ53" s="223">
        <f t="shared" si="19"/>
        <v>11.313049597867282</v>
      </c>
      <c r="AR53" s="223">
        <f t="shared" si="20"/>
        <v>10.86517085745413</v>
      </c>
      <c r="AS53" s="223">
        <f t="shared" si="21"/>
        <v>10.086752231775064</v>
      </c>
      <c r="AT53" s="223">
        <f t="shared" si="22"/>
        <v>9.1601559835967183</v>
      </c>
    </row>
    <row r="54" spans="1:46" x14ac:dyDescent="0.2">
      <c r="A54" s="34" t="s">
        <v>27</v>
      </c>
      <c r="B54" s="61" t="s">
        <v>68</v>
      </c>
      <c r="C54" s="180">
        <v>1863.8718857223055</v>
      </c>
      <c r="D54" s="180">
        <v>1894.4505493126371</v>
      </c>
      <c r="E54" s="180">
        <v>1947.8743884316982</v>
      </c>
      <c r="F54" s="180">
        <v>1823.7438641426463</v>
      </c>
      <c r="G54" s="180">
        <v>1842.2111272470568</v>
      </c>
      <c r="H54" s="180">
        <v>1779.6775266330078</v>
      </c>
      <c r="I54" s="180">
        <v>1643.174993558483</v>
      </c>
      <c r="J54" s="180">
        <v>1570.0891137817453</v>
      </c>
      <c r="K54" s="180">
        <v>1793.9735512437849</v>
      </c>
      <c r="L54" s="180">
        <v>1688.0846965916667</v>
      </c>
      <c r="M54" s="180">
        <v>1677.5649119040611</v>
      </c>
      <c r="N54" s="180">
        <v>1537.0139519787376</v>
      </c>
      <c r="O54" s="180">
        <v>1434.5521524048334</v>
      </c>
      <c r="P54" s="180">
        <v>1524.5555692152516</v>
      </c>
      <c r="Q54" s="180"/>
      <c r="R54" s="180">
        <v>86635</v>
      </c>
      <c r="S54" s="180">
        <v>83516</v>
      </c>
      <c r="T54" s="180">
        <v>90617</v>
      </c>
      <c r="U54" s="180">
        <v>95574</v>
      </c>
      <c r="V54" s="180">
        <v>98531</v>
      </c>
      <c r="W54" s="180">
        <v>96292</v>
      </c>
      <c r="X54" s="180">
        <v>99552</v>
      </c>
      <c r="Y54" s="180">
        <v>104794</v>
      </c>
      <c r="Z54" s="180">
        <v>112404</v>
      </c>
      <c r="AA54" s="180">
        <v>120062</v>
      </c>
      <c r="AB54" s="180">
        <v>123335</v>
      </c>
      <c r="AC54" s="180">
        <v>127084</v>
      </c>
      <c r="AD54" s="180">
        <v>129652</v>
      </c>
      <c r="AE54" s="180">
        <v>136874</v>
      </c>
      <c r="AF54" s="78"/>
      <c r="AG54" s="223">
        <f t="shared" si="9"/>
        <v>21.514074978037808</v>
      </c>
      <c r="AH54" s="223">
        <f t="shared" si="10"/>
        <v>22.683683956518955</v>
      </c>
      <c r="AI54" s="223">
        <f t="shared" si="11"/>
        <v>21.495683905135884</v>
      </c>
      <c r="AJ54" s="223">
        <f t="shared" si="12"/>
        <v>19.082008330117461</v>
      </c>
      <c r="AK54" s="223">
        <f t="shared" si="13"/>
        <v>18.696766776416119</v>
      </c>
      <c r="AL54" s="223">
        <f t="shared" si="14"/>
        <v>18.482091208335145</v>
      </c>
      <c r="AM54" s="223">
        <f t="shared" si="15"/>
        <v>16.505695451206233</v>
      </c>
      <c r="AN54" s="223">
        <f t="shared" si="16"/>
        <v>14.982624136703869</v>
      </c>
      <c r="AO54" s="223">
        <f t="shared" si="17"/>
        <v>15.96005080996926</v>
      </c>
      <c r="AP54" s="223">
        <f t="shared" si="18"/>
        <v>14.060108082421305</v>
      </c>
      <c r="AQ54" s="223">
        <f t="shared" si="19"/>
        <v>13.601693857413233</v>
      </c>
      <c r="AR54" s="223">
        <f t="shared" si="20"/>
        <v>12.094472569156917</v>
      </c>
      <c r="AS54" s="223">
        <f t="shared" si="21"/>
        <v>11.064635735698896</v>
      </c>
      <c r="AT54" s="223">
        <f t="shared" si="22"/>
        <v>11.138386904855938</v>
      </c>
    </row>
    <row r="55" spans="1:46" x14ac:dyDescent="0.2">
      <c r="A55" s="34" t="s">
        <v>28</v>
      </c>
      <c r="B55" s="61" t="s">
        <v>69</v>
      </c>
      <c r="C55" s="180">
        <v>2380.4742699876083</v>
      </c>
      <c r="D55" s="180">
        <v>1890.022999640169</v>
      </c>
      <c r="E55" s="180">
        <v>2238.7169560179364</v>
      </c>
      <c r="F55" s="180">
        <v>1760.6146378291796</v>
      </c>
      <c r="G55" s="180">
        <v>1707.6242225580008</v>
      </c>
      <c r="H55" s="180">
        <v>1649.8818076902253</v>
      </c>
      <c r="I55" s="180">
        <v>1481.5326077128138</v>
      </c>
      <c r="J55" s="180">
        <v>1377.5188766207011</v>
      </c>
      <c r="K55" s="180">
        <v>1394.9720851142367</v>
      </c>
      <c r="L55" s="180">
        <v>1393.4308016887692</v>
      </c>
      <c r="M55" s="180">
        <v>1317.4710075775524</v>
      </c>
      <c r="N55" s="180">
        <v>1271.4217376491663</v>
      </c>
      <c r="O55" s="180">
        <v>1122.1226397284242</v>
      </c>
      <c r="P55" s="180">
        <v>1204.461834711286</v>
      </c>
      <c r="Q55" s="180"/>
      <c r="R55" s="180">
        <v>78859</v>
      </c>
      <c r="S55" s="180">
        <v>74975</v>
      </c>
      <c r="T55" s="180">
        <v>82031</v>
      </c>
      <c r="U55" s="180">
        <v>85153</v>
      </c>
      <c r="V55" s="180">
        <v>84467</v>
      </c>
      <c r="W55" s="180">
        <v>87349</v>
      </c>
      <c r="X55" s="180">
        <v>88750</v>
      </c>
      <c r="Y55" s="180">
        <v>96836</v>
      </c>
      <c r="Z55" s="180">
        <v>98867</v>
      </c>
      <c r="AA55" s="180">
        <v>103536</v>
      </c>
      <c r="AB55" s="180">
        <v>105878</v>
      </c>
      <c r="AC55" s="180">
        <v>106078</v>
      </c>
      <c r="AD55" s="180">
        <v>106411</v>
      </c>
      <c r="AE55" s="180">
        <v>110922</v>
      </c>
      <c r="AF55" s="78"/>
      <c r="AG55" s="223">
        <f t="shared" si="9"/>
        <v>30.186462800537775</v>
      </c>
      <c r="AH55" s="223">
        <f t="shared" si="10"/>
        <v>25.208709565057273</v>
      </c>
      <c r="AI55" s="223">
        <f t="shared" si="11"/>
        <v>27.291108922455372</v>
      </c>
      <c r="AJ55" s="223">
        <f t="shared" si="12"/>
        <v>20.67589677203598</v>
      </c>
      <c r="AK55" s="223">
        <f t="shared" si="13"/>
        <v>20.216465869013945</v>
      </c>
      <c r="AL55" s="223">
        <f t="shared" si="14"/>
        <v>18.888388048978527</v>
      </c>
      <c r="AM55" s="223">
        <f t="shared" si="15"/>
        <v>16.693325157327479</v>
      </c>
      <c r="AN55" s="223">
        <f t="shared" si="16"/>
        <v>14.225276515146238</v>
      </c>
      <c r="AO55" s="223">
        <f t="shared" si="17"/>
        <v>14.109582419960519</v>
      </c>
      <c r="AP55" s="223">
        <f t="shared" si="18"/>
        <v>13.458418344235524</v>
      </c>
      <c r="AQ55" s="223">
        <f t="shared" si="19"/>
        <v>12.443293295845713</v>
      </c>
      <c r="AR55" s="223">
        <f t="shared" si="20"/>
        <v>11.985725010361868</v>
      </c>
      <c r="AS55" s="223">
        <f t="shared" si="21"/>
        <v>10.545175214295741</v>
      </c>
      <c r="AT55" s="223">
        <f t="shared" si="22"/>
        <v>10.858637914131426</v>
      </c>
    </row>
    <row r="56" spans="1:46" x14ac:dyDescent="0.2">
      <c r="A56" s="34" t="s">
        <v>29</v>
      </c>
      <c r="B56" s="61" t="s">
        <v>70</v>
      </c>
      <c r="C56" s="180">
        <v>2024.4291412223258</v>
      </c>
      <c r="D56" s="180">
        <v>1806.1269431742496</v>
      </c>
      <c r="E56" s="180">
        <v>1969.4271700549052</v>
      </c>
      <c r="F56" s="180">
        <v>1848.4942150987151</v>
      </c>
      <c r="G56" s="180">
        <v>1785.3249386284522</v>
      </c>
      <c r="H56" s="180">
        <v>1752.7005244921452</v>
      </c>
      <c r="I56" s="180">
        <v>1688.7295512580649</v>
      </c>
      <c r="J56" s="180">
        <v>1642.0020556547693</v>
      </c>
      <c r="K56" s="180">
        <v>1692.9399050075378</v>
      </c>
      <c r="L56" s="180">
        <v>1625.6322861694323</v>
      </c>
      <c r="M56" s="180">
        <v>1623.2181458868354</v>
      </c>
      <c r="N56" s="180">
        <v>1613.3603564716341</v>
      </c>
      <c r="O56" s="180">
        <v>1514.9136427522126</v>
      </c>
      <c r="P56" s="180">
        <v>1526.9855957301133</v>
      </c>
      <c r="Q56" s="180"/>
      <c r="R56" s="180">
        <v>86484</v>
      </c>
      <c r="S56" s="180">
        <v>82413</v>
      </c>
      <c r="T56" s="180">
        <v>88898</v>
      </c>
      <c r="U56" s="180">
        <v>93752</v>
      </c>
      <c r="V56" s="180">
        <v>91842</v>
      </c>
      <c r="W56" s="180">
        <v>92022</v>
      </c>
      <c r="X56" s="180">
        <v>94406</v>
      </c>
      <c r="Y56" s="180">
        <v>98436</v>
      </c>
      <c r="Z56" s="180">
        <v>103518</v>
      </c>
      <c r="AA56" s="180">
        <v>105918</v>
      </c>
      <c r="AB56" s="180">
        <v>110575</v>
      </c>
      <c r="AC56" s="180">
        <v>115605</v>
      </c>
      <c r="AD56" s="180">
        <v>111634</v>
      </c>
      <c r="AE56" s="180">
        <v>119186</v>
      </c>
      <c r="AF56" s="78"/>
      <c r="AG56" s="223">
        <f t="shared" si="9"/>
        <v>23.40813492926236</v>
      </c>
      <c r="AH56" s="223">
        <f t="shared" si="10"/>
        <v>21.915558748914002</v>
      </c>
      <c r="AI56" s="223">
        <f t="shared" si="11"/>
        <v>22.153784900165416</v>
      </c>
      <c r="AJ56" s="223">
        <f t="shared" si="12"/>
        <v>19.71685100156493</v>
      </c>
      <c r="AK56" s="223">
        <f t="shared" si="13"/>
        <v>19.439090379439168</v>
      </c>
      <c r="AL56" s="223">
        <f t="shared" si="14"/>
        <v>19.046538050598176</v>
      </c>
      <c r="AM56" s="223">
        <f t="shared" si="15"/>
        <v>17.88794728362673</v>
      </c>
      <c r="AN56" s="223">
        <f t="shared" si="16"/>
        <v>16.68090998877209</v>
      </c>
      <c r="AO56" s="223">
        <f t="shared" si="17"/>
        <v>16.354063109870147</v>
      </c>
      <c r="AP56" s="223">
        <f t="shared" si="18"/>
        <v>15.348026644851982</v>
      </c>
      <c r="AQ56" s="223">
        <f t="shared" si="19"/>
        <v>14.679793315729915</v>
      </c>
      <c r="AR56" s="223">
        <f t="shared" si="20"/>
        <v>13.955800843143757</v>
      </c>
      <c r="AS56" s="223">
        <f t="shared" si="21"/>
        <v>13.570360667468805</v>
      </c>
      <c r="AT56" s="223">
        <f t="shared" si="22"/>
        <v>12.811786583408399</v>
      </c>
    </row>
    <row r="57" spans="1:46" x14ac:dyDescent="0.2">
      <c r="A57" s="34" t="s">
        <v>30</v>
      </c>
      <c r="B57" s="61" t="s">
        <v>71</v>
      </c>
      <c r="C57" s="180">
        <v>1719.2798310055477</v>
      </c>
      <c r="D57" s="180">
        <v>1635.198585713423</v>
      </c>
      <c r="E57" s="180">
        <v>1750.8946251414593</v>
      </c>
      <c r="F57" s="180">
        <v>1588.2023071030535</v>
      </c>
      <c r="G57" s="180">
        <v>1489.6053115986049</v>
      </c>
      <c r="H57" s="180">
        <v>1427.3058414624327</v>
      </c>
      <c r="I57" s="180">
        <v>1354.3105558178395</v>
      </c>
      <c r="J57" s="180">
        <v>1321.8782394336686</v>
      </c>
      <c r="K57" s="180">
        <v>1311.0295436520223</v>
      </c>
      <c r="L57" s="180">
        <v>1302.0171011257826</v>
      </c>
      <c r="M57" s="180">
        <v>1234.3989990873215</v>
      </c>
      <c r="N57" s="180">
        <v>1196.2880434518447</v>
      </c>
      <c r="O57" s="180">
        <v>1116.3851641152787</v>
      </c>
      <c r="P57" s="180">
        <v>1111.8564105205708</v>
      </c>
      <c r="Q57" s="180"/>
      <c r="R57" s="180">
        <v>81667</v>
      </c>
      <c r="S57" s="180">
        <v>78503</v>
      </c>
      <c r="T57" s="180">
        <v>85337</v>
      </c>
      <c r="U57" s="180">
        <v>85049</v>
      </c>
      <c r="V57" s="180">
        <v>86952</v>
      </c>
      <c r="W57" s="180">
        <v>87980</v>
      </c>
      <c r="X57" s="180">
        <v>92118</v>
      </c>
      <c r="Y57" s="180">
        <v>94633</v>
      </c>
      <c r="Z57" s="180">
        <v>98053</v>
      </c>
      <c r="AA57" s="180">
        <v>101131</v>
      </c>
      <c r="AB57" s="180">
        <v>108281</v>
      </c>
      <c r="AC57" s="180">
        <v>111424</v>
      </c>
      <c r="AD57" s="180">
        <v>113880</v>
      </c>
      <c r="AE57" s="180">
        <v>120761</v>
      </c>
      <c r="AF57" s="78"/>
      <c r="AG57" s="223">
        <f t="shared" si="9"/>
        <v>21.052320166108068</v>
      </c>
      <c r="AH57" s="223">
        <f t="shared" ref="AH57:AH63" si="23">(D57*1000)/S57</f>
        <v>20.82975919026563</v>
      </c>
      <c r="AI57" s="223">
        <f t="shared" ref="AI57:AI63" si="24">(E57*1000)/T57</f>
        <v>20.517414780710116</v>
      </c>
      <c r="AJ57" s="223">
        <f t="shared" ref="AJ57:AJ63" si="25">(F57*1000)/U57</f>
        <v>18.673968031406055</v>
      </c>
      <c r="AK57" s="223">
        <f t="shared" ref="AK57:AK63" si="26">(G57*1000)/V57</f>
        <v>17.131351913683467</v>
      </c>
      <c r="AL57" s="223">
        <f t="shared" ref="AL57:AL63" si="27">(H57*1000)/W57</f>
        <v>16.223071623805783</v>
      </c>
      <c r="AM57" s="223">
        <f t="shared" ref="AM57:AM63" si="28">(I57*1000)/X57</f>
        <v>14.701910113309445</v>
      </c>
      <c r="AN57" s="223">
        <f t="shared" ref="AN57:AN63" si="29">(J57*1000)/Y57</f>
        <v>13.968470189401884</v>
      </c>
      <c r="AO57" s="223">
        <f t="shared" ref="AO57:AO63" si="30">(K57*1000)/Z57</f>
        <v>13.370621435876743</v>
      </c>
      <c r="AP57" s="223">
        <f t="shared" ref="AP57:AP63" si="31">(L57*1000)/AA57</f>
        <v>12.874559740591733</v>
      </c>
      <c r="AQ57" s="223">
        <f t="shared" si="19"/>
        <v>11.399959356556751</v>
      </c>
      <c r="AR57" s="223">
        <f t="shared" si="20"/>
        <v>10.736358804672644</v>
      </c>
      <c r="AS57" s="223">
        <f t="shared" si="21"/>
        <v>9.803171444637151</v>
      </c>
      <c r="AT57" s="223">
        <f t="shared" si="22"/>
        <v>9.2070818436463</v>
      </c>
    </row>
    <row r="58" spans="1:46" x14ac:dyDescent="0.2">
      <c r="A58" s="34" t="s">
        <v>31</v>
      </c>
      <c r="B58" s="61" t="s">
        <v>72</v>
      </c>
      <c r="C58" s="180">
        <v>2022.6272466243581</v>
      </c>
      <c r="D58" s="180">
        <v>1860.2960195377543</v>
      </c>
      <c r="E58" s="180">
        <v>2060.4979712969621</v>
      </c>
      <c r="F58" s="180">
        <v>2020.017860050468</v>
      </c>
      <c r="G58" s="180">
        <v>1813.1461316495224</v>
      </c>
      <c r="H58" s="180">
        <v>1674.2069538925598</v>
      </c>
      <c r="I58" s="180">
        <v>1610.2868227634913</v>
      </c>
      <c r="J58" s="180">
        <v>1552.9088949436587</v>
      </c>
      <c r="K58" s="180">
        <v>1538.1468544965087</v>
      </c>
      <c r="L58" s="180">
        <v>1558.2129809729574</v>
      </c>
      <c r="M58" s="180">
        <v>1534.5690586671012</v>
      </c>
      <c r="N58" s="180">
        <v>1474.2142935832892</v>
      </c>
      <c r="O58" s="180">
        <v>1405.653214795866</v>
      </c>
      <c r="P58" s="180">
        <v>1464.2852245024162</v>
      </c>
      <c r="Q58" s="180"/>
      <c r="R58" s="180">
        <v>80578</v>
      </c>
      <c r="S58" s="180">
        <v>81016</v>
      </c>
      <c r="T58" s="180">
        <v>86097</v>
      </c>
      <c r="U58" s="180">
        <v>87559</v>
      </c>
      <c r="V58" s="180">
        <v>87060</v>
      </c>
      <c r="W58" s="180">
        <v>86939</v>
      </c>
      <c r="X58" s="180">
        <v>88966</v>
      </c>
      <c r="Y58" s="180">
        <v>92418</v>
      </c>
      <c r="Z58" s="180">
        <v>93523</v>
      </c>
      <c r="AA58" s="180">
        <v>97421</v>
      </c>
      <c r="AB58" s="180">
        <v>102378</v>
      </c>
      <c r="AC58" s="180">
        <v>105982</v>
      </c>
      <c r="AD58" s="180">
        <v>102644</v>
      </c>
      <c r="AE58" s="180">
        <v>116464</v>
      </c>
      <c r="AF58" s="78"/>
      <c r="AG58" s="223">
        <f t="shared" si="9"/>
        <v>25.101482372661994</v>
      </c>
      <c r="AH58" s="223">
        <f t="shared" si="23"/>
        <v>22.962081805294687</v>
      </c>
      <c r="AI58" s="223">
        <f t="shared" si="24"/>
        <v>23.932285344401805</v>
      </c>
      <c r="AJ58" s="223">
        <f t="shared" si="25"/>
        <v>23.070362384797313</v>
      </c>
      <c r="AK58" s="223">
        <f t="shared" si="26"/>
        <v>20.82639710141882</v>
      </c>
      <c r="AL58" s="223">
        <f t="shared" si="27"/>
        <v>19.257260307716443</v>
      </c>
      <c r="AM58" s="223">
        <f t="shared" si="28"/>
        <v>18.100024984415295</v>
      </c>
      <c r="AN58" s="223">
        <f t="shared" si="29"/>
        <v>16.803099990734044</v>
      </c>
      <c r="AO58" s="223">
        <f t="shared" si="30"/>
        <v>16.446722779385912</v>
      </c>
      <c r="AP58" s="223">
        <f t="shared" si="31"/>
        <v>15.994631352305532</v>
      </c>
      <c r="AQ58" s="223">
        <f t="shared" si="19"/>
        <v>14.989246309432703</v>
      </c>
      <c r="AR58" s="223">
        <f t="shared" si="20"/>
        <v>13.910044097896712</v>
      </c>
      <c r="AS58" s="223">
        <f t="shared" si="21"/>
        <v>13.694450867034274</v>
      </c>
      <c r="AT58" s="223">
        <f t="shared" si="22"/>
        <v>12.572857058854378</v>
      </c>
    </row>
    <row r="59" spans="1:46" x14ac:dyDescent="0.2">
      <c r="A59" s="34" t="s">
        <v>32</v>
      </c>
      <c r="B59" s="61" t="s">
        <v>73</v>
      </c>
      <c r="C59" s="180">
        <v>764.5448861506286</v>
      </c>
      <c r="D59" s="180">
        <v>740.62537767382446</v>
      </c>
      <c r="E59" s="180">
        <v>751.06570122338474</v>
      </c>
      <c r="F59" s="180">
        <v>720.79828292251477</v>
      </c>
      <c r="G59" s="180">
        <v>696.68373675225223</v>
      </c>
      <c r="H59" s="180">
        <v>665.60304084268478</v>
      </c>
      <c r="I59" s="180">
        <v>640.03992972062258</v>
      </c>
      <c r="J59" s="180">
        <v>630.5187568660383</v>
      </c>
      <c r="K59" s="180">
        <v>602.97790810894708</v>
      </c>
      <c r="L59" s="180">
        <v>572.37881957821492</v>
      </c>
      <c r="M59" s="180">
        <v>551.48698775978573</v>
      </c>
      <c r="N59" s="180">
        <v>547.35007947597944</v>
      </c>
      <c r="O59" s="180">
        <v>506.46390606442719</v>
      </c>
      <c r="P59" s="180">
        <v>510.45560723038568</v>
      </c>
      <c r="Q59" s="180"/>
      <c r="R59" s="180">
        <v>40171</v>
      </c>
      <c r="S59" s="180">
        <v>38596</v>
      </c>
      <c r="T59" s="180">
        <v>45209</v>
      </c>
      <c r="U59" s="180">
        <v>42145</v>
      </c>
      <c r="V59" s="180">
        <v>41263</v>
      </c>
      <c r="W59" s="180">
        <v>41444</v>
      </c>
      <c r="X59" s="180">
        <v>42917</v>
      </c>
      <c r="Y59" s="180">
        <v>43285</v>
      </c>
      <c r="Z59" s="180">
        <v>45525</v>
      </c>
      <c r="AA59" s="180">
        <v>48017</v>
      </c>
      <c r="AB59" s="180">
        <v>49386</v>
      </c>
      <c r="AC59" s="180">
        <v>50409</v>
      </c>
      <c r="AD59" s="180">
        <v>50093</v>
      </c>
      <c r="AE59" s="180">
        <v>55029</v>
      </c>
      <c r="AF59" s="78"/>
      <c r="AG59" s="223">
        <f t="shared" si="9"/>
        <v>19.03225924549124</v>
      </c>
      <c r="AH59" s="223">
        <f t="shared" si="23"/>
        <v>19.18917446558774</v>
      </c>
      <c r="AI59" s="223">
        <f t="shared" si="24"/>
        <v>16.61318987863887</v>
      </c>
      <c r="AJ59" s="223">
        <f t="shared" si="25"/>
        <v>17.102818434512155</v>
      </c>
      <c r="AK59" s="223">
        <f t="shared" si="26"/>
        <v>16.883981696731993</v>
      </c>
      <c r="AL59" s="223">
        <f t="shared" si="27"/>
        <v>16.060299219252119</v>
      </c>
      <c r="AM59" s="223">
        <f t="shared" si="28"/>
        <v>14.913435927968465</v>
      </c>
      <c r="AN59" s="223">
        <f t="shared" si="29"/>
        <v>14.566680301860652</v>
      </c>
      <c r="AO59" s="223">
        <f t="shared" si="30"/>
        <v>13.244984252804988</v>
      </c>
      <c r="AP59" s="223">
        <f t="shared" si="31"/>
        <v>11.920336955207841</v>
      </c>
      <c r="AQ59" s="223">
        <f t="shared" si="19"/>
        <v>11.166868905353455</v>
      </c>
      <c r="AR59" s="223">
        <f t="shared" si="20"/>
        <v>10.85818166351206</v>
      </c>
      <c r="AS59" s="223">
        <f t="shared" si="21"/>
        <v>10.1104726421741</v>
      </c>
      <c r="AT59" s="223">
        <f t="shared" si="22"/>
        <v>9.2761199954639508</v>
      </c>
    </row>
    <row r="60" spans="1:46" x14ac:dyDescent="0.2">
      <c r="A60" s="34" t="s">
        <v>33</v>
      </c>
      <c r="B60" s="61" t="s">
        <v>74</v>
      </c>
      <c r="C60" s="180">
        <v>1717.390193562225</v>
      </c>
      <c r="D60" s="180">
        <v>1741.0831618838313</v>
      </c>
      <c r="E60" s="180">
        <v>1599.7831231351693</v>
      </c>
      <c r="F60" s="180">
        <v>1644.1004281392034</v>
      </c>
      <c r="G60" s="180">
        <v>1560.8493714630065</v>
      </c>
      <c r="H60" s="180">
        <v>1525.2452673429916</v>
      </c>
      <c r="I60" s="180">
        <v>1474.557224493692</v>
      </c>
      <c r="J60" s="180">
        <v>1482.8201952119052</v>
      </c>
      <c r="K60" s="180">
        <v>1423.558786740864</v>
      </c>
      <c r="L60" s="180">
        <v>1427.1095610434436</v>
      </c>
      <c r="M60" s="180">
        <v>1419.2353884392135</v>
      </c>
      <c r="N60" s="180">
        <v>1354.963129641164</v>
      </c>
      <c r="O60" s="180">
        <v>1264.4222352496515</v>
      </c>
      <c r="P60" s="180">
        <v>1292.3176368583254</v>
      </c>
      <c r="Q60" s="180"/>
      <c r="R60" s="180">
        <v>81100</v>
      </c>
      <c r="S60" s="180">
        <v>78510</v>
      </c>
      <c r="T60" s="180">
        <v>86338</v>
      </c>
      <c r="U60" s="180">
        <v>88344</v>
      </c>
      <c r="V60" s="180">
        <v>90069</v>
      </c>
      <c r="W60" s="180">
        <v>89045</v>
      </c>
      <c r="X60" s="180">
        <v>91176</v>
      </c>
      <c r="Y60" s="180">
        <v>96588</v>
      </c>
      <c r="Z60" s="180">
        <v>99391</v>
      </c>
      <c r="AA60" s="180">
        <v>103090</v>
      </c>
      <c r="AB60" s="180">
        <v>110866</v>
      </c>
      <c r="AC60" s="180">
        <v>116616</v>
      </c>
      <c r="AD60" s="180">
        <v>115903</v>
      </c>
      <c r="AE60" s="180">
        <v>124998</v>
      </c>
      <c r="AF60" s="78"/>
      <c r="AG60" s="223">
        <f t="shared" si="9"/>
        <v>21.176204606192663</v>
      </c>
      <c r="AH60" s="223">
        <f t="shared" si="23"/>
        <v>22.176578294278833</v>
      </c>
      <c r="AI60" s="223">
        <f t="shared" si="24"/>
        <v>18.529304861534541</v>
      </c>
      <c r="AJ60" s="223">
        <f t="shared" si="25"/>
        <v>18.610210406357009</v>
      </c>
      <c r="AK60" s="223">
        <f t="shared" si="26"/>
        <v>17.329484855644079</v>
      </c>
      <c r="AL60" s="223">
        <f t="shared" si="27"/>
        <v>17.128926580302</v>
      </c>
      <c r="AM60" s="223">
        <f t="shared" si="28"/>
        <v>16.172646579074453</v>
      </c>
      <c r="AN60" s="223">
        <f t="shared" si="29"/>
        <v>15.352012622809307</v>
      </c>
      <c r="AO60" s="223">
        <f t="shared" si="30"/>
        <v>14.322813803471782</v>
      </c>
      <c r="AP60" s="223">
        <f t="shared" si="31"/>
        <v>13.843336512207232</v>
      </c>
      <c r="AQ60" s="223">
        <f t="shared" si="19"/>
        <v>12.801358292345835</v>
      </c>
      <c r="AR60" s="223">
        <f t="shared" si="20"/>
        <v>11.619015655151642</v>
      </c>
      <c r="AS60" s="223">
        <f t="shared" si="21"/>
        <v>10.909314126896211</v>
      </c>
      <c r="AT60" s="223">
        <f t="shared" si="22"/>
        <v>10.338706514170831</v>
      </c>
    </row>
    <row r="61" spans="1:46" x14ac:dyDescent="0.2">
      <c r="A61" s="34" t="s">
        <v>34</v>
      </c>
      <c r="B61" s="61" t="s">
        <v>75</v>
      </c>
      <c r="C61" s="180">
        <v>5867.9529087798001</v>
      </c>
      <c r="D61" s="180">
        <v>4671.7615397964355</v>
      </c>
      <c r="E61" s="180">
        <v>6044.8423766703118</v>
      </c>
      <c r="F61" s="180">
        <v>5810.0590838212056</v>
      </c>
      <c r="G61" s="180">
        <v>5562.7585889263828</v>
      </c>
      <c r="H61" s="180">
        <v>5365.913962417505</v>
      </c>
      <c r="I61" s="180">
        <v>5446.3717051356807</v>
      </c>
      <c r="J61" s="180">
        <v>4559.3531164920478</v>
      </c>
      <c r="K61" s="180">
        <v>5544.5387750245745</v>
      </c>
      <c r="L61" s="180">
        <v>5535.5505840836367</v>
      </c>
      <c r="M61" s="180">
        <v>5208.1895162550209</v>
      </c>
      <c r="N61" s="180">
        <v>5189.8703109305798</v>
      </c>
      <c r="O61" s="180">
        <v>4781.3923298268392</v>
      </c>
      <c r="P61" s="180">
        <v>5223.1439314777272</v>
      </c>
      <c r="Q61" s="180"/>
      <c r="R61" s="180">
        <v>94334</v>
      </c>
      <c r="S61" s="180">
        <v>80593</v>
      </c>
      <c r="T61" s="180">
        <v>103773</v>
      </c>
      <c r="U61" s="180">
        <v>107866</v>
      </c>
      <c r="V61" s="180">
        <v>104044</v>
      </c>
      <c r="W61" s="180">
        <v>103500</v>
      </c>
      <c r="X61" s="180">
        <v>102502</v>
      </c>
      <c r="Y61" s="180">
        <v>102046</v>
      </c>
      <c r="Z61" s="180">
        <v>105457</v>
      </c>
      <c r="AA61" s="180">
        <v>117808</v>
      </c>
      <c r="AB61" s="180">
        <v>123826</v>
      </c>
      <c r="AC61" s="180">
        <v>132864</v>
      </c>
      <c r="AD61" s="180">
        <v>128862</v>
      </c>
      <c r="AE61" s="180">
        <v>157425</v>
      </c>
      <c r="AF61" s="78"/>
      <c r="AG61" s="223">
        <f t="shared" si="9"/>
        <v>62.204008191954117</v>
      </c>
      <c r="AH61" s="223">
        <f t="shared" si="23"/>
        <v>57.967336366637738</v>
      </c>
      <c r="AI61" s="223">
        <f t="shared" si="24"/>
        <v>58.250627587814868</v>
      </c>
      <c r="AJ61" s="223">
        <f t="shared" si="25"/>
        <v>53.863674223770282</v>
      </c>
      <c r="AK61" s="223">
        <f t="shared" si="26"/>
        <v>53.465443359793767</v>
      </c>
      <c r="AL61" s="223">
        <f t="shared" si="27"/>
        <v>51.844579347029033</v>
      </c>
      <c r="AM61" s="223">
        <f t="shared" si="28"/>
        <v>53.134296941871192</v>
      </c>
      <c r="AN61" s="223">
        <f t="shared" si="29"/>
        <v>44.679390828567975</v>
      </c>
      <c r="AO61" s="223">
        <f t="shared" si="30"/>
        <v>52.576299107926211</v>
      </c>
      <c r="AP61" s="223">
        <f t="shared" si="31"/>
        <v>46.987900516803919</v>
      </c>
      <c r="AQ61" s="223">
        <f t="shared" si="19"/>
        <v>42.060548804411198</v>
      </c>
      <c r="AR61" s="223">
        <f t="shared" si="20"/>
        <v>39.061523896093597</v>
      </c>
      <c r="AS61" s="223">
        <f t="shared" si="21"/>
        <v>37.104750274144742</v>
      </c>
      <c r="AT61" s="223">
        <f t="shared" si="22"/>
        <v>33.178617954440064</v>
      </c>
    </row>
    <row r="62" spans="1:46" x14ac:dyDescent="0.2">
      <c r="A62" s="192">
        <v>99</v>
      </c>
      <c r="B62" s="182" t="s">
        <v>1033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78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36"/>
      <c r="AT62" s="224"/>
    </row>
    <row r="63" spans="1:46" ht="13.5" thickBot="1" x14ac:dyDescent="0.25">
      <c r="B63" s="61" t="s">
        <v>675</v>
      </c>
      <c r="C63" s="191">
        <v>68119.833572924981</v>
      </c>
      <c r="D63" s="191">
        <v>62669.680668653637</v>
      </c>
      <c r="E63" s="191">
        <v>68839.886147592973</v>
      </c>
      <c r="F63" s="191">
        <v>63431.235951353541</v>
      </c>
      <c r="G63" s="191">
        <v>59902.507783121328</v>
      </c>
      <c r="H63" s="191">
        <v>58433.293085169011</v>
      </c>
      <c r="I63" s="191">
        <v>56964.383500146832</v>
      </c>
      <c r="J63" s="191">
        <v>57464.769489075348</v>
      </c>
      <c r="K63" s="191">
        <v>58288.397198947401</v>
      </c>
      <c r="L63" s="191">
        <v>56813.717575694471</v>
      </c>
      <c r="M63" s="191">
        <v>55975.27317407271</v>
      </c>
      <c r="N63" s="191">
        <v>54687.121281153952</v>
      </c>
      <c r="O63" s="191">
        <v>48941.014295096662</v>
      </c>
      <c r="P63" s="191">
        <v>51030.231079852034</v>
      </c>
      <c r="Q63" s="250"/>
      <c r="R63" s="191">
        <v>3412253</v>
      </c>
      <c r="S63" s="191">
        <v>3341167</v>
      </c>
      <c r="T63" s="191">
        <v>3573581</v>
      </c>
      <c r="U63" s="191">
        <v>3727905</v>
      </c>
      <c r="V63" s="191">
        <v>3743086</v>
      </c>
      <c r="W63" s="191">
        <v>3822671</v>
      </c>
      <c r="X63" s="191">
        <v>3992730</v>
      </c>
      <c r="Y63" s="191">
        <v>4260470</v>
      </c>
      <c r="Z63" s="191">
        <v>4415031</v>
      </c>
      <c r="AA63" s="191">
        <v>4625094</v>
      </c>
      <c r="AB63" s="191">
        <v>4828306</v>
      </c>
      <c r="AC63" s="191">
        <v>5049619</v>
      </c>
      <c r="AD63" s="191">
        <v>5038538</v>
      </c>
      <c r="AE63" s="191">
        <v>5449533</v>
      </c>
      <c r="AG63" s="251">
        <f t="shared" si="9"/>
        <v>19.963300954801706</v>
      </c>
      <c r="AH63" s="251">
        <f t="shared" si="23"/>
        <v>18.756823789009541</v>
      </c>
      <c r="AI63" s="251">
        <f t="shared" si="24"/>
        <v>19.263558359973644</v>
      </c>
      <c r="AJ63" s="251">
        <f t="shared" si="25"/>
        <v>17.015250107326647</v>
      </c>
      <c r="AK63" s="251">
        <f t="shared" si="26"/>
        <v>16.003508277159895</v>
      </c>
      <c r="AL63" s="251">
        <f t="shared" si="27"/>
        <v>15.285985397427352</v>
      </c>
      <c r="AM63" s="251">
        <f t="shared" si="28"/>
        <v>14.267026195146387</v>
      </c>
      <c r="AN63" s="251">
        <f t="shared" si="29"/>
        <v>13.487894408146365</v>
      </c>
      <c r="AO63" s="251">
        <f t="shared" si="30"/>
        <v>13.202262271532724</v>
      </c>
      <c r="AP63" s="251">
        <f t="shared" si="31"/>
        <v>12.283797383511443</v>
      </c>
      <c r="AQ63" s="251">
        <f t="shared" ref="AQ63" si="32">(M63*1000)/AB63</f>
        <v>11.59314947604247</v>
      </c>
      <c r="AR63" s="251">
        <f t="shared" ref="AR63" si="33">(N63*1000)/AC63</f>
        <v>10.829949998436309</v>
      </c>
      <c r="AS63" s="251">
        <f t="shared" ref="AS63" si="34">(O63*1000)/AD63</f>
        <v>9.7133363477851447</v>
      </c>
      <c r="AT63" s="251">
        <f t="shared" ref="AT63" si="35">(P63*1000)/AE63</f>
        <v>9.3641475480288019</v>
      </c>
    </row>
    <row r="64" spans="1:46" x14ac:dyDescent="0.2">
      <c r="B64" s="63"/>
    </row>
    <row r="67" spans="18:33" x14ac:dyDescent="0.2">
      <c r="R67" s="235" t="s">
        <v>1048</v>
      </c>
      <c r="AG67" s="235" t="s">
        <v>1048</v>
      </c>
    </row>
    <row r="68" spans="18:33" x14ac:dyDescent="0.2">
      <c r="R68" s="236" t="s">
        <v>1049</v>
      </c>
      <c r="AG68" s="236" t="s">
        <v>1049</v>
      </c>
    </row>
    <row r="69" spans="18:33" x14ac:dyDescent="0.2">
      <c r="R69" s="184" t="s">
        <v>1096</v>
      </c>
      <c r="AG69" s="184" t="s">
        <v>1096</v>
      </c>
    </row>
    <row r="70" spans="18:33" x14ac:dyDescent="0.2">
      <c r="R70" s="194" t="s">
        <v>1097</v>
      </c>
      <c r="AG70" s="194" t="s">
        <v>1097</v>
      </c>
    </row>
  </sheetData>
  <conditionalFormatting sqref="AT6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1" location="'Innehåll-Content'!A1" display="Tillbaka till innehåll - Back to content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85"/>
  <sheetViews>
    <sheetView zoomScaleNormal="100" workbookViewId="0">
      <selection activeCell="AW45" sqref="AW45"/>
    </sheetView>
  </sheetViews>
  <sheetFormatPr defaultRowHeight="12.75" x14ac:dyDescent="0.2"/>
  <cols>
    <col min="2" max="2" width="13.5703125" bestFit="1" customWidth="1"/>
    <col min="3" max="3" width="7.140625" customWidth="1"/>
    <col min="4" max="11" width="7.5703125" customWidth="1"/>
    <col min="12" max="12" width="8.7109375" customWidth="1"/>
    <col min="13" max="16" width="11.7109375" customWidth="1"/>
    <col min="17" max="17" width="10.5703125" customWidth="1"/>
    <col min="26" max="26" width="9.140625" bestFit="1" customWidth="1"/>
    <col min="49" max="49" width="9.5703125" bestFit="1" customWidth="1"/>
  </cols>
  <sheetData>
    <row r="1" spans="1:16" x14ac:dyDescent="0.2">
      <c r="A1" s="136" t="s">
        <v>692</v>
      </c>
    </row>
    <row r="3" spans="1:16" ht="15" x14ac:dyDescent="0.25">
      <c r="A3" s="139" t="s">
        <v>1090</v>
      </c>
    </row>
    <row r="4" spans="1:16" ht="14.25" x14ac:dyDescent="0.2">
      <c r="A4" s="140" t="s">
        <v>1091</v>
      </c>
    </row>
    <row r="7" spans="1:16" ht="33.75" x14ac:dyDescent="0.2">
      <c r="L7" s="63" t="s">
        <v>37</v>
      </c>
      <c r="M7" s="63" t="s">
        <v>705</v>
      </c>
      <c r="N7" s="63" t="s">
        <v>707</v>
      </c>
      <c r="O7" s="63" t="s">
        <v>687</v>
      </c>
      <c r="P7" s="63"/>
    </row>
    <row r="8" spans="1:16" ht="34.5" thickBot="1" x14ac:dyDescent="0.25">
      <c r="L8" s="53" t="s">
        <v>40</v>
      </c>
      <c r="M8" s="53" t="s">
        <v>706</v>
      </c>
      <c r="N8" s="53" t="s">
        <v>708</v>
      </c>
      <c r="O8" s="53" t="s">
        <v>709</v>
      </c>
      <c r="P8" s="288"/>
    </row>
    <row r="9" spans="1:16" x14ac:dyDescent="0.2">
      <c r="L9" s="142" t="s">
        <v>35</v>
      </c>
      <c r="M9" s="144">
        <f>Q44</f>
        <v>0.11794898677065808</v>
      </c>
      <c r="N9" s="144">
        <f>AG44</f>
        <v>0.32369012170400657</v>
      </c>
      <c r="O9" s="144">
        <f>AW44</f>
        <v>0.25961195802811321</v>
      </c>
      <c r="P9" s="144"/>
    </row>
    <row r="10" spans="1:16" x14ac:dyDescent="0.2">
      <c r="L10" s="89" t="s">
        <v>42</v>
      </c>
      <c r="M10" s="144">
        <f t="shared" ref="M10:M29" si="0">Q45</f>
        <v>2.3203007406308533E-2</v>
      </c>
      <c r="N10" s="144">
        <f t="shared" ref="N10:N29" si="1">AG45</f>
        <v>3.4669025767896072E-2</v>
      </c>
      <c r="O10" s="144">
        <f t="shared" ref="O10:O29" si="2">AW45</f>
        <v>3.5161354187289648E-2</v>
      </c>
      <c r="P10" s="144"/>
    </row>
    <row r="11" spans="1:16" x14ac:dyDescent="0.2">
      <c r="L11" s="89" t="s">
        <v>43</v>
      </c>
      <c r="M11" s="144">
        <f t="shared" si="0"/>
        <v>4.9880756506107612E-2</v>
      </c>
      <c r="N11" s="144">
        <f t="shared" si="1"/>
        <v>2.0710581989319084E-2</v>
      </c>
      <c r="O11" s="144">
        <f t="shared" si="2"/>
        <v>2.3718075628588398E-2</v>
      </c>
      <c r="P11" s="144"/>
    </row>
    <row r="12" spans="1:16" x14ac:dyDescent="0.2">
      <c r="L12" s="89" t="s">
        <v>44</v>
      </c>
      <c r="M12" s="144">
        <f t="shared" si="0"/>
        <v>3.7953588496068918E-2</v>
      </c>
      <c r="N12" s="144">
        <f t="shared" si="1"/>
        <v>3.9647617511445479E-2</v>
      </c>
      <c r="O12" s="144">
        <f t="shared" si="2"/>
        <v>4.6208671550188082E-2</v>
      </c>
      <c r="P12" s="144"/>
    </row>
    <row r="13" spans="1:16" x14ac:dyDescent="0.2">
      <c r="L13" s="39" t="s">
        <v>59</v>
      </c>
      <c r="M13" s="144">
        <f t="shared" si="0"/>
        <v>2.7725119995018883E-2</v>
      </c>
      <c r="N13" s="144">
        <f t="shared" si="1"/>
        <v>3.0937329859274179E-2</v>
      </c>
      <c r="O13" s="144">
        <f t="shared" si="2"/>
        <v>3.7042169867353002E-2</v>
      </c>
      <c r="P13" s="144"/>
    </row>
    <row r="14" spans="1:16" x14ac:dyDescent="0.2">
      <c r="L14" s="39" t="s">
        <v>60</v>
      </c>
      <c r="M14" s="144">
        <f t="shared" si="0"/>
        <v>1.4283721291766178E-2</v>
      </c>
      <c r="N14" s="144">
        <f t="shared" si="1"/>
        <v>1.7479112430367885E-2</v>
      </c>
      <c r="O14" s="144">
        <f t="shared" si="2"/>
        <v>1.9916848148881408E-2</v>
      </c>
      <c r="P14" s="144"/>
    </row>
    <row r="15" spans="1:16" x14ac:dyDescent="0.2">
      <c r="L15" s="39" t="s">
        <v>61</v>
      </c>
      <c r="M15" s="144">
        <f t="shared" si="0"/>
        <v>2.4945925713805397E-2</v>
      </c>
      <c r="N15" s="144">
        <f t="shared" si="1"/>
        <v>1.7753264362285723E-2</v>
      </c>
      <c r="O15" s="144">
        <f t="shared" si="2"/>
        <v>2.1164125915660265E-2</v>
      </c>
      <c r="P15" s="144"/>
    </row>
    <row r="16" spans="1:16" x14ac:dyDescent="0.2">
      <c r="L16" s="39" t="s">
        <v>62</v>
      </c>
      <c r="M16" s="144">
        <f t="shared" si="0"/>
        <v>4.7133764392640755E-2</v>
      </c>
      <c r="N16" s="144">
        <f t="shared" si="1"/>
        <v>4.1713666106802183E-3</v>
      </c>
      <c r="O16" s="144">
        <f t="shared" si="2"/>
        <v>5.8602256978816077E-3</v>
      </c>
      <c r="P16" s="144"/>
    </row>
    <row r="17" spans="12:16" x14ac:dyDescent="0.2">
      <c r="L17" s="39" t="s">
        <v>63</v>
      </c>
      <c r="M17" s="144">
        <f t="shared" si="0"/>
        <v>1.1065821128645474E-2</v>
      </c>
      <c r="N17" s="144">
        <f t="shared" si="1"/>
        <v>1.1718068318881636E-2</v>
      </c>
      <c r="O17" s="144">
        <f t="shared" si="2"/>
        <v>1.3541872896456149E-2</v>
      </c>
      <c r="P17" s="144"/>
    </row>
    <row r="18" spans="12:16" x14ac:dyDescent="0.2">
      <c r="L18" s="39" t="s">
        <v>64</v>
      </c>
      <c r="M18" s="144">
        <f t="shared" si="0"/>
        <v>0.10907476956603308</v>
      </c>
      <c r="N18" s="144">
        <f t="shared" si="1"/>
        <v>0.11546237081232465</v>
      </c>
      <c r="O18" s="144">
        <f t="shared" si="2"/>
        <v>0.12466838249851515</v>
      </c>
      <c r="P18" s="144"/>
    </row>
    <row r="19" spans="12:16" x14ac:dyDescent="0.2">
      <c r="L19" s="39" t="s">
        <v>65</v>
      </c>
      <c r="M19" s="144">
        <f t="shared" si="0"/>
        <v>2.451617720128741E-2</v>
      </c>
      <c r="N19" s="144">
        <f t="shared" si="1"/>
        <v>2.516564263396515E-2</v>
      </c>
      <c r="O19" s="144">
        <f t="shared" si="2"/>
        <v>2.9538705206889723E-2</v>
      </c>
      <c r="P19" s="144"/>
    </row>
    <row r="20" spans="12:16" x14ac:dyDescent="0.2">
      <c r="L20" s="39" t="s">
        <v>66</v>
      </c>
      <c r="M20" s="144">
        <f t="shared" si="0"/>
        <v>0.21917699355554587</v>
      </c>
      <c r="N20" s="144">
        <f t="shared" si="1"/>
        <v>0.16362447938199476</v>
      </c>
      <c r="O20" s="144">
        <f t="shared" si="2"/>
        <v>0.17226291823401307</v>
      </c>
      <c r="P20" s="144"/>
    </row>
    <row r="21" spans="12:16" x14ac:dyDescent="0.2">
      <c r="L21" s="39" t="s">
        <v>67</v>
      </c>
      <c r="M21" s="144">
        <f t="shared" si="0"/>
        <v>2.1525640818010432E-2</v>
      </c>
      <c r="N21" s="144">
        <f t="shared" si="1"/>
        <v>2.2005004832524183E-2</v>
      </c>
      <c r="O21" s="144">
        <f t="shared" si="2"/>
        <v>2.4153632943971493E-2</v>
      </c>
      <c r="P21" s="144"/>
    </row>
    <row r="22" spans="12:16" x14ac:dyDescent="0.2">
      <c r="L22" s="39" t="s">
        <v>68</v>
      </c>
      <c r="M22" s="144">
        <f t="shared" si="0"/>
        <v>2.987553724437636E-2</v>
      </c>
      <c r="N22" s="144">
        <f t="shared" si="1"/>
        <v>2.5116647609987865E-2</v>
      </c>
      <c r="O22" s="144">
        <f t="shared" si="2"/>
        <v>2.9182340130667197E-2</v>
      </c>
      <c r="P22" s="144"/>
    </row>
    <row r="23" spans="12:16" x14ac:dyDescent="0.2">
      <c r="L23" s="39" t="s">
        <v>69</v>
      </c>
      <c r="M23" s="144">
        <f t="shared" si="0"/>
        <v>2.3602907712225441E-2</v>
      </c>
      <c r="N23" s="144">
        <f t="shared" si="1"/>
        <v>2.0354404680180852E-2</v>
      </c>
      <c r="O23" s="144">
        <f t="shared" si="2"/>
        <v>2.4648584438725005E-2</v>
      </c>
      <c r="P23" s="144"/>
    </row>
    <row r="24" spans="12:16" x14ac:dyDescent="0.2">
      <c r="L24" s="39" t="s">
        <v>70</v>
      </c>
      <c r="M24" s="144">
        <f t="shared" si="0"/>
        <v>2.992315659595365E-2</v>
      </c>
      <c r="N24" s="144">
        <f t="shared" si="1"/>
        <v>2.1870864897964651E-2</v>
      </c>
      <c r="O24" s="144">
        <f t="shared" si="2"/>
        <v>2.5183132053058801E-2</v>
      </c>
      <c r="P24" s="144"/>
    </row>
    <row r="25" spans="12:16" x14ac:dyDescent="0.2">
      <c r="L25" s="39" t="s">
        <v>71</v>
      </c>
      <c r="M25" s="144">
        <f t="shared" si="0"/>
        <v>2.1788190784022502E-2</v>
      </c>
      <c r="N25" s="144">
        <f t="shared" si="1"/>
        <v>2.2159880488841887E-2</v>
      </c>
      <c r="O25" s="144">
        <f t="shared" si="2"/>
        <v>2.4985151455157395E-2</v>
      </c>
      <c r="P25" s="144"/>
    </row>
    <row r="26" spans="12:16" x14ac:dyDescent="0.2">
      <c r="L26" s="39" t="s">
        <v>72</v>
      </c>
      <c r="M26" s="144">
        <f t="shared" si="0"/>
        <v>2.8694465878688746E-2</v>
      </c>
      <c r="N26" s="144">
        <f t="shared" si="1"/>
        <v>2.1371372556143801E-2</v>
      </c>
      <c r="O26" s="144">
        <f t="shared" si="2"/>
        <v>2.2391605622648979E-2</v>
      </c>
      <c r="P26" s="144"/>
    </row>
    <row r="27" spans="12:16" x14ac:dyDescent="0.2">
      <c r="L27" s="39" t="s">
        <v>73</v>
      </c>
      <c r="M27" s="144">
        <f t="shared" si="0"/>
        <v>1.0003004031700846E-2</v>
      </c>
      <c r="N27" s="144">
        <f t="shared" si="1"/>
        <v>1.0097929492306956E-2</v>
      </c>
      <c r="O27" s="144">
        <f t="shared" si="2"/>
        <v>1.1601663037022373E-2</v>
      </c>
      <c r="P27" s="144"/>
    </row>
    <row r="28" spans="12:16" x14ac:dyDescent="0.2">
      <c r="L28" s="39" t="s">
        <v>74</v>
      </c>
      <c r="M28" s="144">
        <f t="shared" si="0"/>
        <v>2.5324549967961317E-2</v>
      </c>
      <c r="N28" s="144">
        <f t="shared" si="1"/>
        <v>2.293737830379227E-2</v>
      </c>
      <c r="O28" s="144">
        <f t="shared" si="2"/>
        <v>2.5777073846763015E-2</v>
      </c>
      <c r="P28" s="144"/>
    </row>
    <row r="29" spans="12:16" x14ac:dyDescent="0.2">
      <c r="L29" s="39" t="s">
        <v>75</v>
      </c>
      <c r="M29" s="144">
        <f t="shared" si="0"/>
        <v>0.10235391494317474</v>
      </c>
      <c r="N29" s="144">
        <f t="shared" si="1"/>
        <v>2.8887796440539033E-2</v>
      </c>
      <c r="O29" s="144">
        <f t="shared" si="2"/>
        <v>2.3262720253415164E-2</v>
      </c>
      <c r="P29" s="144"/>
    </row>
    <row r="31" spans="12:16" x14ac:dyDescent="0.2">
      <c r="L31" s="77" t="s">
        <v>1092</v>
      </c>
    </row>
    <row r="32" spans="12:16" x14ac:dyDescent="0.2">
      <c r="L32" s="132" t="s">
        <v>1093</v>
      </c>
    </row>
    <row r="37" spans="1:49" x14ac:dyDescent="0.2">
      <c r="A37" s="77" t="s">
        <v>1092</v>
      </c>
    </row>
    <row r="38" spans="1:49" x14ac:dyDescent="0.2">
      <c r="A38" s="132" t="s">
        <v>1093</v>
      </c>
    </row>
    <row r="39" spans="1:49" ht="15" x14ac:dyDescent="0.25">
      <c r="C39" s="49" t="s">
        <v>1065</v>
      </c>
      <c r="S39" s="49" t="s">
        <v>1066</v>
      </c>
      <c r="AI39" s="123" t="s">
        <v>1067</v>
      </c>
    </row>
    <row r="40" spans="1:49" ht="14.25" x14ac:dyDescent="0.2">
      <c r="C40" s="50" t="s">
        <v>1080</v>
      </c>
      <c r="S40" s="50" t="s">
        <v>703</v>
      </c>
      <c r="AI40" s="124" t="s">
        <v>704</v>
      </c>
    </row>
    <row r="41" spans="1:49" ht="15" thickBo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1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125"/>
      <c r="AH41" s="43"/>
      <c r="AI41" s="43"/>
      <c r="AJ41" s="43"/>
      <c r="AK41" s="43"/>
      <c r="AL41" s="43"/>
      <c r="AM41" s="43"/>
      <c r="AN41" s="43"/>
      <c r="AO41" s="43"/>
      <c r="AP41" s="44"/>
    </row>
    <row r="42" spans="1:49" x14ac:dyDescent="0.2">
      <c r="A42" s="63" t="s">
        <v>36</v>
      </c>
      <c r="B42" s="63" t="s">
        <v>37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219"/>
      <c r="AQ42" s="219"/>
      <c r="AR42" s="219"/>
      <c r="AS42" s="219"/>
      <c r="AT42" s="219"/>
      <c r="AU42" s="219"/>
      <c r="AV42" s="219"/>
      <c r="AW42" s="219"/>
    </row>
    <row r="43" spans="1:49" ht="23.25" thickBot="1" x14ac:dyDescent="0.25">
      <c r="A43" s="53" t="s">
        <v>39</v>
      </c>
      <c r="B43" s="53" t="s">
        <v>40</v>
      </c>
      <c r="C43" s="42" t="s">
        <v>3</v>
      </c>
      <c r="D43" s="42" t="s">
        <v>4</v>
      </c>
      <c r="E43" s="42" t="s">
        <v>5</v>
      </c>
      <c r="F43" s="42" t="s">
        <v>6</v>
      </c>
      <c r="G43" s="42" t="s">
        <v>7</v>
      </c>
      <c r="H43" s="42" t="s">
        <v>8</v>
      </c>
      <c r="I43" s="42" t="s">
        <v>9</v>
      </c>
      <c r="J43" s="42">
        <v>2015</v>
      </c>
      <c r="K43" s="42">
        <v>2016</v>
      </c>
      <c r="L43" s="42">
        <v>2017</v>
      </c>
      <c r="M43" s="42">
        <v>2018</v>
      </c>
      <c r="N43" s="42">
        <v>2019</v>
      </c>
      <c r="O43" s="42">
        <v>2020</v>
      </c>
      <c r="P43" s="42">
        <v>2021</v>
      </c>
      <c r="Q43" s="42" t="s">
        <v>1094</v>
      </c>
      <c r="R43" s="42"/>
      <c r="S43" s="42">
        <v>2008</v>
      </c>
      <c r="T43" s="42">
        <v>2009</v>
      </c>
      <c r="U43" s="42">
        <v>2010</v>
      </c>
      <c r="V43" s="42">
        <v>2011</v>
      </c>
      <c r="W43" s="42">
        <v>2012</v>
      </c>
      <c r="X43" s="42">
        <v>2013</v>
      </c>
      <c r="Y43" s="42">
        <v>2014</v>
      </c>
      <c r="Z43" s="42">
        <v>2015</v>
      </c>
      <c r="AA43" s="42" t="s">
        <v>1043</v>
      </c>
      <c r="AB43" s="42">
        <v>2017</v>
      </c>
      <c r="AC43" s="42">
        <v>2018</v>
      </c>
      <c r="AD43" s="42">
        <v>2019</v>
      </c>
      <c r="AE43" s="42">
        <v>2020</v>
      </c>
      <c r="AF43" s="42" t="s">
        <v>1095</v>
      </c>
      <c r="AG43" s="42" t="s">
        <v>1094</v>
      </c>
      <c r="AH43" s="42"/>
      <c r="AI43" s="42">
        <v>2008</v>
      </c>
      <c r="AJ43" s="42">
        <v>2009</v>
      </c>
      <c r="AK43" s="42">
        <v>2010</v>
      </c>
      <c r="AL43" s="42">
        <v>2011</v>
      </c>
      <c r="AM43" s="42">
        <v>2012</v>
      </c>
      <c r="AN43" s="42">
        <v>2013</v>
      </c>
      <c r="AO43" s="42">
        <v>2014</v>
      </c>
      <c r="AP43" s="42">
        <v>2015</v>
      </c>
      <c r="AQ43" s="42" t="s">
        <v>1043</v>
      </c>
      <c r="AR43" s="42">
        <v>2017</v>
      </c>
      <c r="AS43" s="42">
        <v>2018</v>
      </c>
      <c r="AT43" s="42">
        <v>2019</v>
      </c>
      <c r="AU43" s="42">
        <v>2020</v>
      </c>
      <c r="AV43" s="42" t="s">
        <v>1095</v>
      </c>
      <c r="AW43" s="42" t="s">
        <v>1094</v>
      </c>
    </row>
    <row r="44" spans="1:49" s="38" customFormat="1" x14ac:dyDescent="0.2">
      <c r="A44" s="141" t="s">
        <v>10</v>
      </c>
      <c r="B44" s="142" t="s">
        <v>35</v>
      </c>
      <c r="C44" s="180">
        <v>9635.567134484545</v>
      </c>
      <c r="D44" s="180">
        <v>9006.2563949931919</v>
      </c>
      <c r="E44" s="180">
        <v>9142.6000826354611</v>
      </c>
      <c r="F44" s="180">
        <v>8436.1621100486864</v>
      </c>
      <c r="G44" s="180">
        <v>7918.0716702904292</v>
      </c>
      <c r="H44" s="180">
        <v>8051.636083815898</v>
      </c>
      <c r="I44" s="180">
        <v>8008.7639326624858</v>
      </c>
      <c r="J44" s="180">
        <v>8201.0265374786995</v>
      </c>
      <c r="K44" s="180">
        <v>8640.6158840446878</v>
      </c>
      <c r="L44" s="180">
        <v>8406.0121095879167</v>
      </c>
      <c r="M44" s="180">
        <v>8303.5711353168044</v>
      </c>
      <c r="N44" s="180">
        <v>7724.1785480263743</v>
      </c>
      <c r="O44" s="180">
        <v>5906.1285875280091</v>
      </c>
      <c r="P44" s="180">
        <v>6018.9640505410925</v>
      </c>
      <c r="Q44" s="290">
        <f>P44/$P$66</f>
        <v>0.11794898677065808</v>
      </c>
      <c r="R44" s="77"/>
      <c r="S44" s="180">
        <v>1012921</v>
      </c>
      <c r="T44" s="180">
        <v>1050112</v>
      </c>
      <c r="U44" s="180">
        <v>1086884</v>
      </c>
      <c r="V44" s="180">
        <v>1150719</v>
      </c>
      <c r="W44" s="180">
        <v>1164432</v>
      </c>
      <c r="X44" s="180">
        <v>1198463</v>
      </c>
      <c r="Y44" s="180">
        <v>1271466</v>
      </c>
      <c r="Z44" s="180">
        <v>1372451</v>
      </c>
      <c r="AA44" s="180">
        <v>1412238</v>
      </c>
      <c r="AB44" s="180">
        <v>1451421</v>
      </c>
      <c r="AC44" s="180">
        <v>1528979</v>
      </c>
      <c r="AD44" s="180">
        <v>1623493</v>
      </c>
      <c r="AE44" s="180">
        <v>1628133</v>
      </c>
      <c r="AF44" s="180">
        <v>1763960</v>
      </c>
      <c r="AG44" s="145">
        <f>AF44/$AF$66</f>
        <v>0.32369012170400657</v>
      </c>
      <c r="AH44" s="77"/>
      <c r="AI44" s="180">
        <v>1124</v>
      </c>
      <c r="AJ44" s="180">
        <v>1128.9000000000001</v>
      </c>
      <c r="AK44" s="180">
        <v>1132.9000000000001</v>
      </c>
      <c r="AL44" s="180">
        <v>1162.7</v>
      </c>
      <c r="AM44" s="180">
        <v>1183.3</v>
      </c>
      <c r="AN44" s="180">
        <v>1211.5999999999999</v>
      </c>
      <c r="AO44" s="180">
        <v>1231.3</v>
      </c>
      <c r="AP44" s="180">
        <v>1251.2</v>
      </c>
      <c r="AQ44" s="180">
        <v>1276</v>
      </c>
      <c r="AR44" s="180">
        <v>1308.2</v>
      </c>
      <c r="AS44" s="180">
        <v>1331.3</v>
      </c>
      <c r="AT44" s="180">
        <v>1342.1</v>
      </c>
      <c r="AU44" s="180">
        <v>1298</v>
      </c>
      <c r="AV44" s="180">
        <v>1311.3</v>
      </c>
      <c r="AW44" s="145">
        <f>AV44/$AV$66</f>
        <v>0.25961195802811321</v>
      </c>
    </row>
    <row r="45" spans="1:49" s="38" customFormat="1" x14ac:dyDescent="0.2">
      <c r="A45" s="141" t="s">
        <v>15</v>
      </c>
      <c r="B45" s="89" t="s">
        <v>42</v>
      </c>
      <c r="C45" s="180">
        <v>1448.3626381968488</v>
      </c>
      <c r="D45" s="180">
        <v>1416.619076691029</v>
      </c>
      <c r="E45" s="180">
        <v>1855.9701777873183</v>
      </c>
      <c r="F45" s="180">
        <v>1661.3331982764375</v>
      </c>
      <c r="G45" s="180">
        <v>1562.6929352451803</v>
      </c>
      <c r="H45" s="180">
        <v>1548.5326136924909</v>
      </c>
      <c r="I45" s="180">
        <v>1423.2100016903094</v>
      </c>
      <c r="J45" s="180">
        <v>1426.39849682154</v>
      </c>
      <c r="K45" s="180">
        <v>1442.9270471811494</v>
      </c>
      <c r="L45" s="180">
        <v>1365.6956929316486</v>
      </c>
      <c r="M45" s="180">
        <v>1443.9366450068865</v>
      </c>
      <c r="N45" s="180">
        <v>1324.3950035355085</v>
      </c>
      <c r="O45" s="180">
        <v>1159.1404036518829</v>
      </c>
      <c r="P45" s="180">
        <v>1184.0548296914426</v>
      </c>
      <c r="Q45" s="290">
        <f t="shared" ref="Q45:Q63" si="3">P45/$P$66</f>
        <v>2.3203007406308533E-2</v>
      </c>
      <c r="R45" s="77"/>
      <c r="S45" s="180">
        <v>110813</v>
      </c>
      <c r="T45" s="180">
        <v>110442</v>
      </c>
      <c r="U45" s="180">
        <v>115676</v>
      </c>
      <c r="V45" s="180">
        <v>121851</v>
      </c>
      <c r="W45" s="180">
        <v>124106</v>
      </c>
      <c r="X45" s="180">
        <v>130868</v>
      </c>
      <c r="Y45" s="180">
        <v>134985</v>
      </c>
      <c r="Z45" s="180">
        <v>140590</v>
      </c>
      <c r="AA45" s="180">
        <v>147017</v>
      </c>
      <c r="AB45" s="180">
        <v>157365</v>
      </c>
      <c r="AC45" s="180">
        <v>162623</v>
      </c>
      <c r="AD45" s="180">
        <v>171489</v>
      </c>
      <c r="AE45" s="180">
        <v>172145</v>
      </c>
      <c r="AF45" s="180">
        <v>188930</v>
      </c>
      <c r="AG45" s="145">
        <f t="shared" ref="AG45:AG64" si="4">AF45/$AF$66</f>
        <v>3.4669025767896072E-2</v>
      </c>
      <c r="AH45" s="77"/>
      <c r="AI45" s="180">
        <v>147.5</v>
      </c>
      <c r="AJ45" s="180">
        <v>146.80000000000001</v>
      </c>
      <c r="AK45" s="180">
        <v>148.1</v>
      </c>
      <c r="AL45" s="180">
        <v>153.19999999999999</v>
      </c>
      <c r="AM45" s="180">
        <v>156.5</v>
      </c>
      <c r="AN45" s="180">
        <v>159</v>
      </c>
      <c r="AO45" s="180">
        <v>160.9</v>
      </c>
      <c r="AP45" s="180">
        <v>164.9</v>
      </c>
      <c r="AQ45" s="180">
        <v>169.1</v>
      </c>
      <c r="AR45" s="180">
        <v>174</v>
      </c>
      <c r="AS45" s="180">
        <v>178.1</v>
      </c>
      <c r="AT45" s="180">
        <v>184.2</v>
      </c>
      <c r="AU45" s="180">
        <v>180.8</v>
      </c>
      <c r="AV45" s="180">
        <v>177.6</v>
      </c>
      <c r="AW45" s="145">
        <f>AV45/$AV$66</f>
        <v>3.5161354187289648E-2</v>
      </c>
    </row>
    <row r="46" spans="1:49" s="38" customFormat="1" x14ac:dyDescent="0.2">
      <c r="A46" s="141" t="s">
        <v>16</v>
      </c>
      <c r="B46" s="89" t="s">
        <v>43</v>
      </c>
      <c r="C46" s="180">
        <v>3426.1663894541907</v>
      </c>
      <c r="D46" s="180">
        <v>2101.0104289661867</v>
      </c>
      <c r="E46" s="180">
        <v>3102.3387347833286</v>
      </c>
      <c r="F46" s="180">
        <v>2886.8928592934926</v>
      </c>
      <c r="G46" s="180">
        <v>2367.2091572823501</v>
      </c>
      <c r="H46" s="180">
        <v>2443.900776992396</v>
      </c>
      <c r="I46" s="180">
        <v>2558.4875388766027</v>
      </c>
      <c r="J46" s="180">
        <v>3236.9374655439765</v>
      </c>
      <c r="K46" s="180">
        <v>2468.0795606273268</v>
      </c>
      <c r="L46" s="180">
        <v>2520.7884491152772</v>
      </c>
      <c r="M46" s="180">
        <v>2447.1585838397632</v>
      </c>
      <c r="N46" s="180">
        <v>3076.4268973456269</v>
      </c>
      <c r="O46" s="180">
        <v>2426.1009391154676</v>
      </c>
      <c r="P46" s="180">
        <v>2545.4265309445041</v>
      </c>
      <c r="Q46" s="290">
        <f t="shared" si="3"/>
        <v>4.9880756506107612E-2</v>
      </c>
      <c r="R46" s="77"/>
      <c r="S46" s="180">
        <v>77953</v>
      </c>
      <c r="T46" s="180">
        <v>70436</v>
      </c>
      <c r="U46" s="180">
        <v>81159</v>
      </c>
      <c r="V46" s="180">
        <v>84136</v>
      </c>
      <c r="W46" s="180">
        <v>85362</v>
      </c>
      <c r="X46" s="180">
        <v>81439</v>
      </c>
      <c r="Y46" s="180">
        <v>82434</v>
      </c>
      <c r="Z46" s="180">
        <v>86983</v>
      </c>
      <c r="AA46" s="180">
        <v>90350</v>
      </c>
      <c r="AB46" s="180">
        <v>97975</v>
      </c>
      <c r="AC46" s="180">
        <v>104379</v>
      </c>
      <c r="AD46" s="180">
        <v>104243</v>
      </c>
      <c r="AE46" s="180">
        <v>102716</v>
      </c>
      <c r="AF46" s="180">
        <v>112863</v>
      </c>
      <c r="AG46" s="145">
        <f t="shared" si="4"/>
        <v>2.0710581989319084E-2</v>
      </c>
      <c r="AH46" s="77"/>
      <c r="AI46" s="180">
        <v>110.6</v>
      </c>
      <c r="AJ46" s="180">
        <v>107.2</v>
      </c>
      <c r="AK46" s="180">
        <v>106.9</v>
      </c>
      <c r="AL46" s="180">
        <v>110.1</v>
      </c>
      <c r="AM46" s="180">
        <v>110.2</v>
      </c>
      <c r="AN46" s="180">
        <v>110.8</v>
      </c>
      <c r="AO46" s="180">
        <v>112.4</v>
      </c>
      <c r="AP46" s="180">
        <v>113.8</v>
      </c>
      <c r="AQ46" s="180">
        <v>116.1</v>
      </c>
      <c r="AR46" s="180">
        <v>119</v>
      </c>
      <c r="AS46" s="180">
        <v>120.8</v>
      </c>
      <c r="AT46" s="180">
        <v>120.8</v>
      </c>
      <c r="AU46" s="180">
        <v>118.2</v>
      </c>
      <c r="AV46" s="180">
        <v>119.8</v>
      </c>
      <c r="AW46" s="145">
        <f t="shared" ref="AW46:AW66" si="5">AV46/$AV$66</f>
        <v>2.3718075628588398E-2</v>
      </c>
    </row>
    <row r="47" spans="1:49" s="38" customFormat="1" x14ac:dyDescent="0.2">
      <c r="A47" s="141" t="s">
        <v>17</v>
      </c>
      <c r="B47" s="89" t="s">
        <v>44</v>
      </c>
      <c r="C47" s="180">
        <v>2315.70071246009</v>
      </c>
      <c r="D47" s="180">
        <v>2274.9088937716515</v>
      </c>
      <c r="E47" s="180">
        <v>2360.1020714210636</v>
      </c>
      <c r="F47" s="180">
        <v>2161.7878635938841</v>
      </c>
      <c r="G47" s="180">
        <v>2151.3116977597524</v>
      </c>
      <c r="H47" s="180">
        <v>2066.3863868088542</v>
      </c>
      <c r="I47" s="180">
        <v>1923.1375335456173</v>
      </c>
      <c r="J47" s="180">
        <v>1954.2451466308444</v>
      </c>
      <c r="K47" s="180">
        <v>1991.2301829356886</v>
      </c>
      <c r="L47" s="180">
        <v>1929.8021177264136</v>
      </c>
      <c r="M47" s="180">
        <v>1891.2197904328616</v>
      </c>
      <c r="N47" s="180">
        <v>1866.9302317605625</v>
      </c>
      <c r="O47" s="180">
        <v>1845.8093902526548</v>
      </c>
      <c r="P47" s="180">
        <v>1936.7803912640109</v>
      </c>
      <c r="Q47" s="290">
        <f t="shared" si="3"/>
        <v>3.7953588496068918E-2</v>
      </c>
      <c r="R47" s="77"/>
      <c r="S47" s="180">
        <v>130998</v>
      </c>
      <c r="T47" s="180">
        <v>133055</v>
      </c>
      <c r="U47" s="180">
        <v>138735</v>
      </c>
      <c r="V47" s="180">
        <v>144331</v>
      </c>
      <c r="W47" s="180">
        <v>146681</v>
      </c>
      <c r="X47" s="180">
        <v>151310</v>
      </c>
      <c r="Y47" s="180">
        <v>157802</v>
      </c>
      <c r="Z47" s="180">
        <v>167622</v>
      </c>
      <c r="AA47" s="180">
        <v>173485</v>
      </c>
      <c r="AB47" s="180">
        <v>179938</v>
      </c>
      <c r="AC47" s="180">
        <v>191863</v>
      </c>
      <c r="AD47" s="180">
        <v>198313</v>
      </c>
      <c r="AE47" s="180">
        <v>200142</v>
      </c>
      <c r="AF47" s="180">
        <v>216061</v>
      </c>
      <c r="AG47" s="145">
        <f t="shared" si="4"/>
        <v>3.9647617511445479E-2</v>
      </c>
      <c r="AH47" s="77"/>
      <c r="AI47" s="180">
        <v>197.6</v>
      </c>
      <c r="AJ47" s="180">
        <v>192.5</v>
      </c>
      <c r="AK47" s="180">
        <v>193.6</v>
      </c>
      <c r="AL47" s="180">
        <v>198</v>
      </c>
      <c r="AM47" s="180">
        <v>198.5</v>
      </c>
      <c r="AN47" s="180">
        <v>200.2</v>
      </c>
      <c r="AO47" s="180">
        <v>203.1</v>
      </c>
      <c r="AP47" s="180">
        <v>207.3</v>
      </c>
      <c r="AQ47" s="180">
        <v>211.7</v>
      </c>
      <c r="AR47" s="180">
        <v>217.2</v>
      </c>
      <c r="AS47" s="180">
        <v>223.7</v>
      </c>
      <c r="AT47" s="180">
        <v>225.5</v>
      </c>
      <c r="AU47" s="180">
        <v>223.6</v>
      </c>
      <c r="AV47" s="180">
        <v>233.4</v>
      </c>
      <c r="AW47" s="145">
        <f t="shared" si="5"/>
        <v>4.6208671550188082E-2</v>
      </c>
    </row>
    <row r="48" spans="1:49" s="38" customFormat="1" x14ac:dyDescent="0.2">
      <c r="A48" s="143" t="s">
        <v>18</v>
      </c>
      <c r="B48" s="39" t="s">
        <v>59</v>
      </c>
      <c r="C48" s="180">
        <v>1834.781402817478</v>
      </c>
      <c r="D48" s="180">
        <v>1815.5679048731195</v>
      </c>
      <c r="E48" s="180">
        <v>1872.2114194807548</v>
      </c>
      <c r="F48" s="180">
        <v>1749.7169188250118</v>
      </c>
      <c r="G48" s="180">
        <v>1691.6890753888952</v>
      </c>
      <c r="H48" s="180">
        <v>1674.7615047899376</v>
      </c>
      <c r="I48" s="180">
        <v>1630.8195666141869</v>
      </c>
      <c r="J48" s="180">
        <v>1606.0667672609497</v>
      </c>
      <c r="K48" s="180">
        <v>1539.5730868236972</v>
      </c>
      <c r="L48" s="180">
        <v>1548.4902131175563</v>
      </c>
      <c r="M48" s="180">
        <v>1480.6674928482253</v>
      </c>
      <c r="N48" s="180">
        <v>1463.2805404179444</v>
      </c>
      <c r="O48" s="180">
        <v>1385.5621709886018</v>
      </c>
      <c r="P48" s="180">
        <v>1414.8192800624397</v>
      </c>
      <c r="Q48" s="290">
        <f t="shared" si="3"/>
        <v>2.7725119995018883E-2</v>
      </c>
      <c r="R48" s="77"/>
      <c r="S48" s="180">
        <v>112174</v>
      </c>
      <c r="T48" s="180">
        <v>102240</v>
      </c>
      <c r="U48" s="180">
        <v>108278</v>
      </c>
      <c r="V48" s="180">
        <v>115910</v>
      </c>
      <c r="W48" s="180">
        <v>115427</v>
      </c>
      <c r="X48" s="180">
        <v>116850</v>
      </c>
      <c r="Y48" s="180">
        <v>122276</v>
      </c>
      <c r="Z48" s="180">
        <v>129397</v>
      </c>
      <c r="AA48" s="180">
        <v>138160</v>
      </c>
      <c r="AB48" s="180">
        <v>147265</v>
      </c>
      <c r="AC48" s="180">
        <v>151028</v>
      </c>
      <c r="AD48" s="180">
        <v>154722</v>
      </c>
      <c r="AE48" s="180">
        <v>156905</v>
      </c>
      <c r="AF48" s="180">
        <v>168594</v>
      </c>
      <c r="AG48" s="145">
        <f t="shared" si="4"/>
        <v>3.0937329859274179E-2</v>
      </c>
      <c r="AH48" s="77"/>
      <c r="AI48" s="180">
        <v>172.4</v>
      </c>
      <c r="AJ48" s="180">
        <v>165</v>
      </c>
      <c r="AK48" s="180">
        <v>167.6</v>
      </c>
      <c r="AL48" s="180">
        <v>171.4</v>
      </c>
      <c r="AM48" s="180">
        <v>170.2</v>
      </c>
      <c r="AN48" s="180">
        <v>170</v>
      </c>
      <c r="AO48" s="180">
        <v>173.9</v>
      </c>
      <c r="AP48" s="180">
        <v>177.7</v>
      </c>
      <c r="AQ48" s="180">
        <v>180.7</v>
      </c>
      <c r="AR48" s="180">
        <v>185.2</v>
      </c>
      <c r="AS48" s="180">
        <v>188.2</v>
      </c>
      <c r="AT48" s="180">
        <v>188.1</v>
      </c>
      <c r="AU48" s="180">
        <v>184.5</v>
      </c>
      <c r="AV48" s="180">
        <v>187.1</v>
      </c>
      <c r="AW48" s="145">
        <f t="shared" si="5"/>
        <v>3.7042169867353002E-2</v>
      </c>
    </row>
    <row r="49" spans="1:49" s="38" customFormat="1" x14ac:dyDescent="0.2">
      <c r="A49" s="143" t="s">
        <v>19</v>
      </c>
      <c r="B49" s="39" t="s">
        <v>60</v>
      </c>
      <c r="C49" s="180">
        <v>1032.6492561347966</v>
      </c>
      <c r="D49" s="180">
        <v>1011.4523538348877</v>
      </c>
      <c r="E49" s="180">
        <v>1042.5053304160479</v>
      </c>
      <c r="F49" s="180">
        <v>975.50868972241187</v>
      </c>
      <c r="G49" s="180">
        <v>942.28517852519394</v>
      </c>
      <c r="H49" s="180">
        <v>886.83858042361237</v>
      </c>
      <c r="I49" s="180">
        <v>865.76631846923465</v>
      </c>
      <c r="J49" s="180">
        <v>851.20700294897563</v>
      </c>
      <c r="K49" s="180">
        <v>838.65258985082755</v>
      </c>
      <c r="L49" s="180">
        <v>826.21045395281294</v>
      </c>
      <c r="M49" s="180">
        <v>800.03837364518802</v>
      </c>
      <c r="N49" s="180">
        <v>783.77509752377841</v>
      </c>
      <c r="O49" s="180">
        <v>724.22894323604555</v>
      </c>
      <c r="P49" s="180">
        <v>728.90159819903067</v>
      </c>
      <c r="Q49" s="290">
        <f t="shared" si="3"/>
        <v>1.4283721291766178E-2</v>
      </c>
      <c r="R49" s="77"/>
      <c r="S49" s="180">
        <v>63201</v>
      </c>
      <c r="T49" s="180">
        <v>57151</v>
      </c>
      <c r="U49" s="180">
        <v>63453</v>
      </c>
      <c r="V49" s="180">
        <v>66349</v>
      </c>
      <c r="W49" s="180">
        <v>67180</v>
      </c>
      <c r="X49" s="180">
        <v>68831</v>
      </c>
      <c r="Y49" s="180">
        <v>70983</v>
      </c>
      <c r="Z49" s="180">
        <v>76554</v>
      </c>
      <c r="AA49" s="180">
        <v>80130</v>
      </c>
      <c r="AB49" s="180">
        <v>84901</v>
      </c>
      <c r="AC49" s="180">
        <v>90455</v>
      </c>
      <c r="AD49" s="180">
        <v>91210</v>
      </c>
      <c r="AE49" s="180">
        <v>90207</v>
      </c>
      <c r="AF49" s="180">
        <v>95253</v>
      </c>
      <c r="AG49" s="145">
        <f>AF49/$AF$66</f>
        <v>1.7479112430367885E-2</v>
      </c>
      <c r="AH49" s="77"/>
      <c r="AI49" s="180">
        <v>94.2</v>
      </c>
      <c r="AJ49" s="180">
        <v>89.7</v>
      </c>
      <c r="AK49" s="180">
        <v>90.4</v>
      </c>
      <c r="AL49" s="180">
        <v>91.3</v>
      </c>
      <c r="AM49" s="180">
        <v>91.2</v>
      </c>
      <c r="AN49" s="180">
        <v>91.2</v>
      </c>
      <c r="AO49" s="180">
        <v>92.8</v>
      </c>
      <c r="AP49" s="180">
        <v>94.8</v>
      </c>
      <c r="AQ49" s="180">
        <v>96.9</v>
      </c>
      <c r="AR49" s="180">
        <v>100.4</v>
      </c>
      <c r="AS49" s="180">
        <v>102.4</v>
      </c>
      <c r="AT49" s="180">
        <v>101.9</v>
      </c>
      <c r="AU49" s="180">
        <v>99.4</v>
      </c>
      <c r="AV49" s="180">
        <v>100.6</v>
      </c>
      <c r="AW49" s="145">
        <f t="shared" si="5"/>
        <v>1.9916848148881408E-2</v>
      </c>
    </row>
    <row r="50" spans="1:49" s="38" customFormat="1" x14ac:dyDescent="0.2">
      <c r="A50" s="143" t="s">
        <v>20</v>
      </c>
      <c r="B50" s="39" t="s">
        <v>61</v>
      </c>
      <c r="C50" s="180">
        <v>1992.312542914493</v>
      </c>
      <c r="D50" s="180">
        <v>1878.1766939190757</v>
      </c>
      <c r="E50" s="180">
        <v>1984.797763916376</v>
      </c>
      <c r="F50" s="180">
        <v>1930.6596172211998</v>
      </c>
      <c r="G50" s="180">
        <v>1856.0912864833795</v>
      </c>
      <c r="H50" s="180">
        <v>1737.9717139339625</v>
      </c>
      <c r="I50" s="180">
        <v>1771.1783901536767</v>
      </c>
      <c r="J50" s="180">
        <v>1722.2419313363389</v>
      </c>
      <c r="K50" s="180">
        <v>1686.5622559397445</v>
      </c>
      <c r="L50" s="180">
        <v>1692.366649594697</v>
      </c>
      <c r="M50" s="180">
        <v>1621.5462571068833</v>
      </c>
      <c r="N50" s="180">
        <v>1402.4093186950972</v>
      </c>
      <c r="O50" s="180">
        <v>1271.4408191675548</v>
      </c>
      <c r="P50" s="180">
        <v>1272.9963536763123</v>
      </c>
      <c r="Q50" s="290">
        <f t="shared" si="3"/>
        <v>2.4945925713805397E-2</v>
      </c>
      <c r="R50" s="77"/>
      <c r="S50" s="180">
        <v>73241</v>
      </c>
      <c r="T50" s="180">
        <v>66930</v>
      </c>
      <c r="U50" s="180">
        <v>73866</v>
      </c>
      <c r="V50" s="180">
        <v>75295</v>
      </c>
      <c r="W50" s="180">
        <v>72791</v>
      </c>
      <c r="X50" s="180">
        <v>74300</v>
      </c>
      <c r="Y50" s="180">
        <v>76077</v>
      </c>
      <c r="Z50" s="180">
        <v>79691</v>
      </c>
      <c r="AA50" s="180">
        <v>82225</v>
      </c>
      <c r="AB50" s="180">
        <v>85114</v>
      </c>
      <c r="AC50" s="180">
        <v>88375</v>
      </c>
      <c r="AD50" s="180">
        <v>90049</v>
      </c>
      <c r="AE50" s="180">
        <v>89391</v>
      </c>
      <c r="AF50" s="180">
        <v>96747</v>
      </c>
      <c r="AG50" s="145">
        <f t="shared" si="4"/>
        <v>1.7753264362285723E-2</v>
      </c>
      <c r="AH50" s="77"/>
      <c r="AI50" s="180">
        <v>107.4</v>
      </c>
      <c r="AJ50" s="180">
        <v>104.1</v>
      </c>
      <c r="AK50" s="180">
        <v>104</v>
      </c>
      <c r="AL50" s="180">
        <v>102.9</v>
      </c>
      <c r="AM50" s="180">
        <v>103</v>
      </c>
      <c r="AN50" s="180">
        <v>103.3</v>
      </c>
      <c r="AO50" s="180">
        <v>104.2</v>
      </c>
      <c r="AP50" s="180">
        <v>105.2</v>
      </c>
      <c r="AQ50" s="180">
        <v>107.2</v>
      </c>
      <c r="AR50" s="180">
        <v>107.6</v>
      </c>
      <c r="AS50" s="180">
        <v>108.3</v>
      </c>
      <c r="AT50" s="180">
        <v>108.2</v>
      </c>
      <c r="AU50" s="180">
        <v>106.3</v>
      </c>
      <c r="AV50" s="180">
        <v>106.9</v>
      </c>
      <c r="AW50" s="145">
        <f t="shared" si="5"/>
        <v>2.1164125915660265E-2</v>
      </c>
    </row>
    <row r="51" spans="1:49" s="38" customFormat="1" x14ac:dyDescent="0.2">
      <c r="A51" s="143" t="s">
        <v>21</v>
      </c>
      <c r="B51" s="39" t="s">
        <v>62</v>
      </c>
      <c r="C51" s="180">
        <v>2714.2923302776894</v>
      </c>
      <c r="D51" s="180">
        <v>2394.9318410818382</v>
      </c>
      <c r="E51" s="180">
        <v>2633.315629417752</v>
      </c>
      <c r="F51" s="180">
        <v>2704.701588455001</v>
      </c>
      <c r="G51" s="180">
        <v>2826.1415926564573</v>
      </c>
      <c r="H51" s="180">
        <v>2695.2428865209627</v>
      </c>
      <c r="I51" s="180">
        <v>2674.7838338476431</v>
      </c>
      <c r="J51" s="180">
        <v>2965.7878331071242</v>
      </c>
      <c r="K51" s="180">
        <v>2839.1439146473049</v>
      </c>
      <c r="L51" s="180">
        <v>2761.0386794175834</v>
      </c>
      <c r="M51" s="180">
        <v>2925.8169838602516</v>
      </c>
      <c r="N51" s="180">
        <v>2566.3585049448775</v>
      </c>
      <c r="O51" s="180">
        <v>2398.4524731643041</v>
      </c>
      <c r="P51" s="180">
        <v>2405.2468886197594</v>
      </c>
      <c r="Q51" s="290">
        <f t="shared" si="3"/>
        <v>4.7133764392640755E-2</v>
      </c>
      <c r="R51" s="77"/>
      <c r="S51" s="180">
        <v>15423</v>
      </c>
      <c r="T51" s="180">
        <v>15471</v>
      </c>
      <c r="U51" s="180">
        <v>16296</v>
      </c>
      <c r="V51" s="180">
        <v>17468</v>
      </c>
      <c r="W51" s="180">
        <v>17382</v>
      </c>
      <c r="X51" s="180">
        <v>17869</v>
      </c>
      <c r="Y51" s="180">
        <v>18303</v>
      </c>
      <c r="Z51" s="180">
        <v>19059</v>
      </c>
      <c r="AA51" s="180">
        <v>19319</v>
      </c>
      <c r="AB51" s="180">
        <v>20192</v>
      </c>
      <c r="AC51" s="180">
        <v>20444</v>
      </c>
      <c r="AD51" s="180">
        <v>21818</v>
      </c>
      <c r="AE51" s="180">
        <v>21521</v>
      </c>
      <c r="AF51" s="180">
        <v>22732</v>
      </c>
      <c r="AG51" s="145">
        <f t="shared" si="4"/>
        <v>4.1713666106802183E-3</v>
      </c>
      <c r="AH51" s="77"/>
      <c r="AI51" s="180">
        <v>28.5</v>
      </c>
      <c r="AJ51" s="180">
        <v>28.9</v>
      </c>
      <c r="AK51" s="180">
        <v>28.4</v>
      </c>
      <c r="AL51" s="180">
        <v>28.9</v>
      </c>
      <c r="AM51" s="180">
        <v>29.1</v>
      </c>
      <c r="AN51" s="180">
        <v>29.3</v>
      </c>
      <c r="AO51" s="180">
        <v>30</v>
      </c>
      <c r="AP51" s="180">
        <v>29.7</v>
      </c>
      <c r="AQ51" s="180">
        <v>30.1</v>
      </c>
      <c r="AR51" s="180">
        <v>30.7</v>
      </c>
      <c r="AS51" s="180">
        <v>30.7</v>
      </c>
      <c r="AT51" s="180">
        <v>29.5</v>
      </c>
      <c r="AU51" s="180">
        <v>29.3</v>
      </c>
      <c r="AV51" s="180">
        <v>29.6</v>
      </c>
      <c r="AW51" s="145">
        <f t="shared" si="5"/>
        <v>5.8602256978816077E-3</v>
      </c>
    </row>
    <row r="52" spans="1:49" s="38" customFormat="1" x14ac:dyDescent="0.2">
      <c r="A52" s="143" t="s">
        <v>22</v>
      </c>
      <c r="B52" s="39" t="s">
        <v>63</v>
      </c>
      <c r="C52" s="180">
        <v>830.10878604503796</v>
      </c>
      <c r="D52" s="180">
        <v>821.62713634073634</v>
      </c>
      <c r="E52" s="180">
        <v>888.52831664897326</v>
      </c>
      <c r="F52" s="180">
        <v>705.9611239097768</v>
      </c>
      <c r="G52" s="180">
        <v>695.05289274413838</v>
      </c>
      <c r="H52" s="180">
        <v>645.09943069864335</v>
      </c>
      <c r="I52" s="180">
        <v>606.14777511140517</v>
      </c>
      <c r="J52" s="180">
        <v>598.49899550300847</v>
      </c>
      <c r="K52" s="180">
        <v>585.2613378851338</v>
      </c>
      <c r="L52" s="180">
        <v>552.74926509527768</v>
      </c>
      <c r="M52" s="180">
        <v>566.57939393906236</v>
      </c>
      <c r="N52" s="180">
        <v>522.36505957199324</v>
      </c>
      <c r="O52" s="180">
        <v>498.64678854557405</v>
      </c>
      <c r="P52" s="180">
        <v>564.69140928308764</v>
      </c>
      <c r="Q52" s="290">
        <f t="shared" si="3"/>
        <v>1.1065821128645474E-2</v>
      </c>
      <c r="R52" s="77"/>
      <c r="S52" s="180">
        <v>48093</v>
      </c>
      <c r="T52" s="180">
        <v>45103</v>
      </c>
      <c r="U52" s="180">
        <v>47007</v>
      </c>
      <c r="V52" s="180">
        <v>46732</v>
      </c>
      <c r="W52" s="180">
        <v>45835</v>
      </c>
      <c r="X52" s="180">
        <v>47265</v>
      </c>
      <c r="Y52" s="180">
        <v>48564</v>
      </c>
      <c r="Z52" s="180">
        <v>53392</v>
      </c>
      <c r="AA52" s="180">
        <v>53644</v>
      </c>
      <c r="AB52" s="180">
        <v>54263</v>
      </c>
      <c r="AC52" s="180">
        <v>60562</v>
      </c>
      <c r="AD52" s="180">
        <v>61398</v>
      </c>
      <c r="AE52" s="180">
        <v>62879</v>
      </c>
      <c r="AF52" s="180">
        <v>63858</v>
      </c>
      <c r="AG52" s="145">
        <f t="shared" si="4"/>
        <v>1.1718068318881636E-2</v>
      </c>
      <c r="AH52" s="77"/>
      <c r="AI52" s="180">
        <v>70</v>
      </c>
      <c r="AJ52" s="180">
        <v>67.7</v>
      </c>
      <c r="AK52" s="180">
        <v>69.099999999999994</v>
      </c>
      <c r="AL52" s="180">
        <v>68.400000000000006</v>
      </c>
      <c r="AM52" s="180">
        <v>67.900000000000006</v>
      </c>
      <c r="AN52" s="180">
        <v>70.099999999999994</v>
      </c>
      <c r="AO52" s="180">
        <v>68.7</v>
      </c>
      <c r="AP52" s="180">
        <v>67.599999999999994</v>
      </c>
      <c r="AQ52" s="180">
        <v>71.400000000000006</v>
      </c>
      <c r="AR52" s="180">
        <v>72</v>
      </c>
      <c r="AS52" s="180">
        <v>71.5</v>
      </c>
      <c r="AT52" s="180">
        <v>70.5</v>
      </c>
      <c r="AU52" s="180">
        <v>68.2</v>
      </c>
      <c r="AV52" s="180">
        <v>68.400000000000006</v>
      </c>
      <c r="AW52" s="145">
        <f t="shared" si="5"/>
        <v>1.3541872896456149E-2</v>
      </c>
    </row>
    <row r="53" spans="1:49" s="38" customFormat="1" x14ac:dyDescent="0.2">
      <c r="A53" s="143" t="s">
        <v>23</v>
      </c>
      <c r="B53" s="39" t="s">
        <v>64</v>
      </c>
      <c r="C53" s="180">
        <v>7082.6735419534634</v>
      </c>
      <c r="D53" s="180">
        <v>7183.8644903815175</v>
      </c>
      <c r="E53" s="180">
        <v>8165.4217900024278</v>
      </c>
      <c r="F53" s="180">
        <v>7377.9946634768912</v>
      </c>
      <c r="G53" s="180">
        <v>6755.7273932290536</v>
      </c>
      <c r="H53" s="180">
        <v>6756.5303156893979</v>
      </c>
      <c r="I53" s="180">
        <v>6321.0412927909738</v>
      </c>
      <c r="J53" s="180">
        <v>6455.5528793471303</v>
      </c>
      <c r="K53" s="180">
        <v>6187.8376724191494</v>
      </c>
      <c r="L53" s="180">
        <v>5818.9654389798998</v>
      </c>
      <c r="M53" s="180">
        <v>5572.1948259934816</v>
      </c>
      <c r="N53" s="180">
        <v>5660.8411792240831</v>
      </c>
      <c r="O53" s="180">
        <v>5419.905193439743</v>
      </c>
      <c r="P53" s="180">
        <v>5566.1106959362805</v>
      </c>
      <c r="Q53" s="290">
        <f t="shared" si="3"/>
        <v>0.10907476956603308</v>
      </c>
      <c r="R53" s="77"/>
      <c r="S53" s="180">
        <v>393394</v>
      </c>
      <c r="T53" s="180">
        <v>380118</v>
      </c>
      <c r="U53" s="180">
        <v>412784</v>
      </c>
      <c r="V53" s="180">
        <v>424619</v>
      </c>
      <c r="W53" s="180">
        <v>426268</v>
      </c>
      <c r="X53" s="180">
        <v>437323</v>
      </c>
      <c r="Y53" s="180">
        <v>460062</v>
      </c>
      <c r="Z53" s="180">
        <v>486127</v>
      </c>
      <c r="AA53" s="180">
        <v>503233</v>
      </c>
      <c r="AB53" s="180">
        <v>537856</v>
      </c>
      <c r="AC53" s="180">
        <v>553305</v>
      </c>
      <c r="AD53" s="180">
        <v>582612</v>
      </c>
      <c r="AE53" s="180">
        <v>590952</v>
      </c>
      <c r="AF53" s="180">
        <v>629216</v>
      </c>
      <c r="AG53" s="145">
        <f t="shared" si="4"/>
        <v>0.11546237081232465</v>
      </c>
      <c r="AH53" s="77"/>
      <c r="AI53" s="180">
        <v>562.79999999999995</v>
      </c>
      <c r="AJ53" s="180">
        <v>552.4</v>
      </c>
      <c r="AK53" s="180">
        <v>558.70000000000005</v>
      </c>
      <c r="AL53" s="180">
        <v>572.79999999999995</v>
      </c>
      <c r="AM53" s="180">
        <v>573.9</v>
      </c>
      <c r="AN53" s="180">
        <v>576.29999999999995</v>
      </c>
      <c r="AO53" s="180">
        <v>588.20000000000005</v>
      </c>
      <c r="AP53" s="180">
        <v>596.9</v>
      </c>
      <c r="AQ53" s="180">
        <v>606.9</v>
      </c>
      <c r="AR53" s="180">
        <v>621.20000000000005</v>
      </c>
      <c r="AS53" s="180">
        <v>629.20000000000005</v>
      </c>
      <c r="AT53" s="180">
        <v>635</v>
      </c>
      <c r="AU53" s="180">
        <v>621.79999999999995</v>
      </c>
      <c r="AV53" s="180">
        <v>629.70000000000005</v>
      </c>
      <c r="AW53" s="145">
        <f t="shared" si="5"/>
        <v>0.12466838249851515</v>
      </c>
    </row>
    <row r="54" spans="1:49" s="38" customFormat="1" x14ac:dyDescent="0.2">
      <c r="A54" s="143" t="s">
        <v>24</v>
      </c>
      <c r="B54" s="39" t="s">
        <v>65</v>
      </c>
      <c r="C54" s="180">
        <v>1856.4500439865062</v>
      </c>
      <c r="D54" s="180">
        <v>1773.0528122553173</v>
      </c>
      <c r="E54" s="180">
        <v>1797.3575829037973</v>
      </c>
      <c r="F54" s="180">
        <v>1700.7811099238738</v>
      </c>
      <c r="G54" s="180">
        <v>1623.6188713841743</v>
      </c>
      <c r="H54" s="180">
        <v>1428.8613770322572</v>
      </c>
      <c r="I54" s="180">
        <v>1440.6323102847155</v>
      </c>
      <c r="J54" s="180">
        <v>1411.9222716976105</v>
      </c>
      <c r="K54" s="180">
        <v>1389.8300185647404</v>
      </c>
      <c r="L54" s="180">
        <v>1360.2058306665926</v>
      </c>
      <c r="M54" s="180">
        <v>1289.9830234713463</v>
      </c>
      <c r="N54" s="180">
        <v>1298.9319244273763</v>
      </c>
      <c r="O54" s="180">
        <v>1251.6743348001137</v>
      </c>
      <c r="P54" s="180">
        <v>1251.0661877762966</v>
      </c>
      <c r="Q54" s="290">
        <f t="shared" si="3"/>
        <v>2.451617720128741E-2</v>
      </c>
      <c r="R54" s="77"/>
      <c r="S54" s="180">
        <v>92916</v>
      </c>
      <c r="T54" s="180">
        <v>87763</v>
      </c>
      <c r="U54" s="180">
        <v>97265</v>
      </c>
      <c r="V54" s="180">
        <v>98391</v>
      </c>
      <c r="W54" s="180">
        <v>96119</v>
      </c>
      <c r="X54" s="180">
        <v>99316</v>
      </c>
      <c r="Y54" s="180">
        <v>100570</v>
      </c>
      <c r="Z54" s="180">
        <v>103323</v>
      </c>
      <c r="AA54" s="180">
        <v>110660</v>
      </c>
      <c r="AB54" s="180">
        <v>115057</v>
      </c>
      <c r="AC54" s="180">
        <v>121335</v>
      </c>
      <c r="AD54" s="180">
        <v>125481</v>
      </c>
      <c r="AE54" s="180">
        <v>126324</v>
      </c>
      <c r="AF54" s="180">
        <v>137141</v>
      </c>
      <c r="AG54" s="145">
        <f t="shared" si="4"/>
        <v>2.516564263396515E-2</v>
      </c>
      <c r="AH54" s="77"/>
      <c r="AI54" s="180">
        <v>131.9</v>
      </c>
      <c r="AJ54" s="180">
        <v>130.6</v>
      </c>
      <c r="AK54" s="180">
        <v>132.19999999999999</v>
      </c>
      <c r="AL54" s="180">
        <v>136.6</v>
      </c>
      <c r="AM54" s="180">
        <v>137.9</v>
      </c>
      <c r="AN54" s="180">
        <v>137.9</v>
      </c>
      <c r="AO54" s="180">
        <v>140.4</v>
      </c>
      <c r="AP54" s="180">
        <v>140.69999999999999</v>
      </c>
      <c r="AQ54" s="180">
        <v>142.5</v>
      </c>
      <c r="AR54" s="180">
        <v>145.69999999999999</v>
      </c>
      <c r="AS54" s="180">
        <v>147.69999999999999</v>
      </c>
      <c r="AT54" s="180">
        <v>148.69999999999999</v>
      </c>
      <c r="AU54" s="180">
        <v>148</v>
      </c>
      <c r="AV54" s="180">
        <v>149.19999999999999</v>
      </c>
      <c r="AW54" s="145">
        <f t="shared" si="5"/>
        <v>2.9538705206889723E-2</v>
      </c>
    </row>
    <row r="55" spans="1:49" s="38" customFormat="1" x14ac:dyDescent="0.2">
      <c r="A55" s="143" t="s">
        <v>25</v>
      </c>
      <c r="B55" s="39" t="s">
        <v>66</v>
      </c>
      <c r="C55" s="180">
        <v>14012.899618500516</v>
      </c>
      <c r="D55" s="180">
        <v>13222.003698122455</v>
      </c>
      <c r="E55" s="180">
        <v>14017.602430336248</v>
      </c>
      <c r="F55" s="180">
        <v>12408.947008526426</v>
      </c>
      <c r="G55" s="180">
        <v>11623.846855383006</v>
      </c>
      <c r="H55" s="180">
        <v>11351.035619600993</v>
      </c>
      <c r="I55" s="180">
        <v>11143.590985579212</v>
      </c>
      <c r="J55" s="180">
        <v>11646.23654086748</v>
      </c>
      <c r="K55" s="180">
        <v>12142.305772626089</v>
      </c>
      <c r="L55" s="180">
        <v>11675.632603337213</v>
      </c>
      <c r="M55" s="180">
        <v>11872.639720319308</v>
      </c>
      <c r="N55" s="180">
        <v>11639.156507501282</v>
      </c>
      <c r="O55" s="180">
        <v>10428.665870203622</v>
      </c>
      <c r="P55" s="180">
        <v>11184.652628526746</v>
      </c>
      <c r="Q55" s="290">
        <f t="shared" si="3"/>
        <v>0.21917699355554587</v>
      </c>
      <c r="R55" s="77"/>
      <c r="S55" s="180">
        <v>571191</v>
      </c>
      <c r="T55" s="180">
        <v>549834</v>
      </c>
      <c r="U55" s="180">
        <v>581577</v>
      </c>
      <c r="V55" s="180">
        <v>611506</v>
      </c>
      <c r="W55" s="180">
        <v>611083</v>
      </c>
      <c r="X55" s="180">
        <v>627363</v>
      </c>
      <c r="Y55" s="180">
        <v>660654</v>
      </c>
      <c r="Z55" s="180">
        <v>724082</v>
      </c>
      <c r="AA55" s="180">
        <v>751117</v>
      </c>
      <c r="AB55" s="180">
        <v>794167</v>
      </c>
      <c r="AC55" s="180">
        <v>814013</v>
      </c>
      <c r="AD55" s="180">
        <v>849785</v>
      </c>
      <c r="AE55" s="180">
        <v>830257</v>
      </c>
      <c r="AF55" s="180">
        <v>891677</v>
      </c>
      <c r="AG55" s="145">
        <f t="shared" si="4"/>
        <v>0.16362447938199476</v>
      </c>
      <c r="AH55" s="77"/>
      <c r="AI55" s="180">
        <v>782.5</v>
      </c>
      <c r="AJ55" s="180">
        <v>760.1</v>
      </c>
      <c r="AK55" s="180">
        <v>761.9</v>
      </c>
      <c r="AL55" s="180">
        <v>781.1</v>
      </c>
      <c r="AM55" s="180">
        <v>785.7</v>
      </c>
      <c r="AN55" s="180">
        <v>790.1</v>
      </c>
      <c r="AO55" s="180">
        <v>802.8</v>
      </c>
      <c r="AP55" s="180">
        <v>817.8</v>
      </c>
      <c r="AQ55" s="180">
        <v>837.2</v>
      </c>
      <c r="AR55" s="180">
        <v>864.7</v>
      </c>
      <c r="AS55" s="180">
        <v>880.9</v>
      </c>
      <c r="AT55" s="180">
        <v>884.3</v>
      </c>
      <c r="AU55" s="180">
        <v>859.7</v>
      </c>
      <c r="AV55" s="180">
        <v>870.1</v>
      </c>
      <c r="AW55" s="145">
        <f>AV55/$AV$66</f>
        <v>0.17226291823401307</v>
      </c>
    </row>
    <row r="56" spans="1:49" s="38" customFormat="1" x14ac:dyDescent="0.2">
      <c r="A56" s="143" t="s">
        <v>26</v>
      </c>
      <c r="B56" s="39" t="s">
        <v>67</v>
      </c>
      <c r="C56" s="180">
        <v>1577.2988126445157</v>
      </c>
      <c r="D56" s="180">
        <v>1530.6437666903175</v>
      </c>
      <c r="E56" s="180">
        <v>1614.0325058715989</v>
      </c>
      <c r="F56" s="180">
        <v>1514.7585209734548</v>
      </c>
      <c r="G56" s="180">
        <v>1430.5657479260308</v>
      </c>
      <c r="H56" s="180">
        <v>1305.9608703960553</v>
      </c>
      <c r="I56" s="180">
        <v>1257.8206300600882</v>
      </c>
      <c r="J56" s="180">
        <v>1251.5583715271341</v>
      </c>
      <c r="K56" s="180">
        <v>1234.2404660133952</v>
      </c>
      <c r="L56" s="180">
        <v>1253.3432409176762</v>
      </c>
      <c r="M56" s="180">
        <v>1193.7869327157491</v>
      </c>
      <c r="N56" s="180">
        <v>1173.5905649970505</v>
      </c>
      <c r="O56" s="180">
        <v>1079.3530960655544</v>
      </c>
      <c r="P56" s="180">
        <v>1098.4584250849675</v>
      </c>
      <c r="Q56" s="290">
        <f>P56/$P$66</f>
        <v>2.1525640818010432E-2</v>
      </c>
      <c r="R56" s="77"/>
      <c r="S56" s="180">
        <v>79317</v>
      </c>
      <c r="T56" s="180">
        <v>73487</v>
      </c>
      <c r="U56" s="180">
        <v>81328</v>
      </c>
      <c r="V56" s="180">
        <v>84127</v>
      </c>
      <c r="W56" s="180">
        <v>85326</v>
      </c>
      <c r="X56" s="180">
        <v>86012</v>
      </c>
      <c r="Y56" s="180">
        <v>87279</v>
      </c>
      <c r="Z56" s="180">
        <v>91285</v>
      </c>
      <c r="AA56" s="180">
        <v>95810</v>
      </c>
      <c r="AB56" s="180">
        <v>101664</v>
      </c>
      <c r="AC56" s="180">
        <v>105523</v>
      </c>
      <c r="AD56" s="180">
        <v>108014</v>
      </c>
      <c r="AE56" s="180">
        <v>107007</v>
      </c>
      <c r="AF56" s="180">
        <v>119917</v>
      </c>
      <c r="AG56" s="145">
        <f t="shared" si="4"/>
        <v>2.2005004832524183E-2</v>
      </c>
      <c r="AH56" s="77"/>
      <c r="AI56" s="180">
        <v>117.3</v>
      </c>
      <c r="AJ56" s="180">
        <v>111.1</v>
      </c>
      <c r="AK56" s="180">
        <v>112.8</v>
      </c>
      <c r="AL56" s="180">
        <v>116</v>
      </c>
      <c r="AM56" s="180">
        <v>114.6</v>
      </c>
      <c r="AN56" s="180">
        <v>116.3</v>
      </c>
      <c r="AO56" s="180">
        <v>115.4</v>
      </c>
      <c r="AP56" s="180">
        <v>117.1</v>
      </c>
      <c r="AQ56" s="180">
        <v>118.9</v>
      </c>
      <c r="AR56" s="180">
        <v>120.9</v>
      </c>
      <c r="AS56" s="180">
        <v>124.1</v>
      </c>
      <c r="AT56" s="180">
        <v>124.1</v>
      </c>
      <c r="AU56" s="180">
        <v>121.3</v>
      </c>
      <c r="AV56" s="180">
        <v>122</v>
      </c>
      <c r="AW56" s="145">
        <f t="shared" si="5"/>
        <v>2.4153632943971493E-2</v>
      </c>
    </row>
    <row r="57" spans="1:49" s="38" customFormat="1" x14ac:dyDescent="0.2">
      <c r="A57" s="143" t="s">
        <v>27</v>
      </c>
      <c r="B57" s="39" t="s">
        <v>68</v>
      </c>
      <c r="C57" s="180">
        <v>1863.8718857223055</v>
      </c>
      <c r="D57" s="180">
        <v>1894.4505493126371</v>
      </c>
      <c r="E57" s="180">
        <v>1947.8743884316982</v>
      </c>
      <c r="F57" s="180">
        <v>1823.7438641426463</v>
      </c>
      <c r="G57" s="180">
        <v>1842.2111272470568</v>
      </c>
      <c r="H57" s="180">
        <v>1779.6775266330078</v>
      </c>
      <c r="I57" s="180">
        <v>1643.174993558483</v>
      </c>
      <c r="J57" s="180">
        <v>1570.0891137817453</v>
      </c>
      <c r="K57" s="180">
        <v>1793.9735512437849</v>
      </c>
      <c r="L57" s="180">
        <v>1688.0846965916667</v>
      </c>
      <c r="M57" s="180">
        <v>1677.5649119040611</v>
      </c>
      <c r="N57" s="180">
        <v>1537.0139519787376</v>
      </c>
      <c r="O57" s="180">
        <v>1434.5521524048334</v>
      </c>
      <c r="P57" s="180">
        <v>1524.5555692152516</v>
      </c>
      <c r="Q57" s="290">
        <f t="shared" si="3"/>
        <v>2.987553724437636E-2</v>
      </c>
      <c r="R57" s="77"/>
      <c r="S57" s="180">
        <v>86635</v>
      </c>
      <c r="T57" s="180">
        <v>83516</v>
      </c>
      <c r="U57" s="180">
        <v>90617</v>
      </c>
      <c r="V57" s="180">
        <v>95574</v>
      </c>
      <c r="W57" s="180">
        <v>98531</v>
      </c>
      <c r="X57" s="180">
        <v>96292</v>
      </c>
      <c r="Y57" s="180">
        <v>99552</v>
      </c>
      <c r="Z57" s="180">
        <v>104794</v>
      </c>
      <c r="AA57" s="180">
        <v>112404</v>
      </c>
      <c r="AB57" s="180">
        <v>120062</v>
      </c>
      <c r="AC57" s="180">
        <v>123335</v>
      </c>
      <c r="AD57" s="180">
        <v>127084</v>
      </c>
      <c r="AE57" s="180">
        <v>129652</v>
      </c>
      <c r="AF57" s="180">
        <v>136874</v>
      </c>
      <c r="AG57" s="145">
        <f t="shared" si="4"/>
        <v>2.5116647609987865E-2</v>
      </c>
      <c r="AH57" s="77"/>
      <c r="AI57" s="180">
        <v>131.30000000000001</v>
      </c>
      <c r="AJ57" s="180">
        <v>127.4</v>
      </c>
      <c r="AK57" s="180">
        <v>128.80000000000001</v>
      </c>
      <c r="AL57" s="180">
        <v>130.30000000000001</v>
      </c>
      <c r="AM57" s="180">
        <v>130.69999999999999</v>
      </c>
      <c r="AN57" s="180">
        <v>130</v>
      </c>
      <c r="AO57" s="180">
        <v>132.9</v>
      </c>
      <c r="AP57" s="180">
        <v>137.69999999999999</v>
      </c>
      <c r="AQ57" s="180">
        <v>139.19999999999999</v>
      </c>
      <c r="AR57" s="180">
        <v>142.80000000000001</v>
      </c>
      <c r="AS57" s="180">
        <v>145.4</v>
      </c>
      <c r="AT57" s="180">
        <v>147.4</v>
      </c>
      <c r="AU57" s="180">
        <v>145.1</v>
      </c>
      <c r="AV57" s="180">
        <v>147.4</v>
      </c>
      <c r="AW57" s="145">
        <f t="shared" si="5"/>
        <v>2.9182340130667197E-2</v>
      </c>
    </row>
    <row r="58" spans="1:49" s="38" customFormat="1" x14ac:dyDescent="0.2">
      <c r="A58" s="143" t="s">
        <v>28</v>
      </c>
      <c r="B58" s="39" t="s">
        <v>69</v>
      </c>
      <c r="C58" s="180">
        <v>2380.4742699876083</v>
      </c>
      <c r="D58" s="180">
        <v>1890.022999640169</v>
      </c>
      <c r="E58" s="180">
        <v>2238.7169560179364</v>
      </c>
      <c r="F58" s="180">
        <v>1760.6146378291796</v>
      </c>
      <c r="G58" s="180">
        <v>1707.6242225580008</v>
      </c>
      <c r="H58" s="180">
        <v>1649.8818076902253</v>
      </c>
      <c r="I58" s="180">
        <v>1481.5326077128138</v>
      </c>
      <c r="J58" s="180">
        <v>1377.5188766207011</v>
      </c>
      <c r="K58" s="180">
        <v>1394.9720851142367</v>
      </c>
      <c r="L58" s="180">
        <v>1393.4308016887692</v>
      </c>
      <c r="M58" s="180">
        <v>1317.4710075775524</v>
      </c>
      <c r="N58" s="180">
        <v>1271.4217376491663</v>
      </c>
      <c r="O58" s="180">
        <v>1122.1226397284242</v>
      </c>
      <c r="P58" s="180">
        <v>1204.461834711286</v>
      </c>
      <c r="Q58" s="290">
        <f t="shared" si="3"/>
        <v>2.3602907712225441E-2</v>
      </c>
      <c r="R58" s="77"/>
      <c r="S58" s="180">
        <v>78859</v>
      </c>
      <c r="T58" s="180">
        <v>74975</v>
      </c>
      <c r="U58" s="180">
        <v>82031</v>
      </c>
      <c r="V58" s="180">
        <v>85153</v>
      </c>
      <c r="W58" s="180">
        <v>84467</v>
      </c>
      <c r="X58" s="180">
        <v>87349</v>
      </c>
      <c r="Y58" s="180">
        <v>88750</v>
      </c>
      <c r="Z58" s="180">
        <v>96836</v>
      </c>
      <c r="AA58" s="180">
        <v>98867</v>
      </c>
      <c r="AB58" s="180">
        <v>103536</v>
      </c>
      <c r="AC58" s="180">
        <v>105878</v>
      </c>
      <c r="AD58" s="180">
        <v>106078</v>
      </c>
      <c r="AE58" s="180">
        <v>106411</v>
      </c>
      <c r="AF58" s="180">
        <v>110922</v>
      </c>
      <c r="AG58" s="145">
        <f t="shared" si="4"/>
        <v>2.0354404680180852E-2</v>
      </c>
      <c r="AH58" s="77"/>
      <c r="AI58" s="180">
        <v>115.4</v>
      </c>
      <c r="AJ58" s="180">
        <v>110.1</v>
      </c>
      <c r="AK58" s="180">
        <v>111.1</v>
      </c>
      <c r="AL58" s="180">
        <v>113.7</v>
      </c>
      <c r="AM58" s="180">
        <v>114.7</v>
      </c>
      <c r="AN58" s="180">
        <v>115.8</v>
      </c>
      <c r="AO58" s="180">
        <v>117.4</v>
      </c>
      <c r="AP58" s="180">
        <v>117.9</v>
      </c>
      <c r="AQ58" s="180">
        <v>119</v>
      </c>
      <c r="AR58" s="180">
        <v>122.5</v>
      </c>
      <c r="AS58" s="180">
        <v>125.5</v>
      </c>
      <c r="AT58" s="180">
        <v>126.5</v>
      </c>
      <c r="AU58" s="180">
        <v>123.8</v>
      </c>
      <c r="AV58" s="180">
        <v>124.5</v>
      </c>
      <c r="AW58" s="145">
        <f t="shared" si="5"/>
        <v>2.4648584438725005E-2</v>
      </c>
    </row>
    <row r="59" spans="1:49" s="38" customFormat="1" x14ac:dyDescent="0.2">
      <c r="A59" s="143" t="s">
        <v>29</v>
      </c>
      <c r="B59" s="39" t="s">
        <v>70</v>
      </c>
      <c r="C59" s="180">
        <v>2024.4291412223258</v>
      </c>
      <c r="D59" s="180">
        <v>1806.1269431742496</v>
      </c>
      <c r="E59" s="180">
        <v>1969.4271700549052</v>
      </c>
      <c r="F59" s="180">
        <v>1848.4942150987151</v>
      </c>
      <c r="G59" s="180">
        <v>1785.3249386284522</v>
      </c>
      <c r="H59" s="180">
        <v>1752.7005244921452</v>
      </c>
      <c r="I59" s="180">
        <v>1688.7295512580649</v>
      </c>
      <c r="J59" s="180">
        <v>1642.0020556547693</v>
      </c>
      <c r="K59" s="180">
        <v>1692.9399050075378</v>
      </c>
      <c r="L59" s="180">
        <v>1625.6322861694323</v>
      </c>
      <c r="M59" s="180">
        <v>1623.2181458868354</v>
      </c>
      <c r="N59" s="180">
        <v>1613.3603564716341</v>
      </c>
      <c r="O59" s="180">
        <v>1514.9136427522126</v>
      </c>
      <c r="P59" s="180">
        <v>1526.9855957301133</v>
      </c>
      <c r="Q59" s="290">
        <f t="shared" si="3"/>
        <v>2.992315659595365E-2</v>
      </c>
      <c r="R59" s="77"/>
      <c r="S59" s="180">
        <v>86484</v>
      </c>
      <c r="T59" s="180">
        <v>82413</v>
      </c>
      <c r="U59" s="180">
        <v>88898</v>
      </c>
      <c r="V59" s="180">
        <v>93752</v>
      </c>
      <c r="W59" s="180">
        <v>91842</v>
      </c>
      <c r="X59" s="180">
        <v>92022</v>
      </c>
      <c r="Y59" s="180">
        <v>94406</v>
      </c>
      <c r="Z59" s="180">
        <v>98436</v>
      </c>
      <c r="AA59" s="180">
        <v>103518</v>
      </c>
      <c r="AB59" s="180">
        <v>105918</v>
      </c>
      <c r="AC59" s="180">
        <v>110575</v>
      </c>
      <c r="AD59" s="180">
        <v>115605</v>
      </c>
      <c r="AE59" s="180">
        <v>111634</v>
      </c>
      <c r="AF59" s="180">
        <v>119186</v>
      </c>
      <c r="AG59" s="145">
        <f t="shared" si="4"/>
        <v>2.1870864897964651E-2</v>
      </c>
      <c r="AH59" s="77"/>
      <c r="AI59" s="180">
        <v>124.4</v>
      </c>
      <c r="AJ59" s="180">
        <v>120.4</v>
      </c>
      <c r="AK59" s="180">
        <v>122.6</v>
      </c>
      <c r="AL59" s="180">
        <v>123.3</v>
      </c>
      <c r="AM59" s="180">
        <v>124.1</v>
      </c>
      <c r="AN59" s="180">
        <v>123.3</v>
      </c>
      <c r="AO59" s="180">
        <v>125.3</v>
      </c>
      <c r="AP59" s="180">
        <v>125.9</v>
      </c>
      <c r="AQ59" s="180">
        <v>126.3</v>
      </c>
      <c r="AR59" s="180">
        <v>128.30000000000001</v>
      </c>
      <c r="AS59" s="180">
        <v>131.6</v>
      </c>
      <c r="AT59" s="180">
        <v>130.5</v>
      </c>
      <c r="AU59" s="180">
        <v>127.1</v>
      </c>
      <c r="AV59" s="180">
        <v>127.2</v>
      </c>
      <c r="AW59" s="145">
        <f t="shared" si="5"/>
        <v>2.5183132053058801E-2</v>
      </c>
    </row>
    <row r="60" spans="1:49" s="38" customFormat="1" x14ac:dyDescent="0.2">
      <c r="A60" s="143" t="s">
        <v>30</v>
      </c>
      <c r="B60" s="39" t="s">
        <v>71</v>
      </c>
      <c r="C60" s="180">
        <v>1719.2798310055477</v>
      </c>
      <c r="D60" s="180">
        <v>1635.198585713423</v>
      </c>
      <c r="E60" s="180">
        <v>1750.8946251414593</v>
      </c>
      <c r="F60" s="180">
        <v>1588.2023071030535</v>
      </c>
      <c r="G60" s="180">
        <v>1489.6053115986049</v>
      </c>
      <c r="H60" s="180">
        <v>1427.3058414624327</v>
      </c>
      <c r="I60" s="180">
        <v>1354.3105558178395</v>
      </c>
      <c r="J60" s="180">
        <v>1321.8782394336686</v>
      </c>
      <c r="K60" s="180">
        <v>1311.0295436520223</v>
      </c>
      <c r="L60" s="180">
        <v>1302.0171011257826</v>
      </c>
      <c r="M60" s="180">
        <v>1234.3989990873215</v>
      </c>
      <c r="N60" s="180">
        <v>1196.2880434518447</v>
      </c>
      <c r="O60" s="180">
        <v>1116.3851641152787</v>
      </c>
      <c r="P60" s="180">
        <v>1111.8564105205708</v>
      </c>
      <c r="Q60" s="290">
        <f t="shared" si="3"/>
        <v>2.1788190784022502E-2</v>
      </c>
      <c r="R60" s="77"/>
      <c r="S60" s="180">
        <v>81667</v>
      </c>
      <c r="T60" s="180">
        <v>78503</v>
      </c>
      <c r="U60" s="180">
        <v>85337</v>
      </c>
      <c r="V60" s="180">
        <v>85049</v>
      </c>
      <c r="W60" s="180">
        <v>86952</v>
      </c>
      <c r="X60" s="180">
        <v>87980</v>
      </c>
      <c r="Y60" s="180">
        <v>92118</v>
      </c>
      <c r="Z60" s="180">
        <v>94633</v>
      </c>
      <c r="AA60" s="180">
        <v>98053</v>
      </c>
      <c r="AB60" s="180">
        <v>101131</v>
      </c>
      <c r="AC60" s="180">
        <v>108281</v>
      </c>
      <c r="AD60" s="180">
        <v>111424</v>
      </c>
      <c r="AE60" s="180">
        <v>113880</v>
      </c>
      <c r="AF60" s="180">
        <v>120761</v>
      </c>
      <c r="AG60" s="145">
        <f t="shared" si="4"/>
        <v>2.2159880488841887E-2</v>
      </c>
      <c r="AH60" s="77"/>
      <c r="AI60" s="180">
        <v>125.9</v>
      </c>
      <c r="AJ60" s="180">
        <v>120.9</v>
      </c>
      <c r="AK60" s="180">
        <v>122.2</v>
      </c>
      <c r="AL60" s="180">
        <v>124</v>
      </c>
      <c r="AM60" s="180">
        <v>122.2</v>
      </c>
      <c r="AN60" s="180">
        <v>122</v>
      </c>
      <c r="AO60" s="180">
        <v>121.9</v>
      </c>
      <c r="AP60" s="180">
        <v>122.5</v>
      </c>
      <c r="AQ60" s="180">
        <v>123.6</v>
      </c>
      <c r="AR60" s="180">
        <v>126.9</v>
      </c>
      <c r="AS60" s="180">
        <v>126.4</v>
      </c>
      <c r="AT60" s="180">
        <v>127.1</v>
      </c>
      <c r="AU60" s="180">
        <v>125</v>
      </c>
      <c r="AV60" s="180">
        <v>126.2</v>
      </c>
      <c r="AW60" s="145">
        <f t="shared" si="5"/>
        <v>2.4985151455157395E-2</v>
      </c>
    </row>
    <row r="61" spans="1:49" s="38" customFormat="1" x14ac:dyDescent="0.2">
      <c r="A61" s="143" t="s">
        <v>31</v>
      </c>
      <c r="B61" s="39" t="s">
        <v>72</v>
      </c>
      <c r="C61" s="180">
        <v>2022.6272466243581</v>
      </c>
      <c r="D61" s="180">
        <v>1860.2960195377543</v>
      </c>
      <c r="E61" s="180">
        <v>2060.4979712969621</v>
      </c>
      <c r="F61" s="180">
        <v>2020.017860050468</v>
      </c>
      <c r="G61" s="180">
        <v>1813.1461316495224</v>
      </c>
      <c r="H61" s="180">
        <v>1674.2069538925598</v>
      </c>
      <c r="I61" s="180">
        <v>1610.2868227634913</v>
      </c>
      <c r="J61" s="180">
        <v>1552.9088949436587</v>
      </c>
      <c r="K61" s="180">
        <v>1538.1468544965087</v>
      </c>
      <c r="L61" s="180">
        <v>1558.2129809729574</v>
      </c>
      <c r="M61" s="180">
        <v>1534.5690586671012</v>
      </c>
      <c r="N61" s="180">
        <v>1474.2142935832892</v>
      </c>
      <c r="O61" s="180">
        <v>1405.653214795866</v>
      </c>
      <c r="P61" s="180">
        <v>1464.2852245024162</v>
      </c>
      <c r="Q61" s="290">
        <f t="shared" si="3"/>
        <v>2.8694465878688746E-2</v>
      </c>
      <c r="R61" s="77"/>
      <c r="S61" s="180">
        <v>80578</v>
      </c>
      <c r="T61" s="180">
        <v>81016</v>
      </c>
      <c r="U61" s="180">
        <v>86097</v>
      </c>
      <c r="V61" s="180">
        <v>87559</v>
      </c>
      <c r="W61" s="180">
        <v>87060</v>
      </c>
      <c r="X61" s="180">
        <v>86939</v>
      </c>
      <c r="Y61" s="180">
        <v>88966</v>
      </c>
      <c r="Z61" s="180">
        <v>92418</v>
      </c>
      <c r="AA61" s="180">
        <v>93523</v>
      </c>
      <c r="AB61" s="180">
        <v>97421</v>
      </c>
      <c r="AC61" s="180">
        <v>102378</v>
      </c>
      <c r="AD61" s="180">
        <v>105982</v>
      </c>
      <c r="AE61" s="180">
        <v>102644</v>
      </c>
      <c r="AF61" s="180">
        <v>116464</v>
      </c>
      <c r="AG61" s="145">
        <f t="shared" si="4"/>
        <v>2.1371372556143801E-2</v>
      </c>
      <c r="AH61" s="77"/>
      <c r="AI61" s="180">
        <v>117</v>
      </c>
      <c r="AJ61" s="180">
        <v>112.3</v>
      </c>
      <c r="AK61" s="180">
        <v>110</v>
      </c>
      <c r="AL61" s="180">
        <v>111</v>
      </c>
      <c r="AM61" s="180">
        <v>111.9</v>
      </c>
      <c r="AN61" s="180">
        <v>112.4</v>
      </c>
      <c r="AO61" s="180">
        <v>112.7</v>
      </c>
      <c r="AP61" s="180">
        <v>113</v>
      </c>
      <c r="AQ61" s="180">
        <v>114.5</v>
      </c>
      <c r="AR61" s="180">
        <v>115.6</v>
      </c>
      <c r="AS61" s="180">
        <v>116.4</v>
      </c>
      <c r="AT61" s="180">
        <v>117.2</v>
      </c>
      <c r="AU61" s="180">
        <v>113.3</v>
      </c>
      <c r="AV61" s="180">
        <v>113.1</v>
      </c>
      <c r="AW61" s="145">
        <f t="shared" si="5"/>
        <v>2.2391605622648979E-2</v>
      </c>
    </row>
    <row r="62" spans="1:49" s="38" customFormat="1" x14ac:dyDescent="0.2">
      <c r="A62" s="143" t="s">
        <v>32</v>
      </c>
      <c r="B62" s="39" t="s">
        <v>73</v>
      </c>
      <c r="C62" s="180">
        <v>764.5448861506286</v>
      </c>
      <c r="D62" s="180">
        <v>740.62537767382446</v>
      </c>
      <c r="E62" s="180">
        <v>751.06570122338474</v>
      </c>
      <c r="F62" s="180">
        <v>720.79828292251477</v>
      </c>
      <c r="G62" s="180">
        <v>696.68373675225223</v>
      </c>
      <c r="H62" s="180">
        <v>665.60304084268478</v>
      </c>
      <c r="I62" s="180">
        <v>640.03992972062258</v>
      </c>
      <c r="J62" s="180">
        <v>630.5187568660383</v>
      </c>
      <c r="K62" s="180">
        <v>602.97790810894708</v>
      </c>
      <c r="L62" s="180">
        <v>572.37881957821492</v>
      </c>
      <c r="M62" s="180">
        <v>551.48698775978573</v>
      </c>
      <c r="N62" s="180">
        <v>547.35007947597944</v>
      </c>
      <c r="O62" s="180">
        <v>506.46390606442719</v>
      </c>
      <c r="P62" s="180">
        <v>510.45560723038568</v>
      </c>
      <c r="Q62" s="290">
        <f t="shared" si="3"/>
        <v>1.0003004031700846E-2</v>
      </c>
      <c r="R62" s="77"/>
      <c r="S62" s="180">
        <v>40171</v>
      </c>
      <c r="T62" s="180">
        <v>38596</v>
      </c>
      <c r="U62" s="180">
        <v>45209</v>
      </c>
      <c r="V62" s="180">
        <v>42145</v>
      </c>
      <c r="W62" s="180">
        <v>41263</v>
      </c>
      <c r="X62" s="180">
        <v>41444</v>
      </c>
      <c r="Y62" s="180">
        <v>42917</v>
      </c>
      <c r="Z62" s="180">
        <v>43285</v>
      </c>
      <c r="AA62" s="180">
        <v>45525</v>
      </c>
      <c r="AB62" s="180">
        <v>48017</v>
      </c>
      <c r="AC62" s="180">
        <v>49386</v>
      </c>
      <c r="AD62" s="180">
        <v>50409</v>
      </c>
      <c r="AE62" s="180">
        <v>50093</v>
      </c>
      <c r="AF62" s="180">
        <v>55029</v>
      </c>
      <c r="AG62" s="145">
        <f t="shared" si="4"/>
        <v>1.0097929492306956E-2</v>
      </c>
      <c r="AH62" s="77"/>
      <c r="AI62" s="180">
        <v>58.6</v>
      </c>
      <c r="AJ62" s="180">
        <v>56.1</v>
      </c>
      <c r="AK62" s="180">
        <v>55.7</v>
      </c>
      <c r="AL62" s="180">
        <v>58.3</v>
      </c>
      <c r="AM62" s="180">
        <v>58.1</v>
      </c>
      <c r="AN62" s="180">
        <v>57.8</v>
      </c>
      <c r="AO62" s="180">
        <v>57.5</v>
      </c>
      <c r="AP62" s="180">
        <v>59.4</v>
      </c>
      <c r="AQ62" s="180">
        <v>59.2</v>
      </c>
      <c r="AR62" s="180">
        <v>60.6</v>
      </c>
      <c r="AS62" s="180">
        <v>61.9</v>
      </c>
      <c r="AT62" s="180">
        <v>61.8</v>
      </c>
      <c r="AU62" s="180">
        <v>58.8</v>
      </c>
      <c r="AV62" s="180">
        <v>58.6</v>
      </c>
      <c r="AW62" s="145">
        <f t="shared" si="5"/>
        <v>1.1601663037022373E-2</v>
      </c>
    </row>
    <row r="63" spans="1:49" s="38" customFormat="1" x14ac:dyDescent="0.2">
      <c r="A63" s="143" t="s">
        <v>33</v>
      </c>
      <c r="B63" s="39" t="s">
        <v>74</v>
      </c>
      <c r="C63" s="180">
        <v>1717.390193562225</v>
      </c>
      <c r="D63" s="180">
        <v>1741.0831618838313</v>
      </c>
      <c r="E63" s="180">
        <v>1599.7831231351693</v>
      </c>
      <c r="F63" s="180">
        <v>1644.1004281392034</v>
      </c>
      <c r="G63" s="180">
        <v>1560.8493714630065</v>
      </c>
      <c r="H63" s="180">
        <v>1525.2452673429916</v>
      </c>
      <c r="I63" s="180">
        <v>1474.557224493692</v>
      </c>
      <c r="J63" s="180">
        <v>1482.8201952119052</v>
      </c>
      <c r="K63" s="180">
        <v>1423.558786740864</v>
      </c>
      <c r="L63" s="180">
        <v>1427.1095610434436</v>
      </c>
      <c r="M63" s="180">
        <v>1419.2353884392135</v>
      </c>
      <c r="N63" s="180">
        <v>1354.963129641164</v>
      </c>
      <c r="O63" s="180">
        <v>1264.4222352496515</v>
      </c>
      <c r="P63" s="180">
        <v>1292.3176368583254</v>
      </c>
      <c r="Q63" s="290">
        <f t="shared" si="3"/>
        <v>2.5324549967961317E-2</v>
      </c>
      <c r="R63" s="77"/>
      <c r="S63" s="180">
        <v>81100</v>
      </c>
      <c r="T63" s="180">
        <v>78510</v>
      </c>
      <c r="U63" s="180">
        <v>86338</v>
      </c>
      <c r="V63" s="180">
        <v>88344</v>
      </c>
      <c r="W63" s="180">
        <v>90069</v>
      </c>
      <c r="X63" s="180">
        <v>89045</v>
      </c>
      <c r="Y63" s="180">
        <v>91176</v>
      </c>
      <c r="Z63" s="180">
        <v>96588</v>
      </c>
      <c r="AA63" s="180">
        <v>99391</v>
      </c>
      <c r="AB63" s="180">
        <v>103090</v>
      </c>
      <c r="AC63" s="180">
        <v>110866</v>
      </c>
      <c r="AD63" s="180">
        <v>116616</v>
      </c>
      <c r="AE63" s="180">
        <v>115903</v>
      </c>
      <c r="AF63" s="180">
        <v>124998</v>
      </c>
      <c r="AG63" s="145">
        <f t="shared" si="4"/>
        <v>2.293737830379227E-2</v>
      </c>
      <c r="AH63" s="77"/>
      <c r="AI63" s="180">
        <v>120.8</v>
      </c>
      <c r="AJ63" s="180">
        <v>116.1</v>
      </c>
      <c r="AK63" s="180">
        <v>117.4</v>
      </c>
      <c r="AL63" s="180">
        <v>122.4</v>
      </c>
      <c r="AM63" s="180">
        <v>124.1</v>
      </c>
      <c r="AN63" s="180">
        <v>123.1</v>
      </c>
      <c r="AO63" s="180">
        <v>124.8</v>
      </c>
      <c r="AP63" s="180">
        <v>125.9</v>
      </c>
      <c r="AQ63" s="180">
        <v>127.6</v>
      </c>
      <c r="AR63" s="180">
        <v>129.6</v>
      </c>
      <c r="AS63" s="180">
        <v>130.6</v>
      </c>
      <c r="AT63" s="180">
        <v>132.69999999999999</v>
      </c>
      <c r="AU63" s="180">
        <v>129.6</v>
      </c>
      <c r="AV63" s="180">
        <v>130.19999999999999</v>
      </c>
      <c r="AW63" s="145">
        <f t="shared" si="5"/>
        <v>2.5777073846763015E-2</v>
      </c>
    </row>
    <row r="64" spans="1:49" s="38" customFormat="1" x14ac:dyDescent="0.2">
      <c r="A64" s="143" t="s">
        <v>34</v>
      </c>
      <c r="B64" s="39" t="s">
        <v>75</v>
      </c>
      <c r="C64" s="180">
        <v>5867.9529087798001</v>
      </c>
      <c r="D64" s="180">
        <v>4671.7615397964355</v>
      </c>
      <c r="E64" s="180">
        <v>6044.8423766703118</v>
      </c>
      <c r="F64" s="180">
        <v>5810.0590838212056</v>
      </c>
      <c r="G64" s="180">
        <v>5562.7585889263828</v>
      </c>
      <c r="H64" s="180">
        <v>5365.913962417505</v>
      </c>
      <c r="I64" s="180">
        <v>5446.3717051356807</v>
      </c>
      <c r="J64" s="180">
        <v>4559.3531164920478</v>
      </c>
      <c r="K64" s="180">
        <v>5544.5387750245745</v>
      </c>
      <c r="L64" s="180">
        <v>5535.5505840836367</v>
      </c>
      <c r="M64" s="180">
        <v>5208.1895162550209</v>
      </c>
      <c r="N64" s="180">
        <v>5189.8703109305798</v>
      </c>
      <c r="O64" s="180">
        <v>4781.3923298268392</v>
      </c>
      <c r="P64" s="180">
        <v>5223.1439314777272</v>
      </c>
      <c r="Q64" s="290">
        <f>P64/$P$66</f>
        <v>0.10235391494317474</v>
      </c>
      <c r="R64" s="77"/>
      <c r="S64" s="180">
        <v>94334</v>
      </c>
      <c r="T64" s="180">
        <v>80593</v>
      </c>
      <c r="U64" s="180">
        <v>103773</v>
      </c>
      <c r="V64" s="180">
        <v>107866</v>
      </c>
      <c r="W64" s="180">
        <v>104044</v>
      </c>
      <c r="X64" s="180">
        <v>103500</v>
      </c>
      <c r="Y64" s="180">
        <v>102502</v>
      </c>
      <c r="Z64" s="180">
        <v>102046</v>
      </c>
      <c r="AA64" s="180">
        <v>105457</v>
      </c>
      <c r="AB64" s="180">
        <v>117808</v>
      </c>
      <c r="AC64" s="180">
        <v>123826</v>
      </c>
      <c r="AD64" s="180">
        <v>132864</v>
      </c>
      <c r="AE64" s="180">
        <v>128862</v>
      </c>
      <c r="AF64" s="180">
        <v>157425</v>
      </c>
      <c r="AG64" s="145">
        <f t="shared" si="4"/>
        <v>2.8887796440539033E-2</v>
      </c>
      <c r="AH64" s="77"/>
      <c r="AI64" s="180">
        <v>115</v>
      </c>
      <c r="AJ64" s="180">
        <v>111.6</v>
      </c>
      <c r="AK64" s="180">
        <v>114</v>
      </c>
      <c r="AL64" s="180">
        <v>116.2</v>
      </c>
      <c r="AM64" s="180">
        <v>118.8</v>
      </c>
      <c r="AN64" s="180">
        <v>120.8</v>
      </c>
      <c r="AO64" s="180">
        <v>120.2</v>
      </c>
      <c r="AP64" s="180">
        <v>119.9</v>
      </c>
      <c r="AQ64" s="180">
        <v>121.8</v>
      </c>
      <c r="AR64" s="180">
        <v>122.3</v>
      </c>
      <c r="AS64" s="180">
        <v>123</v>
      </c>
      <c r="AT64" s="180">
        <v>121.3</v>
      </c>
      <c r="AU64" s="180">
        <v>117.6</v>
      </c>
      <c r="AV64" s="180">
        <v>117.5</v>
      </c>
      <c r="AW64" s="145">
        <f t="shared" si="5"/>
        <v>2.3262720253415164E-2</v>
      </c>
    </row>
    <row r="65" spans="1:49" s="38" customFormat="1" x14ac:dyDescent="0.2">
      <c r="A65" s="192">
        <v>99</v>
      </c>
      <c r="B65" s="182" t="s">
        <v>1033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45"/>
      <c r="R65" s="77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45"/>
      <c r="AH65" s="77"/>
      <c r="AI65" s="180">
        <f>'1'!AJ154</f>
        <v>0.8</v>
      </c>
      <c r="AJ65" s="180">
        <f>'1'!AK154</f>
        <v>0.9</v>
      </c>
      <c r="AK65" s="180">
        <f>'1'!AL154</f>
        <v>0.9</v>
      </c>
      <c r="AL65" s="180">
        <f>'1'!AM154</f>
        <v>0.8</v>
      </c>
      <c r="AM65" s="180">
        <f>'1'!AN154</f>
        <v>0.7</v>
      </c>
      <c r="AN65" s="180">
        <f>'1'!AO154</f>
        <v>0.7</v>
      </c>
      <c r="AO65" s="180">
        <f>'1'!AP154</f>
        <v>0.6</v>
      </c>
      <c r="AP65" s="180">
        <f>'1'!AQ154</f>
        <v>0.6</v>
      </c>
      <c r="AQ65" s="180">
        <f>'1'!AR154</f>
        <v>0.6</v>
      </c>
      <c r="AR65" s="180">
        <f>'1'!AS154</f>
        <v>1.2</v>
      </c>
      <c r="AS65" s="180" t="str">
        <f>'1'!AT154</f>
        <v>..</v>
      </c>
      <c r="AT65" s="180">
        <f>'1'!AU154</f>
        <v>0.6</v>
      </c>
      <c r="AU65" s="180">
        <f>'1'!AV154</f>
        <v>0.6</v>
      </c>
      <c r="AV65" s="180">
        <f>'1'!AW154</f>
        <v>0.6</v>
      </c>
      <c r="AW65" s="180"/>
    </row>
    <row r="66" spans="1:49" s="38" customFormat="1" ht="13.5" thickBot="1" x14ac:dyDescent="0.25">
      <c r="A66" s="191"/>
      <c r="B66" s="191" t="s">
        <v>372</v>
      </c>
      <c r="C66" s="191">
        <v>68119.833572924981</v>
      </c>
      <c r="D66" s="191">
        <v>62669.680668653637</v>
      </c>
      <c r="E66" s="191">
        <v>68839.886147592973</v>
      </c>
      <c r="F66" s="191">
        <v>63431.235951353541</v>
      </c>
      <c r="G66" s="191">
        <v>59902.507783121328</v>
      </c>
      <c r="H66" s="191">
        <v>58433.293085169011</v>
      </c>
      <c r="I66" s="191">
        <v>56964.383500146832</v>
      </c>
      <c r="J66" s="191">
        <v>57464.769489075348</v>
      </c>
      <c r="K66" s="191">
        <v>58288.397198947401</v>
      </c>
      <c r="L66" s="191">
        <v>56813.717575694471</v>
      </c>
      <c r="M66" s="191">
        <v>55975.27317407271</v>
      </c>
      <c r="N66" s="191">
        <v>54687.121281153952</v>
      </c>
      <c r="O66" s="191">
        <v>48941.014295096662</v>
      </c>
      <c r="P66" s="191">
        <v>51030.231079852034</v>
      </c>
      <c r="Q66" s="289">
        <f>P66/$P$66</f>
        <v>1</v>
      </c>
      <c r="S66" s="191">
        <v>3412253</v>
      </c>
      <c r="T66" s="191">
        <v>3341167</v>
      </c>
      <c r="U66" s="191">
        <v>3573581</v>
      </c>
      <c r="V66" s="191">
        <v>3727905</v>
      </c>
      <c r="W66" s="191">
        <v>3743086</v>
      </c>
      <c r="X66" s="191">
        <v>3822671</v>
      </c>
      <c r="Y66" s="191">
        <v>3992730</v>
      </c>
      <c r="Z66" s="191">
        <v>4260470</v>
      </c>
      <c r="AA66" s="191">
        <v>4415031</v>
      </c>
      <c r="AB66" s="191">
        <v>4625094</v>
      </c>
      <c r="AC66" s="191">
        <v>4828306</v>
      </c>
      <c r="AD66" s="191">
        <v>5049619</v>
      </c>
      <c r="AE66" s="191">
        <v>5038538</v>
      </c>
      <c r="AF66" s="191">
        <v>5449533</v>
      </c>
      <c r="AG66" s="289">
        <f>AF66/$AF$66</f>
        <v>1</v>
      </c>
      <c r="AI66" s="191">
        <v>4555.8999999999996</v>
      </c>
      <c r="AJ66" s="191">
        <v>4460.8</v>
      </c>
      <c r="AK66" s="191">
        <v>4489.3</v>
      </c>
      <c r="AL66" s="191">
        <v>4593.3999999999996</v>
      </c>
      <c r="AM66" s="191">
        <v>4627.3</v>
      </c>
      <c r="AN66" s="191">
        <v>4672</v>
      </c>
      <c r="AO66" s="191">
        <v>4737.3999999999996</v>
      </c>
      <c r="AP66" s="191">
        <v>4807.5</v>
      </c>
      <c r="AQ66" s="191">
        <v>4896.5</v>
      </c>
      <c r="AR66" s="191">
        <v>5016.6000000000004</v>
      </c>
      <c r="AS66" s="191">
        <v>5097.7</v>
      </c>
      <c r="AT66" s="191">
        <v>5128</v>
      </c>
      <c r="AU66" s="191">
        <v>5000</v>
      </c>
      <c r="AV66" s="191">
        <v>5051</v>
      </c>
      <c r="AW66" s="289">
        <f t="shared" si="5"/>
        <v>1</v>
      </c>
    </row>
    <row r="67" spans="1:49" x14ac:dyDescent="0.2">
      <c r="L67" s="145"/>
      <c r="M67" s="145"/>
      <c r="N67" s="145"/>
      <c r="O67" s="145"/>
      <c r="P67" s="145"/>
      <c r="Q67" s="145"/>
    </row>
    <row r="68" spans="1:49" x14ac:dyDescent="0.2">
      <c r="B68" s="63"/>
    </row>
    <row r="69" spans="1:49" x14ac:dyDescent="0.2">
      <c r="A69" s="184" t="s">
        <v>1034</v>
      </c>
      <c r="T69" s="61"/>
    </row>
    <row r="70" spans="1:49" x14ac:dyDescent="0.2">
      <c r="A70" s="194" t="s">
        <v>1077</v>
      </c>
      <c r="U70" s="61"/>
    </row>
    <row r="71" spans="1:49" x14ac:dyDescent="0.2">
      <c r="S71" s="235" t="s">
        <v>1048</v>
      </c>
      <c r="U71" s="56"/>
      <c r="AI71" s="235" t="s">
        <v>1073</v>
      </c>
    </row>
    <row r="72" spans="1:49" x14ac:dyDescent="0.2">
      <c r="S72" s="236" t="s">
        <v>1049</v>
      </c>
      <c r="AI72" s="236" t="s">
        <v>1074</v>
      </c>
    </row>
    <row r="73" spans="1:49" x14ac:dyDescent="0.2">
      <c r="S73" s="184" t="s">
        <v>1096</v>
      </c>
      <c r="AI73" s="184" t="s">
        <v>1096</v>
      </c>
    </row>
    <row r="74" spans="1:49" x14ac:dyDescent="0.2">
      <c r="S74" s="194" t="s">
        <v>1097</v>
      </c>
      <c r="AI74" s="194" t="s">
        <v>1097</v>
      </c>
    </row>
    <row r="75" spans="1:49" x14ac:dyDescent="0.2">
      <c r="S75" s="56"/>
    </row>
    <row r="78" spans="1:49" x14ac:dyDescent="0.2">
      <c r="S78" s="14"/>
    </row>
    <row r="79" spans="1:49" x14ac:dyDescent="0.2">
      <c r="S79" s="61"/>
    </row>
    <row r="80" spans="1:49" x14ac:dyDescent="0.2">
      <c r="S80" s="61"/>
    </row>
    <row r="81" spans="19:19" x14ac:dyDescent="0.2">
      <c r="S81" s="61"/>
    </row>
    <row r="82" spans="19:19" x14ac:dyDescent="0.2">
      <c r="S82" s="61"/>
    </row>
    <row r="83" spans="19:19" x14ac:dyDescent="0.2">
      <c r="S83" s="61"/>
    </row>
    <row r="84" spans="19:19" x14ac:dyDescent="0.2">
      <c r="S84" s="61"/>
    </row>
    <row r="85" spans="19:19" x14ac:dyDescent="0.2">
      <c r="S85" s="61"/>
    </row>
  </sheetData>
  <sortState xmlns:xlrd2="http://schemas.microsoft.com/office/spreadsheetml/2017/richdata2" ref="V7:Y27">
    <sortCondition ref="W7:W27"/>
  </sortState>
  <hyperlinks>
    <hyperlink ref="A1" location="'Innehåll-Content'!A1" display="Tillbaka till innehåll - Back to content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C158"/>
  <sheetViews>
    <sheetView zoomScaleNormal="100" workbookViewId="0">
      <pane ySplit="6" topLeftCell="A7" activePane="bottomLeft" state="frozen"/>
      <selection pane="bottomLeft" activeCell="A3" sqref="A3"/>
    </sheetView>
  </sheetViews>
  <sheetFormatPr defaultRowHeight="12.75" x14ac:dyDescent="0.2"/>
  <cols>
    <col min="1" max="1" width="5.42578125" bestFit="1" customWidth="1"/>
    <col min="2" max="3" width="19.85546875" customWidth="1"/>
    <col min="4" max="4" width="83.7109375" bestFit="1" customWidth="1"/>
    <col min="5" max="5" width="6.7109375" customWidth="1"/>
    <col min="6" max="6" width="5.42578125" customWidth="1"/>
    <col min="7" max="7" width="9.7109375" bestFit="1" customWidth="1"/>
    <col min="8" max="8" width="22.85546875" bestFit="1" customWidth="1"/>
    <col min="9" max="9" width="20.28515625" bestFit="1" customWidth="1"/>
    <col min="10" max="23" width="7" style="93" customWidth="1"/>
    <col min="24" max="24" width="3.85546875" style="93" bestFit="1" customWidth="1"/>
    <col min="25" max="31" width="10.85546875" style="93" bestFit="1" customWidth="1"/>
    <col min="32" max="38" width="10.85546875" style="93" customWidth="1"/>
    <col min="39" max="39" width="3.85546875" style="93" bestFit="1" customWidth="1"/>
    <col min="40" max="46" width="8.28515625" style="93" customWidth="1"/>
    <col min="47" max="47" width="9.5703125" style="44" bestFit="1" customWidth="1"/>
    <col min="48" max="48" width="9.5703125" style="44" customWidth="1"/>
    <col min="49" max="49" width="9.7109375" style="44" customWidth="1"/>
    <col min="50" max="54" width="9.140625" style="44"/>
    <col min="55" max="55" width="9.140625" style="159"/>
  </cols>
  <sheetData>
    <row r="1" spans="1:55" x14ac:dyDescent="0.2">
      <c r="A1" s="136" t="s">
        <v>692</v>
      </c>
    </row>
    <row r="2" spans="1:55" x14ac:dyDescent="0.2">
      <c r="J2" s="160"/>
      <c r="K2"/>
      <c r="L2"/>
      <c r="M2"/>
      <c r="N2"/>
      <c r="O2"/>
      <c r="P2"/>
      <c r="Q2"/>
      <c r="R2"/>
      <c r="S2"/>
      <c r="T2"/>
      <c r="U2"/>
      <c r="V2"/>
      <c r="W2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</row>
    <row r="3" spans="1:55" ht="28.15" customHeight="1" x14ac:dyDescent="0.25">
      <c r="B3" s="321" t="s">
        <v>731</v>
      </c>
      <c r="C3" s="322"/>
      <c r="D3" s="322"/>
      <c r="J3" s="321" t="s">
        <v>729</v>
      </c>
      <c r="K3" s="325"/>
      <c r="L3" s="325"/>
      <c r="M3" s="325"/>
      <c r="N3" s="325"/>
      <c r="O3" s="325"/>
      <c r="P3" s="325"/>
      <c r="Q3" s="177"/>
      <c r="R3" s="201"/>
      <c r="S3" s="216"/>
      <c r="T3" s="230"/>
      <c r="U3" s="247"/>
      <c r="V3" s="254"/>
      <c r="W3" s="299"/>
      <c r="Y3" s="321" t="s">
        <v>746</v>
      </c>
      <c r="Z3" s="326"/>
      <c r="AA3" s="326"/>
      <c r="AB3" s="326"/>
      <c r="AC3" s="326"/>
      <c r="AD3" s="326"/>
      <c r="AE3" s="326"/>
      <c r="AF3" s="175"/>
      <c r="AG3" s="198"/>
      <c r="AH3" s="217"/>
      <c r="AI3" s="231"/>
      <c r="AJ3" s="244"/>
      <c r="AK3" s="255"/>
      <c r="AL3" s="296"/>
      <c r="AN3" s="321" t="s">
        <v>737</v>
      </c>
      <c r="AO3" s="326"/>
      <c r="AP3" s="326"/>
      <c r="AQ3" s="326"/>
      <c r="AR3" s="326"/>
      <c r="AS3" s="326"/>
      <c r="AT3" s="326"/>
    </row>
    <row r="4" spans="1:55" ht="29.45" customHeight="1" thickBot="1" x14ac:dyDescent="0.25">
      <c r="A4" s="43"/>
      <c r="B4" s="323" t="s">
        <v>732</v>
      </c>
      <c r="C4" s="324"/>
      <c r="D4" s="324"/>
      <c r="E4" s="43"/>
      <c r="F4" s="43"/>
      <c r="G4" s="43"/>
      <c r="H4" s="43"/>
      <c r="I4" s="43"/>
      <c r="J4" s="323" t="s">
        <v>727</v>
      </c>
      <c r="K4" s="324"/>
      <c r="L4" s="324"/>
      <c r="M4" s="324"/>
      <c r="N4" s="324"/>
      <c r="O4" s="324"/>
      <c r="P4" s="324"/>
      <c r="Q4" s="176"/>
      <c r="R4" s="200"/>
      <c r="S4" s="215"/>
      <c r="T4" s="229"/>
      <c r="U4" s="245"/>
      <c r="V4" s="253"/>
      <c r="W4" s="297"/>
      <c r="X4" s="97"/>
      <c r="Y4" s="323" t="s">
        <v>747</v>
      </c>
      <c r="Z4" s="324"/>
      <c r="AA4" s="324"/>
      <c r="AB4" s="324"/>
      <c r="AC4" s="324"/>
      <c r="AD4" s="324"/>
      <c r="AE4" s="324"/>
      <c r="AF4" s="176"/>
      <c r="AG4" s="200"/>
      <c r="AH4" s="215"/>
      <c r="AI4" s="229"/>
      <c r="AJ4" s="245"/>
      <c r="AK4" s="253"/>
      <c r="AL4" s="297"/>
      <c r="AM4" s="97"/>
      <c r="AN4" s="323" t="s">
        <v>728</v>
      </c>
      <c r="AO4" s="324"/>
      <c r="AP4" s="324"/>
      <c r="AQ4" s="324"/>
      <c r="AR4" s="324"/>
      <c r="AS4" s="324"/>
      <c r="AT4" s="324"/>
      <c r="AU4" s="43"/>
      <c r="AV4" s="43"/>
    </row>
    <row r="5" spans="1:55" s="79" customFormat="1" x14ac:dyDescent="0.2">
      <c r="A5" s="80"/>
      <c r="B5" s="80"/>
      <c r="C5" s="80"/>
      <c r="D5" s="80"/>
      <c r="E5" s="80"/>
      <c r="F5" s="95" t="s">
        <v>36</v>
      </c>
      <c r="G5" s="95" t="s">
        <v>717</v>
      </c>
      <c r="H5" s="130" t="s">
        <v>38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4"/>
      <c r="AP5" s="94"/>
      <c r="AQ5" s="94"/>
      <c r="AR5" s="94"/>
      <c r="AS5" s="94"/>
      <c r="AT5" s="94"/>
      <c r="AU5" s="94"/>
      <c r="AV5" s="94"/>
      <c r="AW5" s="221"/>
      <c r="AX5" s="221"/>
      <c r="AY5" s="221"/>
      <c r="AZ5" s="221"/>
      <c r="BA5" s="221"/>
      <c r="BB5" s="81"/>
      <c r="BC5" s="159"/>
    </row>
    <row r="6" spans="1:55" s="79" customFormat="1" ht="13.5" thickBot="1" x14ac:dyDescent="0.25">
      <c r="A6" s="82"/>
      <c r="B6" s="82"/>
      <c r="C6" s="82"/>
      <c r="D6" s="83"/>
      <c r="E6" s="83"/>
      <c r="F6" s="53" t="s">
        <v>39</v>
      </c>
      <c r="G6" s="53" t="s">
        <v>716</v>
      </c>
      <c r="H6" s="155"/>
      <c r="I6" s="156" t="s">
        <v>725</v>
      </c>
      <c r="J6" s="165" t="s">
        <v>3</v>
      </c>
      <c r="K6" s="165" t="s">
        <v>4</v>
      </c>
      <c r="L6" s="165" t="s">
        <v>5</v>
      </c>
      <c r="M6" s="165" t="s">
        <v>6</v>
      </c>
      <c r="N6" s="165" t="s">
        <v>7</v>
      </c>
      <c r="O6" s="165" t="s">
        <v>8</v>
      </c>
      <c r="P6" s="165" t="s">
        <v>9</v>
      </c>
      <c r="Q6" s="165">
        <v>2015</v>
      </c>
      <c r="R6" s="165">
        <v>2016</v>
      </c>
      <c r="S6" s="165">
        <v>2017</v>
      </c>
      <c r="T6" s="165">
        <v>2018</v>
      </c>
      <c r="U6" s="165">
        <v>2019</v>
      </c>
      <c r="V6" s="165">
        <v>2020</v>
      </c>
      <c r="W6" s="165">
        <v>2021</v>
      </c>
      <c r="X6" s="165"/>
      <c r="Y6" s="165" t="s">
        <v>3</v>
      </c>
      <c r="Z6" s="165" t="s">
        <v>4</v>
      </c>
      <c r="AA6" s="165" t="s">
        <v>5</v>
      </c>
      <c r="AB6" s="165" t="s">
        <v>6</v>
      </c>
      <c r="AC6" s="165" t="s">
        <v>7</v>
      </c>
      <c r="AD6" s="165" t="s">
        <v>8</v>
      </c>
      <c r="AE6" s="165" t="s">
        <v>9</v>
      </c>
      <c r="AF6" s="165">
        <v>2015</v>
      </c>
      <c r="AG6" s="165">
        <v>2016</v>
      </c>
      <c r="AH6" s="165">
        <v>2017</v>
      </c>
      <c r="AI6" s="165">
        <v>2018</v>
      </c>
      <c r="AJ6" s="165">
        <v>2019</v>
      </c>
      <c r="AK6" s="165">
        <v>2020</v>
      </c>
      <c r="AL6" s="165">
        <v>2021</v>
      </c>
      <c r="AM6" s="165"/>
      <c r="AN6" s="165" t="s">
        <v>3</v>
      </c>
      <c r="AO6" s="165" t="s">
        <v>4</v>
      </c>
      <c r="AP6" s="165" t="s">
        <v>5</v>
      </c>
      <c r="AQ6" s="165" t="s">
        <v>6</v>
      </c>
      <c r="AR6" s="165" t="s">
        <v>7</v>
      </c>
      <c r="AS6" s="165" t="s">
        <v>8</v>
      </c>
      <c r="AT6" s="165" t="s">
        <v>9</v>
      </c>
      <c r="AU6" s="165">
        <v>2015</v>
      </c>
      <c r="AV6" s="165">
        <v>2016</v>
      </c>
      <c r="AW6" s="165">
        <v>2017</v>
      </c>
      <c r="AX6" s="165">
        <v>2018</v>
      </c>
      <c r="AY6" s="165">
        <v>2019</v>
      </c>
      <c r="AZ6" s="165">
        <v>2020</v>
      </c>
      <c r="BA6" s="165">
        <v>2021</v>
      </c>
      <c r="BB6" s="148"/>
      <c r="BC6" s="161"/>
    </row>
    <row r="7" spans="1:55" s="79" customFormat="1" x14ac:dyDescent="0.2">
      <c r="F7" s="61" t="s">
        <v>666</v>
      </c>
      <c r="G7" s="61" t="s">
        <v>35</v>
      </c>
      <c r="H7" s="39"/>
      <c r="I7" s="39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95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95"/>
      <c r="AN7" s="93"/>
      <c r="AO7" s="93"/>
      <c r="AP7" s="93"/>
      <c r="AQ7" s="93"/>
      <c r="AR7" s="93"/>
      <c r="AS7" s="93"/>
      <c r="AT7" s="93"/>
      <c r="AU7" s="90"/>
      <c r="AV7" s="90"/>
      <c r="AW7" s="90"/>
      <c r="AX7" s="90"/>
      <c r="AY7" s="90"/>
      <c r="AZ7" s="90"/>
      <c r="BA7" s="90"/>
      <c r="BB7" s="90"/>
      <c r="BC7" s="162"/>
    </row>
    <row r="8" spans="1:55" s="79" customFormat="1" x14ac:dyDescent="0.2">
      <c r="F8" s="39"/>
      <c r="G8" s="39"/>
      <c r="H8" s="96" t="s">
        <v>1036</v>
      </c>
      <c r="I8" s="157" t="s">
        <v>730</v>
      </c>
      <c r="J8" s="77">
        <v>3603.8178383302397</v>
      </c>
      <c r="K8" s="77">
        <v>3560.5878538661664</v>
      </c>
      <c r="L8" s="77">
        <v>3532.2696182785608</v>
      </c>
      <c r="M8" s="77">
        <v>3465.2398525832496</v>
      </c>
      <c r="N8" s="77">
        <v>3303.4509002133245</v>
      </c>
      <c r="O8" s="77">
        <v>3249.7570062536111</v>
      </c>
      <c r="P8" s="77">
        <v>3184.2656281064269</v>
      </c>
      <c r="Q8" s="77">
        <v>3194.2503801804696</v>
      </c>
      <c r="R8" s="77">
        <v>3079.3766178942315</v>
      </c>
      <c r="S8" s="77">
        <v>3059.5827761165565</v>
      </c>
      <c r="T8" s="77">
        <v>2976.0092702167049</v>
      </c>
      <c r="U8" s="77">
        <v>2975.8657763000942</v>
      </c>
      <c r="V8" s="77">
        <v>2762.1931364503976</v>
      </c>
      <c r="W8" s="77">
        <v>2796.3467706514598</v>
      </c>
      <c r="X8" s="93"/>
      <c r="Y8" s="77">
        <v>1493853191.4744925</v>
      </c>
      <c r="Z8" s="77">
        <v>1478491749.7251208</v>
      </c>
      <c r="AA8" s="77">
        <v>1467108163.9583459</v>
      </c>
      <c r="AB8" s="77">
        <v>1494062706.8548064</v>
      </c>
      <c r="AC8" s="77">
        <v>1493770641.4358101</v>
      </c>
      <c r="AD8" s="77">
        <v>1503491901.7858965</v>
      </c>
      <c r="AE8" s="77">
        <v>1540665310.1876159</v>
      </c>
      <c r="AF8" s="77">
        <v>1575573755.2871816</v>
      </c>
      <c r="AG8" s="77">
        <v>1630080420.4598665</v>
      </c>
      <c r="AH8" s="77">
        <v>1673033545.337868</v>
      </c>
      <c r="AI8" s="77">
        <v>1704584340.8825808</v>
      </c>
      <c r="AJ8" s="77">
        <v>1673547471.7113228</v>
      </c>
      <c r="AK8" s="77">
        <v>1593586550.6731408</v>
      </c>
      <c r="AL8" s="77">
        <v>1617389532.4795675</v>
      </c>
      <c r="AM8" s="93"/>
      <c r="AN8" s="158">
        <f>(J8*1000000)/(Y8)</f>
        <v>2.4124310600917402</v>
      </c>
      <c r="AO8" s="158">
        <f>(K8*1000000)/(Z8)</f>
        <v>2.4082568296564024</v>
      </c>
      <c r="AP8" s="158">
        <f>(L8*1000000)/(AA8)</f>
        <v>2.4076408986425957</v>
      </c>
      <c r="AQ8" s="158">
        <f>(M8*1000000)/(AB8)</f>
        <v>2.319340303914033</v>
      </c>
      <c r="AR8" s="158">
        <f>(N8*1000000)/(AC8)</f>
        <v>2.2114846875274323</v>
      </c>
      <c r="AS8" s="158">
        <f>(O8*1000000)/(AD8)</f>
        <v>2.1614729034412785</v>
      </c>
      <c r="AT8" s="158">
        <f>(P8*1000000)/(AE8)</f>
        <v>2.0668120499958942</v>
      </c>
      <c r="AU8" s="158">
        <f>(Q8*1000000)/(AF8)</f>
        <v>2.0273569355045837</v>
      </c>
      <c r="AV8" s="158">
        <f>(R8*1000000)/(AG8)</f>
        <v>1.8890949055295687</v>
      </c>
      <c r="AW8" s="158">
        <f>(S8*1000000)/(AH8)</f>
        <v>1.8287635562613158</v>
      </c>
      <c r="AX8" s="158">
        <f>(T8*1000000)/(AI8)</f>
        <v>1.7458856090839248</v>
      </c>
      <c r="AY8" s="158">
        <f>(U8*1000000)/(AJ8)</f>
        <v>1.7781782869039604</v>
      </c>
      <c r="AZ8" s="158">
        <f>(V8*1000000)/(AK8)</f>
        <v>1.7333185544792846</v>
      </c>
      <c r="BA8" s="158">
        <f>(W8*1000000)/(AL8)</f>
        <v>1.7289259726841877</v>
      </c>
      <c r="BB8" s="149"/>
      <c r="BC8" s="163"/>
    </row>
    <row r="9" spans="1:55" s="79" customFormat="1" x14ac:dyDescent="0.2">
      <c r="F9" s="39"/>
      <c r="H9" s="39" t="s">
        <v>713</v>
      </c>
      <c r="I9" s="157" t="s">
        <v>52</v>
      </c>
      <c r="J9" s="77">
        <v>1506.8424920094528</v>
      </c>
      <c r="K9" s="77">
        <v>1523.5820728372696</v>
      </c>
      <c r="L9" s="77">
        <v>1492.8277393082601</v>
      </c>
      <c r="M9" s="77">
        <v>1416.889282813185</v>
      </c>
      <c r="N9" s="77">
        <v>1368.7916099231147</v>
      </c>
      <c r="O9" s="77">
        <v>1359.2634660856149</v>
      </c>
      <c r="P9" s="77">
        <v>1384.8640090145243</v>
      </c>
      <c r="Q9" s="77">
        <v>1412.5484984561222</v>
      </c>
      <c r="R9" s="77">
        <v>1387.3725526129779</v>
      </c>
      <c r="S9" s="77">
        <v>1358.8997597686266</v>
      </c>
      <c r="T9" s="77">
        <v>1310.1209713058677</v>
      </c>
      <c r="U9" s="77">
        <v>1299.8175219999441</v>
      </c>
      <c r="V9" s="77">
        <v>1212.0478984256372</v>
      </c>
      <c r="W9" s="77">
        <v>1237.4285579034624</v>
      </c>
      <c r="X9" s="158"/>
      <c r="Y9" s="77">
        <v>760307346.45130742</v>
      </c>
      <c r="Z9" s="77">
        <v>754958657.13570583</v>
      </c>
      <c r="AA9" s="77">
        <v>756633815.844087</v>
      </c>
      <c r="AB9" s="77">
        <v>742965969.44961119</v>
      </c>
      <c r="AC9" s="77">
        <v>742100232.55715179</v>
      </c>
      <c r="AD9" s="77">
        <v>744335977.39189005</v>
      </c>
      <c r="AE9" s="77">
        <v>775230519.56400776</v>
      </c>
      <c r="AF9" s="77">
        <v>792321981.25136495</v>
      </c>
      <c r="AG9" s="77">
        <v>814391819.64621615</v>
      </c>
      <c r="AH9" s="77">
        <v>820836619.18311846</v>
      </c>
      <c r="AI9" s="77">
        <v>821200498.88429904</v>
      </c>
      <c r="AJ9" s="77">
        <v>808038635.95064485</v>
      </c>
      <c r="AK9" s="77">
        <v>778020657.18010223</v>
      </c>
      <c r="AL9" s="77">
        <v>805674554.73792136</v>
      </c>
      <c r="AM9" s="158"/>
      <c r="AN9" s="158">
        <f t="shared" ref="AN9:AN11" si="0">(J9*1000000)/(Y9)</f>
        <v>1.9818860083919443</v>
      </c>
      <c r="AO9" s="158">
        <f t="shared" ref="AO9:AO11" si="1">(K9*1000000)/(Z9)</f>
        <v>2.0181000091020898</v>
      </c>
      <c r="AP9" s="158">
        <f t="shared" ref="AP9:AP11" si="2">(L9*1000000)/(AA9)</f>
        <v>1.9729857535416766</v>
      </c>
      <c r="AQ9" s="158">
        <f t="shared" ref="AQ9:AQ11" si="3">(M9*1000000)/(AB9)</f>
        <v>1.907071576727553</v>
      </c>
      <c r="AR9" s="158">
        <f t="shared" ref="AR9:AR11" si="4">(N9*1000000)/(AC9)</f>
        <v>1.8444834671544175</v>
      </c>
      <c r="AS9" s="158">
        <f t="shared" ref="AS9:AS11" si="5">(O9*1000000)/(AD9)</f>
        <v>1.8261423703424831</v>
      </c>
      <c r="AT9" s="158">
        <f t="shared" ref="AT9:AT11" si="6">(P9*1000000)/(AE9)</f>
        <v>1.7863899499124163</v>
      </c>
      <c r="AU9" s="158">
        <f t="shared" ref="AU9:AU11" si="7">(Q9*1000000)/(AF9)</f>
        <v>1.7827960499406992</v>
      </c>
      <c r="AV9" s="158">
        <f>(R9*1000000)/(AG9)</f>
        <v>1.7035688708362433</v>
      </c>
      <c r="AW9" s="158">
        <f>(S9*1000000)/(AH9)</f>
        <v>1.6555057705892542</v>
      </c>
      <c r="AX9" s="158">
        <f t="shared" ref="AX9:AX11" si="8">(T9*1000000)/(AI9)</f>
        <v>1.5953728390153521</v>
      </c>
      <c r="AY9" s="158">
        <f>(U9*1000000)/(AJ9)</f>
        <v>1.6086081335340223</v>
      </c>
      <c r="AZ9" s="158">
        <f t="shared" ref="AZ9:AZ11" si="9">(V9*1000000)/(AK9)</f>
        <v>1.5578608192983532</v>
      </c>
      <c r="BA9" s="158">
        <f t="shared" ref="BA9:BA11" si="10">(W9*1000000)/(AL9)</f>
        <v>1.5358913231484477</v>
      </c>
      <c r="BB9" s="149"/>
      <c r="BC9" s="163"/>
    </row>
    <row r="10" spans="1:55" s="79" customFormat="1" x14ac:dyDescent="0.2">
      <c r="F10" s="39"/>
      <c r="H10" s="39" t="s">
        <v>714</v>
      </c>
      <c r="I10" s="157" t="s">
        <v>726</v>
      </c>
      <c r="J10" s="77">
        <v>2059.2875017300789</v>
      </c>
      <c r="K10" s="77">
        <v>1993.3335185232822</v>
      </c>
      <c r="L10" s="77">
        <v>2000.4034147623154</v>
      </c>
      <c r="M10" s="77">
        <v>2010.9181683388274</v>
      </c>
      <c r="N10" s="77">
        <v>1895.3632408753331</v>
      </c>
      <c r="O10" s="77">
        <v>1858.2497088658188</v>
      </c>
      <c r="P10" s="77">
        <v>1769.4856770677043</v>
      </c>
      <c r="Q10" s="77">
        <v>1753.4192707930843</v>
      </c>
      <c r="R10" s="77">
        <v>1666.49960317974</v>
      </c>
      <c r="S10" s="77">
        <v>1677.211882112483</v>
      </c>
      <c r="T10" s="77">
        <v>1647.4209459766496</v>
      </c>
      <c r="U10" s="77">
        <v>1656.7070560241057</v>
      </c>
      <c r="V10" s="77">
        <v>1532.1615163456827</v>
      </c>
      <c r="W10" s="77">
        <v>1544.2257873940205</v>
      </c>
      <c r="X10" s="158"/>
      <c r="Y10" s="77">
        <v>715842669.22318506</v>
      </c>
      <c r="Z10" s="77">
        <v>703939498.17688107</v>
      </c>
      <c r="AA10" s="77">
        <v>692443659.27066112</v>
      </c>
      <c r="AB10" s="77">
        <v>732936059.08429241</v>
      </c>
      <c r="AC10" s="77">
        <v>732090628.03959405</v>
      </c>
      <c r="AD10" s="77">
        <v>739995860.77671242</v>
      </c>
      <c r="AE10" s="77">
        <v>745824760.46444643</v>
      </c>
      <c r="AF10" s="77">
        <v>763859692.10234904</v>
      </c>
      <c r="AG10" s="77">
        <v>796198758.8416183</v>
      </c>
      <c r="AH10" s="77">
        <v>833460460.54295349</v>
      </c>
      <c r="AI10" s="77">
        <v>864286241.19776583</v>
      </c>
      <c r="AJ10" s="77">
        <v>846663845.41418064</v>
      </c>
      <c r="AK10" s="77">
        <v>796870377.09899247</v>
      </c>
      <c r="AL10" s="77">
        <v>793168080.29337764</v>
      </c>
      <c r="AM10" s="158"/>
      <c r="AN10" s="158">
        <f t="shared" si="0"/>
        <v>2.8767319835303575</v>
      </c>
      <c r="AO10" s="158">
        <f t="shared" si="1"/>
        <v>2.831683012085239</v>
      </c>
      <c r="AP10" s="158">
        <f t="shared" si="2"/>
        <v>2.8889042277740047</v>
      </c>
      <c r="AQ10" s="158">
        <f t="shared" si="3"/>
        <v>2.7436474756763998</v>
      </c>
      <c r="AR10" s="158">
        <f t="shared" si="4"/>
        <v>2.5889735072155919</v>
      </c>
      <c r="AS10" s="158">
        <f t="shared" si="5"/>
        <v>2.5111623015233731</v>
      </c>
      <c r="AT10" s="158">
        <f t="shared" si="6"/>
        <v>2.3725220331459562</v>
      </c>
      <c r="AU10" s="158">
        <f t="shared" si="7"/>
        <v>2.2954729630610546</v>
      </c>
      <c r="AV10" s="158">
        <f>(R10*1000000)/(AG10)</f>
        <v>2.093069832970242</v>
      </c>
      <c r="AW10" s="158">
        <f>(S10*1000000)/(AH10)</f>
        <v>2.012347269623171</v>
      </c>
      <c r="AX10" s="158">
        <f t="shared" si="8"/>
        <v>1.9061057175844673</v>
      </c>
      <c r="AY10" s="158">
        <f>(U10*1000000)/(AJ10)</f>
        <v>1.9567471376005894</v>
      </c>
      <c r="AZ10" s="158">
        <f t="shared" si="9"/>
        <v>1.9227236453731891</v>
      </c>
      <c r="BA10" s="158">
        <f t="shared" si="10"/>
        <v>1.9469086386114292</v>
      </c>
      <c r="BB10" s="149"/>
      <c r="BC10" s="163"/>
    </row>
    <row r="11" spans="1:55" s="79" customFormat="1" x14ac:dyDescent="0.2">
      <c r="F11" s="39"/>
      <c r="H11" s="39" t="s">
        <v>715</v>
      </c>
      <c r="I11" s="57" t="s">
        <v>50</v>
      </c>
      <c r="J11" s="77">
        <v>37.687844590708515</v>
      </c>
      <c r="K11" s="77">
        <v>43.672262505615286</v>
      </c>
      <c r="L11" s="77">
        <v>39.038464207984802</v>
      </c>
      <c r="M11" s="77">
        <v>37.432401431237032</v>
      </c>
      <c r="N11" s="77">
        <v>39.296049414876606</v>
      </c>
      <c r="O11" s="77">
        <v>32.243831302177263</v>
      </c>
      <c r="P11" s="77">
        <v>29.915942024197818</v>
      </c>
      <c r="Q11" s="77">
        <v>28.282610931263619</v>
      </c>
      <c r="R11" s="77">
        <v>25.504462101513681</v>
      </c>
      <c r="S11" s="77">
        <v>23.471134235447206</v>
      </c>
      <c r="T11" s="77">
        <v>18.467352934188114</v>
      </c>
      <c r="U11" s="77">
        <v>19.341198276044192</v>
      </c>
      <c r="V11" s="77">
        <v>17.983721679077796</v>
      </c>
      <c r="W11" s="77">
        <v>14.692425353976677</v>
      </c>
      <c r="X11" s="158"/>
      <c r="Y11" s="77">
        <v>17703175.800000008</v>
      </c>
      <c r="Z11" s="77">
        <v>19593594.412533808</v>
      </c>
      <c r="AA11" s="77">
        <v>18030688.843597859</v>
      </c>
      <c r="AB11" s="77">
        <v>18160678.320902713</v>
      </c>
      <c r="AC11" s="77">
        <v>19579780.839064151</v>
      </c>
      <c r="AD11" s="77">
        <v>19160063.617294267</v>
      </c>
      <c r="AE11" s="77">
        <v>19610030.159161668</v>
      </c>
      <c r="AF11" s="77">
        <v>19392081.933467351</v>
      </c>
      <c r="AG11" s="77">
        <v>19489841.972032089</v>
      </c>
      <c r="AH11" s="77">
        <v>18736465.611795865</v>
      </c>
      <c r="AI11" s="77">
        <v>19097600.800515566</v>
      </c>
      <c r="AJ11" s="77">
        <v>18844990.346497107</v>
      </c>
      <c r="AK11" s="77">
        <v>18695516.394046176</v>
      </c>
      <c r="AL11" s="77">
        <v>18546897.448268663</v>
      </c>
      <c r="AM11" s="158"/>
      <c r="AN11" s="158">
        <f t="shared" si="0"/>
        <v>2.1288747858849426</v>
      </c>
      <c r="AO11" s="158">
        <f t="shared" si="1"/>
        <v>2.2289050996012563</v>
      </c>
      <c r="AP11" s="158">
        <f t="shared" si="2"/>
        <v>2.1651121899231351</v>
      </c>
      <c r="AQ11" s="158">
        <f t="shared" si="3"/>
        <v>2.0611785953035029</v>
      </c>
      <c r="AR11" s="158">
        <f t="shared" si="4"/>
        <v>2.0069708510973725</v>
      </c>
      <c r="AS11" s="158">
        <f t="shared" si="5"/>
        <v>1.6828666097472305</v>
      </c>
      <c r="AT11" s="158">
        <f t="shared" si="6"/>
        <v>1.5255428870526901</v>
      </c>
      <c r="AU11" s="158">
        <f t="shared" si="7"/>
        <v>1.4584618107688976</v>
      </c>
      <c r="AV11" s="158">
        <f>(R11*1000000)/(AG11)</f>
        <v>1.3086028166935662</v>
      </c>
      <c r="AW11" s="158">
        <f>(S11*1000000)/(AH11)</f>
        <v>1.2526980659933296</v>
      </c>
      <c r="AX11" s="158">
        <f t="shared" si="8"/>
        <v>0.96699858412003048</v>
      </c>
      <c r="AY11" s="158">
        <f>(U11*1000000)/(AJ11)</f>
        <v>1.0263310259343976</v>
      </c>
      <c r="AZ11" s="158">
        <f t="shared" si="9"/>
        <v>0.9619269829211532</v>
      </c>
      <c r="BA11" s="158">
        <f t="shared" si="10"/>
        <v>0.7921769878200412</v>
      </c>
      <c r="BB11" s="149"/>
      <c r="BC11" s="163"/>
    </row>
    <row r="12" spans="1:55" s="79" customFormat="1" x14ac:dyDescent="0.2">
      <c r="F12" s="39"/>
      <c r="H12" s="39"/>
      <c r="I12" s="39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158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49"/>
      <c r="AZ12" s="149"/>
      <c r="BA12" s="149"/>
      <c r="BB12" s="149"/>
      <c r="BC12" s="163"/>
    </row>
    <row r="13" spans="1:55" s="79" customFormat="1" x14ac:dyDescent="0.2">
      <c r="F13" s="126" t="s">
        <v>667</v>
      </c>
      <c r="G13" s="126" t="s">
        <v>718</v>
      </c>
      <c r="H13" s="39"/>
      <c r="I13" s="39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158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49"/>
      <c r="AZ13" s="149"/>
      <c r="BA13" s="149"/>
      <c r="BB13" s="149"/>
      <c r="BC13" s="159"/>
    </row>
    <row r="14" spans="1:55" s="79" customFormat="1" x14ac:dyDescent="0.2">
      <c r="H14" s="96" t="s">
        <v>1036</v>
      </c>
      <c r="I14" s="157" t="s">
        <v>730</v>
      </c>
      <c r="J14" s="77">
        <v>3071.3214793277161</v>
      </c>
      <c r="K14" s="77">
        <v>3017.4556974256152</v>
      </c>
      <c r="L14" s="77">
        <v>3030.8203138380982</v>
      </c>
      <c r="M14" s="77">
        <v>2971.7284304294653</v>
      </c>
      <c r="N14" s="77">
        <v>2817.1368247510759</v>
      </c>
      <c r="O14" s="77">
        <v>2778.4809176976423</v>
      </c>
      <c r="P14" s="77">
        <v>2693.4068384049128</v>
      </c>
      <c r="Q14" s="77">
        <v>2726.4489617940667</v>
      </c>
      <c r="R14" s="77">
        <v>2603.5795897206076</v>
      </c>
      <c r="S14" s="77">
        <v>2536.6565090729828</v>
      </c>
      <c r="T14" s="77">
        <v>2451.5624780045605</v>
      </c>
      <c r="U14" s="77">
        <v>2418.3182960716936</v>
      </c>
      <c r="V14" s="77">
        <v>2207.5871346198105</v>
      </c>
      <c r="W14" s="77">
        <v>2220.1482830203145</v>
      </c>
      <c r="X14" s="158"/>
      <c r="Y14" s="77">
        <v>1253444456.2198462</v>
      </c>
      <c r="Z14" s="77">
        <v>1229300321.0134034</v>
      </c>
      <c r="AA14" s="77">
        <v>1242078209.1168892</v>
      </c>
      <c r="AB14" s="77">
        <v>1260221414.9768727</v>
      </c>
      <c r="AC14" s="77">
        <v>1254389142.4515631</v>
      </c>
      <c r="AD14" s="77">
        <v>1260324164.5054734</v>
      </c>
      <c r="AE14" s="77">
        <v>1275513350.1547122</v>
      </c>
      <c r="AF14" s="77">
        <v>1314622943.2014961</v>
      </c>
      <c r="AG14" s="77">
        <v>1346861091.1372671</v>
      </c>
      <c r="AH14" s="77">
        <v>1363953629.4465699</v>
      </c>
      <c r="AI14" s="77">
        <v>1381708015.8293524</v>
      </c>
      <c r="AJ14" s="77">
        <v>1346214095.0740385</v>
      </c>
      <c r="AK14" s="77">
        <v>1266456908.3551087</v>
      </c>
      <c r="AL14" s="77">
        <v>1283906177.8734696</v>
      </c>
      <c r="AM14" s="158"/>
      <c r="AN14" s="158">
        <f t="shared" ref="AN14:AN46" si="11">(J14*1000000)/(Y14)</f>
        <v>2.4503052082501102</v>
      </c>
      <c r="AO14" s="158">
        <f t="shared" ref="AO14:AO46" si="12">(K14*1000000)/(Z14)</f>
        <v>2.4546123073799433</v>
      </c>
      <c r="AP14" s="158">
        <f t="shared" ref="AP14:AP46" si="13">(L14*1000000)/(AA14)</f>
        <v>2.4401203495816857</v>
      </c>
      <c r="AQ14" s="158">
        <f t="shared" ref="AQ14:AQ46" si="14">(M14*1000000)/(AB14)</f>
        <v>2.3581002473950199</v>
      </c>
      <c r="AR14" s="158">
        <f t="shared" ref="AR14:AR46" si="15">(N14*1000000)/(AC14)</f>
        <v>2.2458236678016021</v>
      </c>
      <c r="AS14" s="158">
        <f t="shared" ref="AS14:AS46" si="16">(O14*1000000)/(AD14)</f>
        <v>2.2045764065690703</v>
      </c>
      <c r="AT14" s="158">
        <f t="shared" ref="AT14:AT46" si="17">(P14*1000000)/(AE14)</f>
        <v>2.1116257529395663</v>
      </c>
      <c r="AU14" s="158">
        <f>(Q14*1000000)/(AF14)</f>
        <v>2.073939889679969</v>
      </c>
      <c r="AV14" s="158">
        <f>(R14*1000000)/(AG14)</f>
        <v>1.9330720939619603</v>
      </c>
      <c r="AW14" s="158">
        <f>(S14*1000000)/(AH14)</f>
        <v>1.8597820734582027</v>
      </c>
      <c r="AX14" s="158">
        <f>(T14*1000000)/(AI14)</f>
        <v>1.7742985130856621</v>
      </c>
      <c r="AY14" s="158">
        <f>(U14*1000000)/(AJ14)</f>
        <v>1.7963846203368505</v>
      </c>
      <c r="AZ14" s="158">
        <f>(V14*1000000)/(AK14)</f>
        <v>1.7431206068330065</v>
      </c>
      <c r="BA14" s="158">
        <f>(W14*1000000)/(AL14)</f>
        <v>1.7292138018196472</v>
      </c>
      <c r="BB14" s="149"/>
      <c r="BC14" s="159"/>
    </row>
    <row r="15" spans="1:55" s="79" customFormat="1" x14ac:dyDescent="0.2">
      <c r="G15" s="39"/>
      <c r="H15" s="39" t="s">
        <v>713</v>
      </c>
      <c r="I15" s="157" t="s">
        <v>52</v>
      </c>
      <c r="J15" s="77">
        <v>1707.9293611015075</v>
      </c>
      <c r="K15" s="77">
        <v>1715.4715211870664</v>
      </c>
      <c r="L15" s="77">
        <v>1693.9086880839925</v>
      </c>
      <c r="M15" s="77">
        <v>1628.624781076936</v>
      </c>
      <c r="N15" s="77">
        <v>1569.0789168803071</v>
      </c>
      <c r="O15" s="77">
        <v>1560.6589215962144</v>
      </c>
      <c r="P15" s="77">
        <v>1551.8399738285746</v>
      </c>
      <c r="Q15" s="77">
        <v>1592.2001601807444</v>
      </c>
      <c r="R15" s="77">
        <v>1559.4208209682154</v>
      </c>
      <c r="S15" s="77">
        <v>1536.5973837012755</v>
      </c>
      <c r="T15" s="77">
        <v>1480.1294140136742</v>
      </c>
      <c r="U15" s="77">
        <v>1455.4351244505069</v>
      </c>
      <c r="V15" s="77">
        <v>1329.0965024386262</v>
      </c>
      <c r="W15" s="77">
        <v>1325.2167732232958</v>
      </c>
      <c r="X15" s="158"/>
      <c r="Y15" s="77">
        <v>857576813.08570707</v>
      </c>
      <c r="Z15" s="77">
        <v>847994725.7001611</v>
      </c>
      <c r="AA15" s="77">
        <v>854410357.066733</v>
      </c>
      <c r="AB15" s="77">
        <v>850174079.45701742</v>
      </c>
      <c r="AC15" s="77">
        <v>848932462.31785738</v>
      </c>
      <c r="AD15" s="77">
        <v>854168481.18292451</v>
      </c>
      <c r="AE15" s="77">
        <v>869743015.76422477</v>
      </c>
      <c r="AF15" s="77">
        <v>892156790.23615134</v>
      </c>
      <c r="AG15" s="77">
        <v>916777323.08113277</v>
      </c>
      <c r="AH15" s="77">
        <v>931114767.4846977</v>
      </c>
      <c r="AI15" s="77">
        <v>934231854.18756592</v>
      </c>
      <c r="AJ15" s="77">
        <v>910835768.57351971</v>
      </c>
      <c r="AK15" s="77">
        <v>860837330.60821569</v>
      </c>
      <c r="AL15" s="77">
        <v>871684630.1657232</v>
      </c>
      <c r="AM15" s="158"/>
      <c r="AN15" s="158">
        <f t="shared" si="11"/>
        <v>1.9915759556932136</v>
      </c>
      <c r="AO15" s="158">
        <f t="shared" si="12"/>
        <v>2.0229742817924468</v>
      </c>
      <c r="AP15" s="158">
        <f t="shared" si="13"/>
        <v>1.9825469975566918</v>
      </c>
      <c r="AQ15" s="158">
        <f t="shared" si="14"/>
        <v>1.9156368330084745</v>
      </c>
      <c r="AR15" s="158">
        <f t="shared" si="15"/>
        <v>1.8482965212523732</v>
      </c>
      <c r="AS15" s="158">
        <f t="shared" si="16"/>
        <v>1.8271090024708971</v>
      </c>
      <c r="AT15" s="158">
        <f t="shared" si="17"/>
        <v>1.7842511474093365</v>
      </c>
      <c r="AU15" s="158">
        <f>(Q15*1000000)/(AF15)</f>
        <v>1.7846640608533546</v>
      </c>
      <c r="AV15" s="158">
        <f>(R15*1000000)/(AG15)</f>
        <v>1.700981014372462</v>
      </c>
      <c r="AW15" s="158">
        <f>(S15*1000000)/(AH15)</f>
        <v>1.6502771058526129</v>
      </c>
      <c r="AX15" s="158">
        <f>(T15*1000000)/(AI15)</f>
        <v>1.5843277098497526</v>
      </c>
      <c r="AY15" s="158">
        <f t="shared" ref="AY15:AY17" si="18">(U15*1000000)/(AJ15)</f>
        <v>1.5979116923898327</v>
      </c>
      <c r="AZ15" s="158">
        <f t="shared" ref="AZ15:AZ17" si="19">(V15*1000000)/(AK15)</f>
        <v>1.5439577899108614</v>
      </c>
      <c r="BA15" s="158">
        <f t="shared" ref="BA15:BA17" si="20">(W15*1000000)/(AL15)</f>
        <v>1.5202938394948502</v>
      </c>
      <c r="BB15" s="149"/>
      <c r="BC15" s="159"/>
    </row>
    <row r="16" spans="1:55" s="79" customFormat="1" x14ac:dyDescent="0.2">
      <c r="G16" s="39"/>
      <c r="H16" s="39" t="s">
        <v>714</v>
      </c>
      <c r="I16" s="157" t="s">
        <v>726</v>
      </c>
      <c r="J16" s="77">
        <v>1322.0459209251728</v>
      </c>
      <c r="K16" s="77">
        <v>1262.4199178654662</v>
      </c>
      <c r="L16" s="77">
        <v>1299.1501874511116</v>
      </c>
      <c r="M16" s="77">
        <v>1306.0882378834829</v>
      </c>
      <c r="N16" s="77">
        <v>1212.8815598782678</v>
      </c>
      <c r="O16" s="77">
        <v>1183.9158720490186</v>
      </c>
      <c r="P16" s="77">
        <v>1110.3297869575972</v>
      </c>
      <c r="Q16" s="77">
        <v>1095.7762076516419</v>
      </c>
      <c r="R16" s="77">
        <v>1008.9943292796235</v>
      </c>
      <c r="S16" s="77">
        <v>967.58830740322253</v>
      </c>
      <c r="T16" s="77">
        <v>940.25516457884964</v>
      </c>
      <c r="U16" s="77">
        <v>932.19710363976412</v>
      </c>
      <c r="V16" s="77">
        <v>847.72860854843589</v>
      </c>
      <c r="W16" s="77">
        <v>868.630165745314</v>
      </c>
      <c r="X16" s="158"/>
      <c r="Y16" s="77">
        <v>375593324.43413901</v>
      </c>
      <c r="Z16" s="77">
        <v>365471580.72249401</v>
      </c>
      <c r="AA16" s="77">
        <v>371899651.29492718</v>
      </c>
      <c r="AB16" s="77">
        <v>393860277.26668501</v>
      </c>
      <c r="AC16" s="77">
        <v>389582513.41120493</v>
      </c>
      <c r="AD16" s="77">
        <v>390526605.79272383</v>
      </c>
      <c r="AE16" s="77">
        <v>390334191.77577776</v>
      </c>
      <c r="AF16" s="77">
        <v>405120256.53847456</v>
      </c>
      <c r="AG16" s="77">
        <v>413074388.74372309</v>
      </c>
      <c r="AH16" s="77">
        <v>415785705.68688065</v>
      </c>
      <c r="AI16" s="77">
        <v>429938789.72307658</v>
      </c>
      <c r="AJ16" s="77">
        <v>418344152.78419191</v>
      </c>
      <c r="AK16" s="77">
        <v>388664662.17436713</v>
      </c>
      <c r="AL16" s="77">
        <v>395348368.87785339</v>
      </c>
      <c r="AM16" s="158"/>
      <c r="AN16" s="158">
        <f t="shared" si="11"/>
        <v>3.5198866298194713</v>
      </c>
      <c r="AO16" s="158">
        <f t="shared" si="12"/>
        <v>3.4542218450195539</v>
      </c>
      <c r="AP16" s="158">
        <f t="shared" si="13"/>
        <v>3.4932815422858461</v>
      </c>
      <c r="AQ16" s="158">
        <f t="shared" si="14"/>
        <v>3.3161207495904015</v>
      </c>
      <c r="AR16" s="158">
        <f t="shared" si="15"/>
        <v>3.1132854225365847</v>
      </c>
      <c r="AS16" s="158">
        <f t="shared" si="16"/>
        <v>3.0315882566971495</v>
      </c>
      <c r="AT16" s="158">
        <f t="shared" si="17"/>
        <v>2.8445619429501869</v>
      </c>
      <c r="AU16" s="158">
        <f>(Q16*1000000)/(AF16)</f>
        <v>2.7048171252023661</v>
      </c>
      <c r="AV16" s="158">
        <f>(R16*1000000)/(AG16)</f>
        <v>2.4426455785561112</v>
      </c>
      <c r="AW16" s="158">
        <f>(S16*1000000)/(AH16)</f>
        <v>2.3271322081762298</v>
      </c>
      <c r="AX16" s="158">
        <f>(T16*1000000)/(AI16)</f>
        <v>2.1869512289981272</v>
      </c>
      <c r="AY16" s="158">
        <f t="shared" si="18"/>
        <v>2.2283019792095664</v>
      </c>
      <c r="AZ16" s="158">
        <f t="shared" si="19"/>
        <v>2.1811311679478553</v>
      </c>
      <c r="BA16" s="158">
        <f t="shared" si="20"/>
        <v>2.1971259631367936</v>
      </c>
      <c r="BB16" s="149"/>
      <c r="BC16" s="159"/>
    </row>
    <row r="17" spans="6:55" s="79" customFormat="1" x14ac:dyDescent="0.2">
      <c r="G17" s="39"/>
      <c r="H17" s="39" t="s">
        <v>715</v>
      </c>
      <c r="I17" s="57" t="s">
        <v>50</v>
      </c>
      <c r="J17" s="77">
        <v>41.346197301035957</v>
      </c>
      <c r="K17" s="77">
        <v>39.564258373082126</v>
      </c>
      <c r="L17" s="77">
        <v>37.76143830299344</v>
      </c>
      <c r="M17" s="77">
        <v>37.015411469046917</v>
      </c>
      <c r="N17" s="77">
        <v>35.176347992501249</v>
      </c>
      <c r="O17" s="77">
        <v>33.906124052408543</v>
      </c>
      <c r="P17" s="77">
        <v>31.237077618741125</v>
      </c>
      <c r="Q17" s="77">
        <v>38.472593961680097</v>
      </c>
      <c r="R17" s="77">
        <v>35.164439472769175</v>
      </c>
      <c r="S17" s="77">
        <v>32.470817968485314</v>
      </c>
      <c r="T17" s="77">
        <v>31.1778994120371</v>
      </c>
      <c r="U17" s="77">
        <v>30.686067981422493</v>
      </c>
      <c r="V17" s="77">
        <v>30.762023632748281</v>
      </c>
      <c r="W17" s="77">
        <v>26.301344051704753</v>
      </c>
      <c r="X17" s="158"/>
      <c r="Y17" s="77">
        <v>20274318.699999996</v>
      </c>
      <c r="Z17" s="77">
        <v>15834014.590748169</v>
      </c>
      <c r="AA17" s="77">
        <v>15768200.755228898</v>
      </c>
      <c r="AB17" s="77">
        <v>16187058.253170235</v>
      </c>
      <c r="AC17" s="77">
        <v>15874166.722500842</v>
      </c>
      <c r="AD17" s="77">
        <v>15629077.529825225</v>
      </c>
      <c r="AE17" s="77">
        <v>15436142.614709495</v>
      </c>
      <c r="AF17" s="77">
        <v>17345896.426870272</v>
      </c>
      <c r="AG17" s="77">
        <v>17009379.312411364</v>
      </c>
      <c r="AH17" s="77">
        <v>17053156.274991389</v>
      </c>
      <c r="AI17" s="77">
        <v>17537371.918709986</v>
      </c>
      <c r="AJ17" s="77">
        <v>17034173.716326691</v>
      </c>
      <c r="AK17" s="77">
        <v>16954915.572526056</v>
      </c>
      <c r="AL17" s="77">
        <v>16873178.829892971</v>
      </c>
      <c r="AM17" s="158"/>
      <c r="AN17" s="158">
        <f t="shared" si="11"/>
        <v>2.0393384316798753</v>
      </c>
      <c r="AO17" s="158">
        <f t="shared" si="12"/>
        <v>2.4986877551697826</v>
      </c>
      <c r="AP17" s="158">
        <f t="shared" si="13"/>
        <v>2.3947842172463054</v>
      </c>
      <c r="AQ17" s="158">
        <f t="shared" si="14"/>
        <v>2.286728748986707</v>
      </c>
      <c r="AR17" s="158">
        <f t="shared" si="15"/>
        <v>2.2159492594115524</v>
      </c>
      <c r="AS17" s="158">
        <f t="shared" si="16"/>
        <v>2.1694258018558634</v>
      </c>
      <c r="AT17" s="158">
        <f t="shared" si="17"/>
        <v>2.023632354172118</v>
      </c>
      <c r="AU17" s="158">
        <f>(Q17*1000000)/(AF17)</f>
        <v>2.2179651610327138</v>
      </c>
      <c r="AV17" s="158">
        <f>(R17*1000000)/(AG17)</f>
        <v>2.0673558292106793</v>
      </c>
      <c r="AW17" s="158">
        <f>(S17*1000000)/(AH17)</f>
        <v>1.9040943180767109</v>
      </c>
      <c r="AX17" s="158">
        <f>(T17*1000000)/(AI17)</f>
        <v>1.7777976972008291</v>
      </c>
      <c r="AY17" s="158">
        <f t="shared" si="18"/>
        <v>1.8014415311504608</v>
      </c>
      <c r="AZ17" s="158">
        <f t="shared" si="19"/>
        <v>1.8143424838160458</v>
      </c>
      <c r="BA17" s="158">
        <f t="shared" si="20"/>
        <v>1.5587663899530653</v>
      </c>
      <c r="BB17" s="149"/>
      <c r="BC17" s="159"/>
    </row>
    <row r="18" spans="6:55" s="79" customFormat="1" x14ac:dyDescent="0.2">
      <c r="G18" s="39"/>
      <c r="H18" s="39"/>
      <c r="I18" s="39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158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49"/>
      <c r="AZ18" s="149"/>
      <c r="BA18" s="149"/>
      <c r="BB18" s="149"/>
      <c r="BC18" s="159"/>
    </row>
    <row r="19" spans="6:55" s="79" customFormat="1" x14ac:dyDescent="0.2">
      <c r="F19" s="61" t="s">
        <v>668</v>
      </c>
      <c r="G19" s="61" t="s">
        <v>719</v>
      </c>
      <c r="H19" s="39"/>
      <c r="I19" s="39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158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49"/>
      <c r="AZ19" s="149"/>
      <c r="BA19" s="149"/>
      <c r="BB19" s="149"/>
      <c r="BC19" s="159"/>
    </row>
    <row r="20" spans="6:55" s="79" customFormat="1" x14ac:dyDescent="0.2">
      <c r="G20" s="39"/>
      <c r="H20" s="96" t="s">
        <v>1036</v>
      </c>
      <c r="I20" s="157" t="s">
        <v>730</v>
      </c>
      <c r="J20" s="77">
        <v>1953.7839391815151</v>
      </c>
      <c r="K20" s="77">
        <v>1891.5448317320854</v>
      </c>
      <c r="L20" s="77">
        <v>1914.1790428766292</v>
      </c>
      <c r="M20" s="77">
        <v>1867.7599237139366</v>
      </c>
      <c r="N20" s="77">
        <v>1752.7917266595709</v>
      </c>
      <c r="O20" s="77">
        <v>1708.8754596643616</v>
      </c>
      <c r="P20" s="77">
        <v>1678.8191504026738</v>
      </c>
      <c r="Q20" s="77">
        <v>1669.8482606600915</v>
      </c>
      <c r="R20" s="77">
        <v>1587.4868637235447</v>
      </c>
      <c r="S20" s="77">
        <v>1542.600197671306</v>
      </c>
      <c r="T20" s="77">
        <v>1484.1852206361957</v>
      </c>
      <c r="U20" s="77">
        <v>1468.4213674869688</v>
      </c>
      <c r="V20" s="77">
        <v>1335.3303581344439</v>
      </c>
      <c r="W20" s="77">
        <v>1336.1744340996509</v>
      </c>
      <c r="X20" s="158"/>
      <c r="Y20" s="77">
        <v>740356652.59035313</v>
      </c>
      <c r="Z20" s="77">
        <v>725410081.44917274</v>
      </c>
      <c r="AA20" s="77">
        <v>728596087.90637124</v>
      </c>
      <c r="AB20" s="77">
        <v>737998891.8580054</v>
      </c>
      <c r="AC20" s="77">
        <v>730577224.22949767</v>
      </c>
      <c r="AD20" s="77">
        <v>730940179.28554785</v>
      </c>
      <c r="AE20" s="77">
        <v>747490585.47031546</v>
      </c>
      <c r="AF20" s="77">
        <v>763689781.78333771</v>
      </c>
      <c r="AG20" s="77">
        <v>785103629.36271608</v>
      </c>
      <c r="AH20" s="77">
        <v>796455490.06472385</v>
      </c>
      <c r="AI20" s="77">
        <v>805338066.67099059</v>
      </c>
      <c r="AJ20" s="77">
        <v>788297906.24148178</v>
      </c>
      <c r="AK20" s="77">
        <v>741337912.85399413</v>
      </c>
      <c r="AL20" s="77">
        <v>742204003.09628677</v>
      </c>
      <c r="AM20" s="158"/>
      <c r="AN20" s="158">
        <f t="shared" si="11"/>
        <v>2.6389766774508385</v>
      </c>
      <c r="AO20" s="158">
        <f t="shared" si="12"/>
        <v>2.6075524453055459</v>
      </c>
      <c r="AP20" s="158">
        <f t="shared" si="13"/>
        <v>2.6272156475298178</v>
      </c>
      <c r="AQ20" s="158">
        <f t="shared" si="14"/>
        <v>2.530843805214416</v>
      </c>
      <c r="AR20" s="158">
        <f t="shared" si="15"/>
        <v>2.3991874760510781</v>
      </c>
      <c r="AS20" s="158">
        <f t="shared" si="16"/>
        <v>2.3379142481053505</v>
      </c>
      <c r="AT20" s="158">
        <f t="shared" si="17"/>
        <v>2.2459401938104322</v>
      </c>
      <c r="AU20" s="158">
        <f>(Q20*1000000)/(AF20)</f>
        <v>2.1865531011305781</v>
      </c>
      <c r="AV20" s="158">
        <f>(R20*1000000)/(AG20)</f>
        <v>2.0220093301722968</v>
      </c>
      <c r="AW20" s="158">
        <f>(S20*1000000)/(AH20)</f>
        <v>1.9368316458537396</v>
      </c>
      <c r="AX20" s="158">
        <f>(T20*1000000)/(AI20)</f>
        <v>1.8429343924736372</v>
      </c>
      <c r="AY20" s="158">
        <f>(U20*1000000)/(AJ20)</f>
        <v>1.862774664071152</v>
      </c>
      <c r="AZ20" s="158">
        <f>(V20*1000000)/(AK20)</f>
        <v>1.8012438524743792</v>
      </c>
      <c r="BA20" s="158">
        <f>(W20*1000000)/(AL20)</f>
        <v>1.8002792069639482</v>
      </c>
      <c r="BB20" s="149"/>
      <c r="BC20" s="159"/>
    </row>
    <row r="21" spans="6:55" s="79" customFormat="1" x14ac:dyDescent="0.2">
      <c r="G21" s="39"/>
      <c r="H21" s="39" t="s">
        <v>713</v>
      </c>
      <c r="I21" s="157" t="s">
        <v>52</v>
      </c>
      <c r="J21" s="77">
        <v>924.84548093316835</v>
      </c>
      <c r="K21" s="77">
        <v>932.15998527036186</v>
      </c>
      <c r="L21" s="77">
        <v>910.36826973001996</v>
      </c>
      <c r="M21" s="77">
        <v>868.4126739400615</v>
      </c>
      <c r="N21" s="77">
        <v>834.46363490411511</v>
      </c>
      <c r="O21" s="77">
        <v>830.26791717654521</v>
      </c>
      <c r="P21" s="77">
        <v>833.03932795352489</v>
      </c>
      <c r="Q21" s="77">
        <v>854.34161914231322</v>
      </c>
      <c r="R21" s="77">
        <v>840.39563336498315</v>
      </c>
      <c r="S21" s="77">
        <v>833.58059210454053</v>
      </c>
      <c r="T21" s="77">
        <v>806.35565775966131</v>
      </c>
      <c r="U21" s="77">
        <v>793.95951348850144</v>
      </c>
      <c r="V21" s="77">
        <v>721.60055682940197</v>
      </c>
      <c r="W21" s="77">
        <v>718.1102954953376</v>
      </c>
      <c r="X21" s="158"/>
      <c r="Y21" s="77">
        <v>465515978.31277657</v>
      </c>
      <c r="Z21" s="77">
        <v>460484598.7013545</v>
      </c>
      <c r="AA21" s="77">
        <v>460038061.55010718</v>
      </c>
      <c r="AB21" s="77">
        <v>454758420.6528644</v>
      </c>
      <c r="AC21" s="77">
        <v>452101612.54798126</v>
      </c>
      <c r="AD21" s="77">
        <v>454971276.08433676</v>
      </c>
      <c r="AE21" s="77">
        <v>467003105.5178712</v>
      </c>
      <c r="AF21" s="77">
        <v>478085885.98142201</v>
      </c>
      <c r="AG21" s="77">
        <v>493254240.41124046</v>
      </c>
      <c r="AH21" s="77">
        <v>503672610.79605347</v>
      </c>
      <c r="AI21" s="77">
        <v>507065842.78122073</v>
      </c>
      <c r="AJ21" s="77">
        <v>495284338.44387257</v>
      </c>
      <c r="AK21" s="77">
        <v>466752308.40208036</v>
      </c>
      <c r="AL21" s="77">
        <v>471618511.3026436</v>
      </c>
      <c r="AM21" s="158"/>
      <c r="AN21" s="158">
        <f t="shared" si="11"/>
        <v>1.986710497640044</v>
      </c>
      <c r="AO21" s="158">
        <f t="shared" si="12"/>
        <v>2.0243021979436726</v>
      </c>
      <c r="AP21" s="158">
        <f t="shared" si="13"/>
        <v>1.9788977169900168</v>
      </c>
      <c r="AQ21" s="158">
        <f t="shared" si="14"/>
        <v>1.9096131803196585</v>
      </c>
      <c r="AR21" s="158">
        <f t="shared" si="15"/>
        <v>1.8457435491132073</v>
      </c>
      <c r="AS21" s="158">
        <f t="shared" si="16"/>
        <v>1.8248798568607676</v>
      </c>
      <c r="AT21" s="158">
        <f t="shared" si="17"/>
        <v>1.7837982619617641</v>
      </c>
      <c r="AU21" s="158">
        <f>(Q21*1000000)/(AF21)</f>
        <v>1.7870044780521135</v>
      </c>
      <c r="AV21" s="158">
        <f>(R21*1000000)/(AG21)</f>
        <v>1.7037778178334986</v>
      </c>
      <c r="AW21" s="158">
        <f>(S21*1000000)/(AH21)</f>
        <v>1.6550048071644561</v>
      </c>
      <c r="AX21" s="158">
        <f t="shared" ref="AX21:AX23" si="21">(T21*1000000)/(AI21)</f>
        <v>1.5902385641613264</v>
      </c>
      <c r="AY21" s="158">
        <f t="shared" ref="AY21:AY23" si="22">(U21*1000000)/(AJ21)</f>
        <v>1.6030377943769281</v>
      </c>
      <c r="AZ21" s="158">
        <f t="shared" ref="AZ21:AZ23" si="23">(V21*1000000)/(AK21)</f>
        <v>1.5460031880716152</v>
      </c>
      <c r="BA21" s="158">
        <f t="shared" ref="BA21:BA23" si="24">(W21*1000000)/(AL21)</f>
        <v>1.5226507829641087</v>
      </c>
      <c r="BB21" s="149"/>
      <c r="BC21" s="159"/>
    </row>
    <row r="22" spans="6:55" s="79" customFormat="1" x14ac:dyDescent="0.2">
      <c r="G22" s="39"/>
      <c r="H22" s="39" t="s">
        <v>714</v>
      </c>
      <c r="I22" s="157" t="s">
        <v>726</v>
      </c>
      <c r="J22" s="77">
        <v>986.72726805312823</v>
      </c>
      <c r="K22" s="77">
        <v>925.53881103552476</v>
      </c>
      <c r="L22" s="77">
        <v>969.05871989799232</v>
      </c>
      <c r="M22" s="77">
        <v>965.74953523530053</v>
      </c>
      <c r="N22" s="77">
        <v>888.13712553973858</v>
      </c>
      <c r="O22" s="77">
        <v>847.05596831498656</v>
      </c>
      <c r="P22" s="77">
        <v>815.02551936754014</v>
      </c>
      <c r="Q22" s="77">
        <v>791.1931721521122</v>
      </c>
      <c r="R22" s="77">
        <v>722.88228675067478</v>
      </c>
      <c r="S22" s="77">
        <v>686.71558759830327</v>
      </c>
      <c r="T22" s="77">
        <v>654.97103279648206</v>
      </c>
      <c r="U22" s="77">
        <v>652.66341036073175</v>
      </c>
      <c r="V22" s="77">
        <v>594.18618954499163</v>
      </c>
      <c r="W22" s="77">
        <v>598.33603695443469</v>
      </c>
      <c r="X22" s="158"/>
      <c r="Y22" s="77">
        <v>262689070.27757666</v>
      </c>
      <c r="Z22" s="77">
        <v>252756696.24385208</v>
      </c>
      <c r="AA22" s="77">
        <v>256665787.03621483</v>
      </c>
      <c r="AB22" s="77">
        <v>271083493.73575819</v>
      </c>
      <c r="AC22" s="77">
        <v>266026818.23583752</v>
      </c>
      <c r="AD22" s="77">
        <v>263583329.54099151</v>
      </c>
      <c r="AE22" s="77">
        <v>268330122.13741013</v>
      </c>
      <c r="AF22" s="77">
        <v>273882812.61836553</v>
      </c>
      <c r="AG22" s="77">
        <v>279543718.53430796</v>
      </c>
      <c r="AH22" s="77">
        <v>280497354.8874526</v>
      </c>
      <c r="AI22" s="77">
        <v>286168152.65097249</v>
      </c>
      <c r="AJ22" s="77">
        <v>281503119.01911819</v>
      </c>
      <c r="AK22" s="77">
        <v>263453881.12888286</v>
      </c>
      <c r="AL22" s="77">
        <v>259556472.50681391</v>
      </c>
      <c r="AM22" s="158"/>
      <c r="AN22" s="158">
        <f t="shared" si="11"/>
        <v>3.7562555115463288</v>
      </c>
      <c r="AO22" s="158">
        <f t="shared" si="12"/>
        <v>3.6617776098109491</v>
      </c>
      <c r="AP22" s="158">
        <f t="shared" si="13"/>
        <v>3.7755663935110326</v>
      </c>
      <c r="AQ22" s="158">
        <f t="shared" si="14"/>
        <v>3.5625538166358304</v>
      </c>
      <c r="AR22" s="158">
        <f t="shared" si="15"/>
        <v>3.3385247826870943</v>
      </c>
      <c r="AS22" s="158">
        <f t="shared" si="16"/>
        <v>3.2136173778139319</v>
      </c>
      <c r="AT22" s="158">
        <f t="shared" si="17"/>
        <v>3.0373985331030813</v>
      </c>
      <c r="AU22" s="158">
        <f>(Q22*1000000)/(AF22)</f>
        <v>2.8888018367716217</v>
      </c>
      <c r="AV22" s="158">
        <f>(R22*1000000)/(AG22)</f>
        <v>2.5859364343468747</v>
      </c>
      <c r="AW22" s="158">
        <f>(S22*1000000)/(AH22)</f>
        <v>2.4482069995770286</v>
      </c>
      <c r="AX22" s="158">
        <f t="shared" si="21"/>
        <v>2.2887628365666646</v>
      </c>
      <c r="AY22" s="158">
        <f t="shared" si="22"/>
        <v>2.3184944189424996</v>
      </c>
      <c r="AZ22" s="158">
        <f t="shared" si="23"/>
        <v>2.2553707958256002</v>
      </c>
      <c r="BA22" s="158">
        <f t="shared" si="24"/>
        <v>2.305224875248399</v>
      </c>
      <c r="BB22" s="149"/>
      <c r="BC22" s="159"/>
    </row>
    <row r="23" spans="6:55" s="79" customFormat="1" x14ac:dyDescent="0.2">
      <c r="G23" s="39"/>
      <c r="H23" s="39" t="s">
        <v>715</v>
      </c>
      <c r="I23" s="57" t="s">
        <v>50</v>
      </c>
      <c r="J23" s="77">
        <v>42.211190195218776</v>
      </c>
      <c r="K23" s="77">
        <v>33.846035426198689</v>
      </c>
      <c r="L23" s="77">
        <v>34.752053248616704</v>
      </c>
      <c r="M23" s="77">
        <v>33.597714538574415</v>
      </c>
      <c r="N23" s="77">
        <v>30.190966215717093</v>
      </c>
      <c r="O23" s="77">
        <v>31.551574172829852</v>
      </c>
      <c r="P23" s="77">
        <v>30.754303081608928</v>
      </c>
      <c r="Q23" s="77">
        <v>24.313469365666332</v>
      </c>
      <c r="R23" s="77">
        <v>24.208943607886876</v>
      </c>
      <c r="S23" s="77">
        <v>22.304017968462148</v>
      </c>
      <c r="T23" s="77">
        <v>22.858530080052411</v>
      </c>
      <c r="U23" s="77">
        <v>21.798443637735794</v>
      </c>
      <c r="V23" s="77">
        <v>19.543611760050396</v>
      </c>
      <c r="W23" s="77">
        <v>19.728101649878763</v>
      </c>
      <c r="X23" s="158"/>
      <c r="Y23" s="77">
        <v>12151603.999999998</v>
      </c>
      <c r="Z23" s="77">
        <v>12168786.503966033</v>
      </c>
      <c r="AA23" s="77">
        <v>11892239.320049196</v>
      </c>
      <c r="AB23" s="77">
        <v>12156977.469382936</v>
      </c>
      <c r="AC23" s="77">
        <v>12448793.445678826</v>
      </c>
      <c r="AD23" s="77">
        <v>12385573.660219582</v>
      </c>
      <c r="AE23" s="77">
        <v>12157357.815033985</v>
      </c>
      <c r="AF23" s="77">
        <v>11721083.183550179</v>
      </c>
      <c r="AG23" s="77">
        <v>12305670.417167721</v>
      </c>
      <c r="AH23" s="77">
        <v>12285524.381217642</v>
      </c>
      <c r="AI23" s="77">
        <v>12104071.238797471</v>
      </c>
      <c r="AJ23" s="77">
        <v>11510448.778491</v>
      </c>
      <c r="AK23" s="77">
        <v>11131723.323030936</v>
      </c>
      <c r="AL23" s="77">
        <v>11029019.286829285</v>
      </c>
      <c r="AM23" s="158"/>
      <c r="AN23" s="158">
        <f t="shared" si="11"/>
        <v>3.4737134451730642</v>
      </c>
      <c r="AO23" s="158">
        <f t="shared" si="12"/>
        <v>2.7813813164663248</v>
      </c>
      <c r="AP23" s="158">
        <f t="shared" si="13"/>
        <v>2.9222463754179593</v>
      </c>
      <c r="AQ23" s="158">
        <f t="shared" si="14"/>
        <v>2.763656889485028</v>
      </c>
      <c r="AR23" s="158">
        <f t="shared" si="15"/>
        <v>2.4252122382347707</v>
      </c>
      <c r="AS23" s="158">
        <f t="shared" si="16"/>
        <v>2.5474455231870525</v>
      </c>
      <c r="AT23" s="158">
        <f t="shared" si="17"/>
        <v>2.5296864293635957</v>
      </c>
      <c r="AU23" s="158">
        <f>(Q23*1000000)/(AF23)</f>
        <v>2.0743363889600919</v>
      </c>
      <c r="AV23" s="158">
        <f>(R23*1000000)/(AG23)</f>
        <v>1.967299853416586</v>
      </c>
      <c r="AW23" s="158">
        <f>(S23*1000000)/(AH23)</f>
        <v>1.8154713853778175</v>
      </c>
      <c r="AX23" s="158">
        <f t="shared" si="21"/>
        <v>1.8884993015228968</v>
      </c>
      <c r="AY23" s="158">
        <f t="shared" si="22"/>
        <v>1.8937961548875015</v>
      </c>
      <c r="AZ23" s="158">
        <f t="shared" si="23"/>
        <v>1.7556681201028161</v>
      </c>
      <c r="BA23" s="158">
        <f t="shared" si="24"/>
        <v>1.7887448681350853</v>
      </c>
      <c r="BB23" s="149"/>
      <c r="BC23" s="159"/>
    </row>
    <row r="24" spans="6:55" s="79" customFormat="1" x14ac:dyDescent="0.2">
      <c r="G24" s="39"/>
      <c r="H24" s="39"/>
      <c r="I24" s="39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158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90"/>
      <c r="BA24" s="90"/>
      <c r="BB24" s="90"/>
      <c r="BC24" s="159"/>
    </row>
    <row r="25" spans="6:55" s="79" customFormat="1" x14ac:dyDescent="0.2">
      <c r="F25" s="61" t="s">
        <v>669</v>
      </c>
      <c r="G25" s="61" t="s">
        <v>720</v>
      </c>
      <c r="H25" s="39"/>
      <c r="I25" s="39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158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49"/>
      <c r="AZ25" s="149"/>
      <c r="BA25" s="149"/>
      <c r="BB25" s="149"/>
      <c r="BC25" s="159"/>
    </row>
    <row r="26" spans="6:55" s="79" customFormat="1" x14ac:dyDescent="0.2">
      <c r="H26" s="96" t="s">
        <v>1036</v>
      </c>
      <c r="I26" s="157" t="s">
        <v>730</v>
      </c>
      <c r="J26" s="77">
        <v>2979.4299308989575</v>
      </c>
      <c r="K26" s="77">
        <v>2899.6640808437696</v>
      </c>
      <c r="L26" s="77">
        <v>2914.2784661022233</v>
      </c>
      <c r="M26" s="77">
        <v>2851.3745790994644</v>
      </c>
      <c r="N26" s="77">
        <v>2653.0486906627602</v>
      </c>
      <c r="O26" s="77">
        <v>2590.528263287631</v>
      </c>
      <c r="P26" s="77">
        <v>2501.5938571698866</v>
      </c>
      <c r="Q26" s="77">
        <v>2484.9966495002877</v>
      </c>
      <c r="R26" s="77">
        <v>2410.7457916055432</v>
      </c>
      <c r="S26" s="77">
        <v>2352.9641117742499</v>
      </c>
      <c r="T26" s="77">
        <v>2272.5473845884294</v>
      </c>
      <c r="U26" s="77">
        <v>2285.6179784473325</v>
      </c>
      <c r="V26" s="77">
        <v>2105.0779913997076</v>
      </c>
      <c r="W26" s="77">
        <v>2124.8720578770453</v>
      </c>
      <c r="X26" s="158"/>
      <c r="Y26" s="77">
        <v>1146621784.5997827</v>
      </c>
      <c r="Z26" s="77">
        <v>1128991887.302309</v>
      </c>
      <c r="AA26" s="77">
        <v>1133010261.102283</v>
      </c>
      <c r="AB26" s="77">
        <v>1143395418.2076707</v>
      </c>
      <c r="AC26" s="77">
        <v>1128021213.3774164</v>
      </c>
      <c r="AD26" s="77">
        <v>1125217600.0168066</v>
      </c>
      <c r="AE26" s="77">
        <v>1140759169.7241063</v>
      </c>
      <c r="AF26" s="77">
        <v>1164039100.2696583</v>
      </c>
      <c r="AG26" s="77">
        <v>1203032070.0678048</v>
      </c>
      <c r="AH26" s="77">
        <v>1219792519.4563205</v>
      </c>
      <c r="AI26" s="77">
        <v>1234738473.3764255</v>
      </c>
      <c r="AJ26" s="77">
        <v>1221548841.6725495</v>
      </c>
      <c r="AK26" s="77">
        <v>1160929715.3102443</v>
      </c>
      <c r="AL26" s="77">
        <v>1172040125.5961683</v>
      </c>
      <c r="AM26" s="158"/>
      <c r="AN26" s="158">
        <f t="shared" si="11"/>
        <v>2.59844176250227</v>
      </c>
      <c r="AO26" s="158">
        <f t="shared" si="12"/>
        <v>2.5683657371289237</v>
      </c>
      <c r="AP26" s="158">
        <f t="shared" si="13"/>
        <v>2.5721554041946453</v>
      </c>
      <c r="AQ26" s="158">
        <f t="shared" si="14"/>
        <v>2.4937782097895198</v>
      </c>
      <c r="AR26" s="158">
        <f t="shared" si="15"/>
        <v>2.3519492888961264</v>
      </c>
      <c r="AS26" s="158">
        <f t="shared" si="16"/>
        <v>2.3022464839235877</v>
      </c>
      <c r="AT26" s="158">
        <f t="shared" si="17"/>
        <v>2.1929202267774883</v>
      </c>
      <c r="AU26" s="158">
        <f>(Q26*1000000)/(AF26)</f>
        <v>2.1348051357764697</v>
      </c>
      <c r="AV26" s="158">
        <f>(R26*1000000)/(AG26)</f>
        <v>2.0038915433648161</v>
      </c>
      <c r="AW26" s="158">
        <f>(S26*1000000)/(AH26)</f>
        <v>1.9289871631800142</v>
      </c>
      <c r="AX26" s="158">
        <f>(T26*1000000)/(AI26)</f>
        <v>1.8405090904587169</v>
      </c>
      <c r="AY26" s="158">
        <f>(U26*1000000)/(AJ26)</f>
        <v>1.8710819416093549</v>
      </c>
      <c r="AZ26" s="158">
        <f>(V26*1000000)/(AK26)</f>
        <v>1.8132691097816813</v>
      </c>
      <c r="BA26" s="158">
        <f>(W26*1000000)/(AL26)</f>
        <v>1.8129686957570765</v>
      </c>
      <c r="BB26" s="149"/>
      <c r="BC26" s="159"/>
    </row>
    <row r="27" spans="6:55" s="79" customFormat="1" x14ac:dyDescent="0.2">
      <c r="G27" s="39"/>
      <c r="H27" s="39" t="s">
        <v>713</v>
      </c>
      <c r="I27" s="157" t="s">
        <v>52</v>
      </c>
      <c r="J27" s="77">
        <v>1449.6706812695045</v>
      </c>
      <c r="K27" s="77">
        <v>1458.8208963812849</v>
      </c>
      <c r="L27" s="77">
        <v>1420.8991911995479</v>
      </c>
      <c r="M27" s="77">
        <v>1352.1272761020668</v>
      </c>
      <c r="N27" s="77">
        <v>1295.098437505224</v>
      </c>
      <c r="O27" s="77">
        <v>1283.5159324852034</v>
      </c>
      <c r="P27" s="77">
        <v>1285.9804902943506</v>
      </c>
      <c r="Q27" s="77">
        <v>1315.9879057211178</v>
      </c>
      <c r="R27" s="77">
        <v>1304.8577025891796</v>
      </c>
      <c r="S27" s="77">
        <v>1291.9210284389058</v>
      </c>
      <c r="T27" s="77">
        <v>1251.5564127031819</v>
      </c>
      <c r="U27" s="77">
        <v>1244.3430538838111</v>
      </c>
      <c r="V27" s="77">
        <v>1135.0598300416739</v>
      </c>
      <c r="W27" s="77">
        <v>1133.0159424504293</v>
      </c>
      <c r="X27" s="158"/>
      <c r="Y27" s="77">
        <v>730185549.81740332</v>
      </c>
      <c r="Z27" s="77">
        <v>722353965.94684076</v>
      </c>
      <c r="AA27" s="77">
        <v>721235915.78823221</v>
      </c>
      <c r="AB27" s="77">
        <v>710042903.64781415</v>
      </c>
      <c r="AC27" s="77">
        <v>702989354.17295551</v>
      </c>
      <c r="AD27" s="77">
        <v>702727946.53429604</v>
      </c>
      <c r="AE27" s="77">
        <v>718798335.79945564</v>
      </c>
      <c r="AF27" s="77">
        <v>735337387.09434855</v>
      </c>
      <c r="AG27" s="77">
        <v>761490823.48817217</v>
      </c>
      <c r="AH27" s="77">
        <v>775174850.5293268</v>
      </c>
      <c r="AI27" s="77">
        <v>780467044.92385674</v>
      </c>
      <c r="AJ27" s="77">
        <v>769939113.31397569</v>
      </c>
      <c r="AK27" s="77">
        <v>728573297.67856705</v>
      </c>
      <c r="AL27" s="77">
        <v>739330462.42647767</v>
      </c>
      <c r="AM27" s="158"/>
      <c r="AN27" s="158">
        <f t="shared" si="11"/>
        <v>1.9853456174694528</v>
      </c>
      <c r="AO27" s="158">
        <f t="shared" si="12"/>
        <v>2.0195374638375587</v>
      </c>
      <c r="AP27" s="158">
        <f t="shared" si="13"/>
        <v>1.9700893426066559</v>
      </c>
      <c r="AQ27" s="158">
        <f t="shared" si="14"/>
        <v>1.9042895424425375</v>
      </c>
      <c r="AR27" s="158">
        <f t="shared" si="15"/>
        <v>1.8422731863825532</v>
      </c>
      <c r="AS27" s="158">
        <f t="shared" si="16"/>
        <v>1.8264762897437474</v>
      </c>
      <c r="AT27" s="158">
        <f t="shared" si="17"/>
        <v>1.789069932756687</v>
      </c>
      <c r="AU27" s="158">
        <f>(Q27*1000000)/(AF27)</f>
        <v>1.7896382379266511</v>
      </c>
      <c r="AV27" s="158">
        <f>(R27*1000000)/(AG27)</f>
        <v>1.7135567000164214</v>
      </c>
      <c r="AW27" s="158">
        <f>(S27*1000000)/(AH27)</f>
        <v>1.6666188635463595</v>
      </c>
      <c r="AX27" s="158">
        <f>(T27*1000000)/(AI27)</f>
        <v>1.6035993074189125</v>
      </c>
      <c r="AY27" s="158">
        <f t="shared" ref="AY27:AY29" si="25">(U27*1000000)/(AJ27)</f>
        <v>1.6161577355485988</v>
      </c>
      <c r="AZ27" s="158">
        <f t="shared" ref="AZ27:AZ29" si="26">(V27*1000000)/(AK27)</f>
        <v>1.5579212601646033</v>
      </c>
      <c r="BA27" s="158">
        <f t="shared" ref="BA27:BA29" si="27">(W27*1000000)/(AL27)</f>
        <v>1.5324891912770351</v>
      </c>
      <c r="BB27" s="149"/>
      <c r="BC27" s="159"/>
    </row>
    <row r="28" spans="6:55" s="79" customFormat="1" x14ac:dyDescent="0.2">
      <c r="G28" s="39"/>
      <c r="H28" s="39" t="s">
        <v>714</v>
      </c>
      <c r="I28" s="157" t="s">
        <v>726</v>
      </c>
      <c r="J28" s="77">
        <v>1483.2381077635916</v>
      </c>
      <c r="K28" s="77">
        <v>1403.272222586229</v>
      </c>
      <c r="L28" s="77">
        <v>1451.5943204765047</v>
      </c>
      <c r="M28" s="77">
        <v>1457.8033161259482</v>
      </c>
      <c r="N28" s="77">
        <v>1316.2304204139557</v>
      </c>
      <c r="O28" s="77">
        <v>1269.5638662863314</v>
      </c>
      <c r="P28" s="77">
        <v>1182.4309119917484</v>
      </c>
      <c r="Q28" s="77">
        <v>1141.8885632781326</v>
      </c>
      <c r="R28" s="77">
        <v>1079.9389028529408</v>
      </c>
      <c r="S28" s="77">
        <v>1037.1922573364225</v>
      </c>
      <c r="T28" s="77">
        <v>996.54081161152999</v>
      </c>
      <c r="U28" s="77">
        <v>1016.1508635741383</v>
      </c>
      <c r="V28" s="77">
        <v>948.92307737296301</v>
      </c>
      <c r="W28" s="77">
        <v>967.13225413415387</v>
      </c>
      <c r="X28" s="158"/>
      <c r="Y28" s="77">
        <v>400251057.88237911</v>
      </c>
      <c r="Z28" s="77">
        <v>391161548.69736475</v>
      </c>
      <c r="AA28" s="77">
        <v>396716442.68760139</v>
      </c>
      <c r="AB28" s="77">
        <v>417977591.59154135</v>
      </c>
      <c r="AC28" s="77">
        <v>409257869.97110659</v>
      </c>
      <c r="AD28" s="77">
        <v>406734319.28932267</v>
      </c>
      <c r="AE28" s="77">
        <v>406133007.43241739</v>
      </c>
      <c r="AF28" s="77">
        <v>412800326.08446544</v>
      </c>
      <c r="AG28" s="77">
        <v>425964209.57976091</v>
      </c>
      <c r="AH28" s="77">
        <v>428581188.18787766</v>
      </c>
      <c r="AI28" s="77">
        <v>438621497.27335173</v>
      </c>
      <c r="AJ28" s="77">
        <v>435606018.51695317</v>
      </c>
      <c r="AK28" s="77">
        <v>416360655.85546321</v>
      </c>
      <c r="AL28" s="77">
        <v>417317904.14192396</v>
      </c>
      <c r="AM28" s="158"/>
      <c r="AN28" s="158">
        <f t="shared" si="11"/>
        <v>3.7057693628868993</v>
      </c>
      <c r="AO28" s="158">
        <f t="shared" si="12"/>
        <v>3.5874492962290563</v>
      </c>
      <c r="AP28" s="158">
        <f t="shared" si="13"/>
        <v>3.6590223249697216</v>
      </c>
      <c r="AQ28" s="158">
        <f t="shared" si="14"/>
        <v>3.4877547156895239</v>
      </c>
      <c r="AR28" s="158">
        <f t="shared" si="15"/>
        <v>3.2161395467040887</v>
      </c>
      <c r="AS28" s="158">
        <f t="shared" si="16"/>
        <v>3.1213590938296294</v>
      </c>
      <c r="AT28" s="158">
        <f t="shared" si="17"/>
        <v>2.9114376087457283</v>
      </c>
      <c r="AU28" s="158">
        <f>(Q28*1000000)/(AF28)</f>
        <v>2.7662007298038906</v>
      </c>
      <c r="AV28" s="158">
        <f>(R28*1000000)/(AG28)</f>
        <v>2.5352808488731129</v>
      </c>
      <c r="AW28" s="158">
        <f>(S28*1000000)/(AH28)</f>
        <v>2.4200601564475277</v>
      </c>
      <c r="AX28" s="158">
        <f>(T28*1000000)/(AI28)</f>
        <v>2.271983516098572</v>
      </c>
      <c r="AY28" s="158">
        <f t="shared" si="25"/>
        <v>2.3327291643804302</v>
      </c>
      <c r="AZ28" s="158">
        <f t="shared" si="26"/>
        <v>2.2790892079446987</v>
      </c>
      <c r="BA28" s="158">
        <f t="shared" si="27"/>
        <v>2.3174952345328701</v>
      </c>
      <c r="BB28" s="149"/>
      <c r="BC28" s="159"/>
    </row>
    <row r="29" spans="6:55" s="79" customFormat="1" x14ac:dyDescent="0.2">
      <c r="G29" s="39"/>
      <c r="H29" s="39" t="s">
        <v>715</v>
      </c>
      <c r="I29" s="57" t="s">
        <v>50</v>
      </c>
      <c r="J29" s="77">
        <v>46.521141865861736</v>
      </c>
      <c r="K29" s="77">
        <v>37.570961876254877</v>
      </c>
      <c r="L29" s="77">
        <v>41.784954426170607</v>
      </c>
      <c r="M29" s="77">
        <v>41.443986871449198</v>
      </c>
      <c r="N29" s="77">
        <v>41.719832743580781</v>
      </c>
      <c r="O29" s="77">
        <v>37.448464516096344</v>
      </c>
      <c r="P29" s="77">
        <v>33.182454883787472</v>
      </c>
      <c r="Q29" s="77">
        <v>27.120180501037368</v>
      </c>
      <c r="R29" s="77">
        <v>25.949186163423008</v>
      </c>
      <c r="S29" s="77">
        <v>23.850825998921501</v>
      </c>
      <c r="T29" s="77">
        <v>24.450160273717596</v>
      </c>
      <c r="U29" s="77">
        <v>25.124060989382691</v>
      </c>
      <c r="V29" s="77">
        <v>21.095083985070509</v>
      </c>
      <c r="W29" s="77">
        <v>24.723861292462058</v>
      </c>
      <c r="X29" s="158"/>
      <c r="Y29" s="77">
        <v>16185176.899999999</v>
      </c>
      <c r="Z29" s="77">
        <v>15476372.658103677</v>
      </c>
      <c r="AA29" s="77">
        <v>15057902.626449192</v>
      </c>
      <c r="AB29" s="77">
        <v>15374922.9683153</v>
      </c>
      <c r="AC29" s="77">
        <v>15773989.233354261</v>
      </c>
      <c r="AD29" s="77">
        <v>15755334.19318812</v>
      </c>
      <c r="AE29" s="77">
        <v>15827826.492233098</v>
      </c>
      <c r="AF29" s="77">
        <v>15901387.090844259</v>
      </c>
      <c r="AG29" s="77">
        <v>15577036.999871705</v>
      </c>
      <c r="AH29" s="77">
        <v>16036480.73911608</v>
      </c>
      <c r="AI29" s="77">
        <v>15649931.179217029</v>
      </c>
      <c r="AJ29" s="77">
        <v>16003709.84162082</v>
      </c>
      <c r="AK29" s="77">
        <v>15995761.776214126</v>
      </c>
      <c r="AL29" s="77">
        <v>15391759.027766794</v>
      </c>
      <c r="AM29" s="158"/>
      <c r="AN29" s="158">
        <f t="shared" si="11"/>
        <v>2.8743054310306451</v>
      </c>
      <c r="AO29" s="158">
        <f t="shared" si="12"/>
        <v>2.4276335744979702</v>
      </c>
      <c r="AP29" s="158">
        <f t="shared" si="13"/>
        <v>2.7749518284688186</v>
      </c>
      <c r="AQ29" s="158">
        <f t="shared" si="14"/>
        <v>2.6955573668145929</v>
      </c>
      <c r="AR29" s="158">
        <f t="shared" si="15"/>
        <v>2.6448498300838046</v>
      </c>
      <c r="AS29" s="158">
        <f t="shared" si="16"/>
        <v>2.376875289150473</v>
      </c>
      <c r="AT29" s="158">
        <f t="shared" si="17"/>
        <v>2.0964631435699967</v>
      </c>
      <c r="AU29" s="158">
        <f>(Q29*1000000)/(AF29)</f>
        <v>1.7055229425018332</v>
      </c>
      <c r="AV29" s="158">
        <f>(R29*1000000)/(AG29)</f>
        <v>1.6658614962291436</v>
      </c>
      <c r="AW29" s="158">
        <f>(S29*1000000)/(AH29)</f>
        <v>1.4872855451847813</v>
      </c>
      <c r="AX29" s="158">
        <f>(T29*1000000)/(AI29)</f>
        <v>1.562317430902648</v>
      </c>
      <c r="AY29" s="158">
        <f t="shared" si="25"/>
        <v>1.5698898091767817</v>
      </c>
      <c r="AZ29" s="158">
        <f t="shared" si="26"/>
        <v>1.3187920825652162</v>
      </c>
      <c r="BA29" s="158">
        <f t="shared" si="27"/>
        <v>1.6063051174242082</v>
      </c>
      <c r="BB29" s="149"/>
      <c r="BC29" s="159"/>
    </row>
    <row r="30" spans="6:55" s="79" customFormat="1" x14ac:dyDescent="0.2">
      <c r="G30" s="39"/>
      <c r="H30" s="39"/>
      <c r="I30" s="39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158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49"/>
      <c r="BA30" s="149"/>
      <c r="BB30" s="149"/>
      <c r="BC30" s="159"/>
    </row>
    <row r="31" spans="6:55" s="79" customFormat="1" x14ac:dyDescent="0.2">
      <c r="F31" s="61" t="s">
        <v>670</v>
      </c>
      <c r="G31" s="61" t="s">
        <v>721</v>
      </c>
      <c r="H31" s="39"/>
      <c r="I31" s="39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158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49"/>
      <c r="BA31" s="149"/>
      <c r="BB31" s="149"/>
      <c r="BC31" s="159"/>
    </row>
    <row r="32" spans="6:55" s="79" customFormat="1" x14ac:dyDescent="0.2">
      <c r="G32" s="39"/>
      <c r="H32" s="96" t="s">
        <v>1036</v>
      </c>
      <c r="I32" s="157" t="s">
        <v>730</v>
      </c>
      <c r="J32" s="77">
        <v>3921.5917237544572</v>
      </c>
      <c r="K32" s="77">
        <v>3826.4424999066828</v>
      </c>
      <c r="L32" s="77">
        <v>3858.4885365638074</v>
      </c>
      <c r="M32" s="77">
        <v>3824.6912951957852</v>
      </c>
      <c r="N32" s="77">
        <v>3597.7224309945855</v>
      </c>
      <c r="O32" s="77">
        <v>3495.0573433362961</v>
      </c>
      <c r="P32" s="77">
        <v>3367.3882631491751</v>
      </c>
      <c r="Q32" s="77">
        <v>3397.728918317237</v>
      </c>
      <c r="R32" s="77">
        <v>3240.2075414446567</v>
      </c>
      <c r="S32" s="77">
        <v>3142.5611702327865</v>
      </c>
      <c r="T32" s="77">
        <v>3017.3811785898083</v>
      </c>
      <c r="U32" s="77">
        <v>2982.9319774535197</v>
      </c>
      <c r="V32" s="77">
        <v>2727.4583618818351</v>
      </c>
      <c r="W32" s="77">
        <v>2736.100005375687</v>
      </c>
      <c r="X32" s="158"/>
      <c r="Y32" s="77">
        <v>1559866855.3698938</v>
      </c>
      <c r="Z32" s="77">
        <v>1524962275.4419062</v>
      </c>
      <c r="AA32" s="77">
        <v>1529892059.2249768</v>
      </c>
      <c r="AB32" s="77">
        <v>1559391394.2840321</v>
      </c>
      <c r="AC32" s="77">
        <v>1544787383.4462528</v>
      </c>
      <c r="AD32" s="77">
        <v>1534488072.4602077</v>
      </c>
      <c r="AE32" s="77">
        <v>1555785280.7562919</v>
      </c>
      <c r="AF32" s="77">
        <v>1597611642.8488848</v>
      </c>
      <c r="AG32" s="77">
        <v>1638656938.0685654</v>
      </c>
      <c r="AH32" s="77">
        <v>1657819967.4376469</v>
      </c>
      <c r="AI32" s="77">
        <v>1671418171.7350595</v>
      </c>
      <c r="AJ32" s="77">
        <v>1631222037.3175175</v>
      </c>
      <c r="AK32" s="77">
        <v>1540537472.8098662</v>
      </c>
      <c r="AL32" s="77">
        <v>1549034913.1736946</v>
      </c>
      <c r="AM32" s="158"/>
      <c r="AN32" s="158">
        <f t="shared" si="11"/>
        <v>2.5140554209830452</v>
      </c>
      <c r="AO32" s="158">
        <f t="shared" si="12"/>
        <v>2.5092046941278268</v>
      </c>
      <c r="AP32" s="158">
        <f t="shared" si="13"/>
        <v>2.522065862946218</v>
      </c>
      <c r="AQ32" s="158">
        <f t="shared" si="14"/>
        <v>2.4526820586641924</v>
      </c>
      <c r="AR32" s="158">
        <f t="shared" si="15"/>
        <v>2.32894343231135</v>
      </c>
      <c r="AS32" s="158">
        <f t="shared" si="16"/>
        <v>2.2776699317921416</v>
      </c>
      <c r="AT32" s="158">
        <f t="shared" si="17"/>
        <v>2.1644299536708784</v>
      </c>
      <c r="AU32" s="158">
        <f>(Q32*1000000)/(AF32)</f>
        <v>2.1267552308634632</v>
      </c>
      <c r="AV32" s="158">
        <f>(R32*1000000)/(AG32)</f>
        <v>1.9773556417878351</v>
      </c>
      <c r="AW32" s="158">
        <f>(S32*1000000)/(AH32)</f>
        <v>1.8955985764183909</v>
      </c>
      <c r="AX32" s="158">
        <f>(T32*1000000)/(AI32)</f>
        <v>1.8052820231441762</v>
      </c>
      <c r="AY32" s="158">
        <f>(U32*1000000)/(AJ32)</f>
        <v>1.8286486506514084</v>
      </c>
      <c r="AZ32" s="158">
        <f>(V32*1000000)/(AK32)</f>
        <v>1.7704589534632236</v>
      </c>
      <c r="BA32" s="158">
        <f>(W32*1000000)/(AL32)</f>
        <v>1.7663255889887652</v>
      </c>
      <c r="BB32" s="149"/>
      <c r="BC32" s="159"/>
    </row>
    <row r="33" spans="6:55" s="79" customFormat="1" x14ac:dyDescent="0.2">
      <c r="G33" s="39"/>
      <c r="H33" s="39" t="s">
        <v>713</v>
      </c>
      <c r="I33" s="157" t="s">
        <v>52</v>
      </c>
      <c r="J33" s="77">
        <v>1999.1012866689243</v>
      </c>
      <c r="K33" s="77">
        <v>2010.6439352118953</v>
      </c>
      <c r="L33" s="77">
        <v>1970.6543572493879</v>
      </c>
      <c r="M33" s="77">
        <v>1887.8213321291742</v>
      </c>
      <c r="N33" s="77">
        <v>1820.2235006284645</v>
      </c>
      <c r="O33" s="77">
        <v>1793.1100835559232</v>
      </c>
      <c r="P33" s="77">
        <v>1776.0729392391704</v>
      </c>
      <c r="Q33" s="77">
        <v>1820.4637378478133</v>
      </c>
      <c r="R33" s="77">
        <v>1786.1864316084386</v>
      </c>
      <c r="S33" s="77">
        <v>1759.0576382130919</v>
      </c>
      <c r="T33" s="77">
        <v>1698.0030006631202</v>
      </c>
      <c r="U33" s="77">
        <v>1669.9211537444473</v>
      </c>
      <c r="V33" s="77">
        <v>1534.1656168561362</v>
      </c>
      <c r="W33" s="77">
        <v>1526.2830369237504</v>
      </c>
      <c r="X33" s="158"/>
      <c r="Y33" s="77">
        <v>1005878650.7642722</v>
      </c>
      <c r="Z33" s="77">
        <v>994537356.2226702</v>
      </c>
      <c r="AA33" s="77">
        <v>993444821.12436545</v>
      </c>
      <c r="AB33" s="77">
        <v>985107419.81642699</v>
      </c>
      <c r="AC33" s="77">
        <v>985686090.299986</v>
      </c>
      <c r="AD33" s="77">
        <v>982265180.43597364</v>
      </c>
      <c r="AE33" s="77">
        <v>999748442.12721658</v>
      </c>
      <c r="AF33" s="77">
        <v>1023588929.1721858</v>
      </c>
      <c r="AG33" s="77">
        <v>1053592350.4138952</v>
      </c>
      <c r="AH33" s="77">
        <v>1068540281.0193126</v>
      </c>
      <c r="AI33" s="77">
        <v>1072930565.9782125</v>
      </c>
      <c r="AJ33" s="77">
        <v>1045229710.6079979</v>
      </c>
      <c r="AK33" s="77">
        <v>993009615.92746246</v>
      </c>
      <c r="AL33" s="77">
        <v>1002529204.7896097</v>
      </c>
      <c r="AM33" s="158"/>
      <c r="AN33" s="158">
        <f t="shared" si="11"/>
        <v>1.9874179506146155</v>
      </c>
      <c r="AO33" s="158">
        <f t="shared" si="12"/>
        <v>2.0216876949182447</v>
      </c>
      <c r="AP33" s="158">
        <f t="shared" si="13"/>
        <v>1.9836575875638789</v>
      </c>
      <c r="AQ33" s="158">
        <f t="shared" si="14"/>
        <v>1.9163608903493654</v>
      </c>
      <c r="AR33" s="158">
        <f t="shared" si="15"/>
        <v>1.8466563732014249</v>
      </c>
      <c r="AS33" s="158">
        <f t="shared" si="16"/>
        <v>1.8254847257845992</v>
      </c>
      <c r="AT33" s="158">
        <f t="shared" si="17"/>
        <v>1.7765198367902708</v>
      </c>
      <c r="AU33" s="158">
        <f>(Q33*1000000)/(AF33)</f>
        <v>1.7785105777961958</v>
      </c>
      <c r="AV33" s="158">
        <f>(R33*1000000)/(AG33)</f>
        <v>1.6953297268215262</v>
      </c>
      <c r="AW33" s="158">
        <f>(S33*1000000)/(AH33)</f>
        <v>1.6462249196025385</v>
      </c>
      <c r="AX33" s="158">
        <f>(T33*1000000)/(AI33)</f>
        <v>1.5825842365810658</v>
      </c>
      <c r="AY33" s="158">
        <f t="shared" ref="AY33:AY35" si="28">(U33*1000000)/(AJ33)</f>
        <v>1.5976594779085198</v>
      </c>
      <c r="AZ33" s="158">
        <f t="shared" ref="AZ33:AZ35" si="29">(V33*1000000)/(AK33)</f>
        <v>1.5449655192142715</v>
      </c>
      <c r="BA33" s="158">
        <f t="shared" ref="BA33:BA35" si="30">(W33*1000000)/(AL33)</f>
        <v>1.5224324933696625</v>
      </c>
      <c r="BB33" s="149"/>
      <c r="BC33" s="159"/>
    </row>
    <row r="34" spans="6:55" s="79" customFormat="1" x14ac:dyDescent="0.2">
      <c r="G34" s="39"/>
      <c r="H34" s="39" t="s">
        <v>714</v>
      </c>
      <c r="I34" s="157" t="s">
        <v>726</v>
      </c>
      <c r="J34" s="77">
        <v>1868.939336309182</v>
      </c>
      <c r="K34" s="77">
        <v>1764.8895208932342</v>
      </c>
      <c r="L34" s="77">
        <v>1836.2766325998782</v>
      </c>
      <c r="M34" s="77">
        <v>1883.6549826258129</v>
      </c>
      <c r="N34" s="77">
        <v>1724.94210280989</v>
      </c>
      <c r="O34" s="77">
        <v>1653.5379859291811</v>
      </c>
      <c r="P34" s="77">
        <v>1546.4743222937636</v>
      </c>
      <c r="Q34" s="77">
        <v>1531.8646150065558</v>
      </c>
      <c r="R34" s="77">
        <v>1412.4877568241516</v>
      </c>
      <c r="S34" s="77">
        <v>1341.3875680874867</v>
      </c>
      <c r="T34" s="77">
        <v>1282.9103790113788</v>
      </c>
      <c r="U34" s="77">
        <v>1276.4814689380075</v>
      </c>
      <c r="V34" s="77">
        <v>1160.8416953646131</v>
      </c>
      <c r="W34" s="77">
        <v>1175.4582858136205</v>
      </c>
      <c r="X34" s="158"/>
      <c r="Y34" s="77">
        <v>533369169.20562124</v>
      </c>
      <c r="Z34" s="77">
        <v>509644317.2834906</v>
      </c>
      <c r="AA34" s="77">
        <v>515920951.20404005</v>
      </c>
      <c r="AB34" s="77">
        <v>553116251.92023134</v>
      </c>
      <c r="AC34" s="77">
        <v>537648618.53473139</v>
      </c>
      <c r="AD34" s="77">
        <v>530427806.95504236</v>
      </c>
      <c r="AE34" s="77">
        <v>534132875.9506076</v>
      </c>
      <c r="AF34" s="77">
        <v>552428377.41265535</v>
      </c>
      <c r="AG34" s="77">
        <v>562878100.05968213</v>
      </c>
      <c r="AH34" s="77">
        <v>567088935.1764003</v>
      </c>
      <c r="AI34" s="77">
        <v>576985421.88141692</v>
      </c>
      <c r="AJ34" s="77">
        <v>564357794.95415401</v>
      </c>
      <c r="AK34" s="77">
        <v>526736194.54481763</v>
      </c>
      <c r="AL34" s="77">
        <v>526655485.18247676</v>
      </c>
      <c r="AM34" s="158"/>
      <c r="AN34" s="158">
        <f t="shared" si="11"/>
        <v>3.5040258121644068</v>
      </c>
      <c r="AO34" s="158">
        <f t="shared" si="12"/>
        <v>3.4629828314391098</v>
      </c>
      <c r="AP34" s="158">
        <f t="shared" si="13"/>
        <v>3.5592209006330018</v>
      </c>
      <c r="AQ34" s="158">
        <f t="shared" si="14"/>
        <v>3.4055317956874416</v>
      </c>
      <c r="AR34" s="158">
        <f t="shared" si="15"/>
        <v>3.2083075141361328</v>
      </c>
      <c r="AS34" s="158">
        <f t="shared" si="16"/>
        <v>3.1173667071140758</v>
      </c>
      <c r="AT34" s="158">
        <f t="shared" si="17"/>
        <v>2.8952988889543083</v>
      </c>
      <c r="AU34" s="158">
        <f>(Q34*1000000)/(AF34)</f>
        <v>2.7729651075876518</v>
      </c>
      <c r="AV34" s="158">
        <f>(R34*1000000)/(AG34)</f>
        <v>2.5094025805487634</v>
      </c>
      <c r="AW34" s="158">
        <f>(S34*1000000)/(AH34)</f>
        <v>2.365391889845692</v>
      </c>
      <c r="AX34" s="158">
        <f>(T34*1000000)/(AI34)</f>
        <v>2.2234710451229471</v>
      </c>
      <c r="AY34" s="158">
        <f t="shared" si="28"/>
        <v>2.2618301374604091</v>
      </c>
      <c r="AZ34" s="158">
        <f t="shared" si="29"/>
        <v>2.2038388616293241</v>
      </c>
      <c r="BA34" s="158">
        <f t="shared" si="30"/>
        <v>2.231930206530262</v>
      </c>
      <c r="BB34" s="149"/>
      <c r="BC34" s="159"/>
    </row>
    <row r="35" spans="6:55" s="79" customFormat="1" x14ac:dyDescent="0.2">
      <c r="G35" s="39"/>
      <c r="H35" s="39" t="s">
        <v>715</v>
      </c>
      <c r="I35" s="57" t="s">
        <v>50</v>
      </c>
      <c r="J35" s="77">
        <v>53.551100776351177</v>
      </c>
      <c r="K35" s="77">
        <v>50.909043801553381</v>
      </c>
      <c r="L35" s="77">
        <v>51.557546714540855</v>
      </c>
      <c r="M35" s="77">
        <v>53.214980440798513</v>
      </c>
      <c r="N35" s="77">
        <v>52.556827556230772</v>
      </c>
      <c r="O35" s="77">
        <v>48.409273851191486</v>
      </c>
      <c r="P35" s="77">
        <v>44.841001616241044</v>
      </c>
      <c r="Q35" s="77">
        <v>45.400565462867817</v>
      </c>
      <c r="R35" s="77">
        <v>41.533353012066925</v>
      </c>
      <c r="S35" s="77">
        <v>42.115963932207769</v>
      </c>
      <c r="T35" s="77">
        <v>36.467798915309743</v>
      </c>
      <c r="U35" s="77">
        <v>36.529354771065258</v>
      </c>
      <c r="V35" s="77">
        <v>32.451049661085442</v>
      </c>
      <c r="W35" s="77">
        <v>34.358682638316381</v>
      </c>
      <c r="X35" s="158"/>
      <c r="Y35" s="77">
        <v>20619035.399999969</v>
      </c>
      <c r="Z35" s="77">
        <v>20780601.935745243</v>
      </c>
      <c r="AA35" s="77">
        <v>20526286.896571334</v>
      </c>
      <c r="AB35" s="77">
        <v>21167722.547373854</v>
      </c>
      <c r="AC35" s="77">
        <v>21452674.611535259</v>
      </c>
      <c r="AD35" s="77">
        <v>21795085.069191769</v>
      </c>
      <c r="AE35" s="77">
        <v>21903962.678467572</v>
      </c>
      <c r="AF35" s="77">
        <v>21594336.264043383</v>
      </c>
      <c r="AG35" s="77">
        <v>22186487.594987981</v>
      </c>
      <c r="AH35" s="77">
        <v>22190751.24193408</v>
      </c>
      <c r="AI35" s="77">
        <v>21502183.875430021</v>
      </c>
      <c r="AJ35" s="77">
        <v>21634531.755365614</v>
      </c>
      <c r="AK35" s="77">
        <v>20791662.33758628</v>
      </c>
      <c r="AL35" s="77">
        <v>19850223.201608136</v>
      </c>
      <c r="AM35" s="158"/>
      <c r="AN35" s="158">
        <f t="shared" si="11"/>
        <v>2.5971680894612197</v>
      </c>
      <c r="AO35" s="158">
        <f t="shared" si="12"/>
        <v>2.4498348969373906</v>
      </c>
      <c r="AP35" s="158">
        <f t="shared" si="13"/>
        <v>2.5117814524531914</v>
      </c>
      <c r="AQ35" s="158">
        <f t="shared" si="14"/>
        <v>2.5139681570231351</v>
      </c>
      <c r="AR35" s="158">
        <f t="shared" si="15"/>
        <v>2.4498962720466837</v>
      </c>
      <c r="AS35" s="158">
        <f t="shared" si="16"/>
        <v>2.2211096537365638</v>
      </c>
      <c r="AT35" s="158">
        <f t="shared" si="17"/>
        <v>2.0471638978969526</v>
      </c>
      <c r="AU35" s="158">
        <f>(Q35*1000000)/(AF35)</f>
        <v>2.1024293086731296</v>
      </c>
      <c r="AV35" s="158">
        <f>(R35*1000000)/(AG35)</f>
        <v>1.8720111885330366</v>
      </c>
      <c r="AW35" s="158">
        <f>(S35*1000000)/(AH35)</f>
        <v>1.8979061805091493</v>
      </c>
      <c r="AX35" s="158">
        <f>(T35*1000000)/(AI35)</f>
        <v>1.6960044210662961</v>
      </c>
      <c r="AY35" s="158">
        <f t="shared" si="28"/>
        <v>1.6884744807109382</v>
      </c>
      <c r="AZ35" s="158">
        <f t="shared" si="29"/>
        <v>1.5607722525592298</v>
      </c>
      <c r="BA35" s="158">
        <f t="shared" si="30"/>
        <v>1.7308965390138717</v>
      </c>
      <c r="BB35" s="149"/>
      <c r="BC35" s="159"/>
    </row>
    <row r="36" spans="6:55" s="79" customFormat="1" x14ac:dyDescent="0.2">
      <c r="G36" s="39"/>
      <c r="H36" s="39"/>
      <c r="I36" s="39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58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49"/>
      <c r="BA36" s="149"/>
      <c r="BB36" s="149"/>
      <c r="BC36" s="159"/>
    </row>
    <row r="37" spans="6:55" s="79" customFormat="1" x14ac:dyDescent="0.2">
      <c r="F37" s="61" t="s">
        <v>671</v>
      </c>
      <c r="G37" s="61" t="s">
        <v>722</v>
      </c>
      <c r="H37" s="39"/>
      <c r="I37" s="39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58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49"/>
      <c r="BA37" s="149"/>
      <c r="BB37" s="149"/>
      <c r="BC37" s="159"/>
    </row>
    <row r="38" spans="6:55" s="79" customFormat="1" x14ac:dyDescent="0.2">
      <c r="G38" s="39"/>
      <c r="H38" s="96" t="s">
        <v>1036</v>
      </c>
      <c r="I38" s="157" t="s">
        <v>730</v>
      </c>
      <c r="J38" s="77">
        <v>1903.0523883919425</v>
      </c>
      <c r="K38" s="77">
        <v>1858.3963136203713</v>
      </c>
      <c r="L38" s="77">
        <v>1871.3626896743715</v>
      </c>
      <c r="M38" s="77">
        <v>1822.7943003632852</v>
      </c>
      <c r="N38" s="77">
        <v>1722.8368743211897</v>
      </c>
      <c r="O38" s="77">
        <v>1682.34506077944</v>
      </c>
      <c r="P38" s="77">
        <v>1633.1763408468103</v>
      </c>
      <c r="Q38" s="77">
        <v>1632.7481910500592</v>
      </c>
      <c r="R38" s="77">
        <v>1565.7044388859206</v>
      </c>
      <c r="S38" s="77">
        <v>1516.3883830603565</v>
      </c>
      <c r="T38" s="77">
        <v>1442.6412397765469</v>
      </c>
      <c r="U38" s="77">
        <v>1426.3447620888348</v>
      </c>
      <c r="V38" s="77">
        <v>1293.1783184861358</v>
      </c>
      <c r="W38" s="77">
        <v>1291.42896194287</v>
      </c>
      <c r="X38" s="158"/>
      <c r="Y38" s="77">
        <v>757782944.99890924</v>
      </c>
      <c r="Z38" s="77">
        <v>742112170.04502285</v>
      </c>
      <c r="AA38" s="77">
        <v>745717957.70573068</v>
      </c>
      <c r="AB38" s="77">
        <v>752036532.32134378</v>
      </c>
      <c r="AC38" s="77">
        <v>745378459.80041695</v>
      </c>
      <c r="AD38" s="77">
        <v>744632870.60426295</v>
      </c>
      <c r="AE38" s="77">
        <v>754852889.42955279</v>
      </c>
      <c r="AF38" s="77">
        <v>768210541.91785133</v>
      </c>
      <c r="AG38" s="77">
        <v>788536860.97457111</v>
      </c>
      <c r="AH38" s="77">
        <v>794522832.82977009</v>
      </c>
      <c r="AI38" s="77">
        <v>794506405.71219659</v>
      </c>
      <c r="AJ38" s="77">
        <v>775838932.62643361</v>
      </c>
      <c r="AK38" s="77">
        <v>728332700.21674943</v>
      </c>
      <c r="AL38" s="77">
        <v>733237744.47635436</v>
      </c>
      <c r="AM38" s="158"/>
      <c r="AN38" s="158">
        <f t="shared" si="11"/>
        <v>2.5113423321960378</v>
      </c>
      <c r="AO38" s="158">
        <f t="shared" si="12"/>
        <v>2.5041986759328112</v>
      </c>
      <c r="AP38" s="158">
        <f t="shared" si="13"/>
        <v>2.5094778398951121</v>
      </c>
      <c r="AQ38" s="158">
        <f t="shared" si="14"/>
        <v>2.4238108416579003</v>
      </c>
      <c r="AR38" s="158">
        <f t="shared" si="15"/>
        <v>2.311358547686631</v>
      </c>
      <c r="AS38" s="158">
        <f t="shared" si="16"/>
        <v>2.2592946500122024</v>
      </c>
      <c r="AT38" s="158">
        <f t="shared" si="17"/>
        <v>2.1635690393674087</v>
      </c>
      <c r="AU38" s="158">
        <f>(Q38*1000000)/(AF38)</f>
        <v>2.1253915456222119</v>
      </c>
      <c r="AV38" s="158">
        <f>(R38*1000000)/(AG38)</f>
        <v>1.9855817988658513</v>
      </c>
      <c r="AW38" s="158">
        <f>(S38*1000000)/(AH38)</f>
        <v>1.9085523038521026</v>
      </c>
      <c r="AX38" s="158">
        <f>(T38*1000000)/(AI38)</f>
        <v>1.8157704323143391</v>
      </c>
      <c r="AY38" s="158">
        <f>(U38*1000000)/(AJ38)</f>
        <v>1.8384547386146961</v>
      </c>
      <c r="AZ38" s="158">
        <f>(V38*1000000)/(AK38)</f>
        <v>1.7755324154761829</v>
      </c>
      <c r="BA38" s="158">
        <f>(W38*1000000)/(AL38)</f>
        <v>1.7612690722367967</v>
      </c>
      <c r="BB38" s="149"/>
      <c r="BC38" s="159"/>
    </row>
    <row r="39" spans="6:55" s="79" customFormat="1" x14ac:dyDescent="0.2">
      <c r="G39" s="39"/>
      <c r="H39" s="39" t="s">
        <v>713</v>
      </c>
      <c r="I39" s="157" t="s">
        <v>52</v>
      </c>
      <c r="J39" s="77">
        <v>990.87660315291419</v>
      </c>
      <c r="K39" s="77">
        <v>995.92145969554326</v>
      </c>
      <c r="L39" s="77">
        <v>994.09089962092821</v>
      </c>
      <c r="M39" s="77">
        <v>938.38395037239729</v>
      </c>
      <c r="N39" s="77">
        <v>902.34241794437025</v>
      </c>
      <c r="O39" s="77">
        <v>893.5571642810047</v>
      </c>
      <c r="P39" s="77">
        <v>880.41589214782471</v>
      </c>
      <c r="Q39" s="77">
        <v>897.03628612833324</v>
      </c>
      <c r="R39" s="77">
        <v>876.53377751433811</v>
      </c>
      <c r="S39" s="77">
        <v>859.2382669145378</v>
      </c>
      <c r="T39" s="77">
        <v>816.63542264165142</v>
      </c>
      <c r="U39" s="77">
        <v>800.80018470044513</v>
      </c>
      <c r="V39" s="77">
        <v>721.04427095542519</v>
      </c>
      <c r="W39" s="77">
        <v>718.81468279838782</v>
      </c>
      <c r="X39" s="158"/>
      <c r="Y39" s="77">
        <v>497836800.215828</v>
      </c>
      <c r="Z39" s="77">
        <v>492117446.73276794</v>
      </c>
      <c r="AA39" s="77">
        <v>499605498.58684003</v>
      </c>
      <c r="AB39" s="77">
        <v>488684246.18330377</v>
      </c>
      <c r="AC39" s="77">
        <v>486861809.44408697</v>
      </c>
      <c r="AD39" s="77">
        <v>488214107.13266313</v>
      </c>
      <c r="AE39" s="77">
        <v>491976836.09531426</v>
      </c>
      <c r="AF39" s="77">
        <v>500590182.04738992</v>
      </c>
      <c r="AG39" s="77">
        <v>513706833.74372727</v>
      </c>
      <c r="AH39" s="77">
        <v>518397029.3305164</v>
      </c>
      <c r="AI39" s="77">
        <v>514814823.8198216</v>
      </c>
      <c r="AJ39" s="77">
        <v>500872930.01046246</v>
      </c>
      <c r="AK39" s="77">
        <v>468098402.60461748</v>
      </c>
      <c r="AL39" s="77">
        <v>473653612.02856314</v>
      </c>
      <c r="AM39" s="158"/>
      <c r="AN39" s="158">
        <f t="shared" si="11"/>
        <v>1.9903643176304722</v>
      </c>
      <c r="AO39" s="158">
        <f t="shared" si="12"/>
        <v>2.0237475145569337</v>
      </c>
      <c r="AP39" s="158">
        <f t="shared" si="13"/>
        <v>1.9897517189717999</v>
      </c>
      <c r="AQ39" s="158">
        <f t="shared" si="14"/>
        <v>1.920225498778229</v>
      </c>
      <c r="AR39" s="158">
        <f t="shared" si="15"/>
        <v>1.8533850888298082</v>
      </c>
      <c r="AS39" s="158">
        <f t="shared" si="16"/>
        <v>1.8302567484765389</v>
      </c>
      <c r="AT39" s="158">
        <f t="shared" si="17"/>
        <v>1.7895474492975019</v>
      </c>
      <c r="AU39" s="158">
        <f>(Q39*1000000)/(AF39)</f>
        <v>1.7919574100704445</v>
      </c>
      <c r="AV39" s="158">
        <f>(R39*1000000)/(AG39)</f>
        <v>1.7062918379466492</v>
      </c>
      <c r="AW39" s="158">
        <f>(S39*1000000)/(AH39)</f>
        <v>1.6574907229391354</v>
      </c>
      <c r="AX39" s="158">
        <f>(T39*1000000)/(AI39)</f>
        <v>1.5862702176724093</v>
      </c>
      <c r="AY39" s="158">
        <f t="shared" ref="AY39:AY41" si="31">(U39*1000000)/(AJ39)</f>
        <v>1.5988090725600157</v>
      </c>
      <c r="AZ39" s="158">
        <f t="shared" ref="AZ39:AZ41" si="32">(V39*1000000)/(AK39)</f>
        <v>1.5403690056264945</v>
      </c>
      <c r="BA39" s="158">
        <f t="shared" ref="BA39:BA41" si="33">(W39*1000000)/(AL39)</f>
        <v>1.5175956955544982</v>
      </c>
      <c r="BB39" s="149"/>
      <c r="BC39" s="159"/>
    </row>
    <row r="40" spans="6:55" s="79" customFormat="1" x14ac:dyDescent="0.2">
      <c r="G40" s="39"/>
      <c r="H40" s="39" t="s">
        <v>714</v>
      </c>
      <c r="I40" s="157" t="s">
        <v>726</v>
      </c>
      <c r="J40" s="77">
        <v>878.38504794310325</v>
      </c>
      <c r="K40" s="77">
        <v>833.82383457335663</v>
      </c>
      <c r="L40" s="77">
        <v>848.44478367560146</v>
      </c>
      <c r="M40" s="77">
        <v>859.32097103437206</v>
      </c>
      <c r="N40" s="77">
        <v>797.26197663933067</v>
      </c>
      <c r="O40" s="77">
        <v>763.97922880267913</v>
      </c>
      <c r="P40" s="77">
        <v>727.92049853346589</v>
      </c>
      <c r="Q40" s="77">
        <v>710.69938843438104</v>
      </c>
      <c r="R40" s="77">
        <v>665.18855415291455</v>
      </c>
      <c r="S40" s="77">
        <v>635.80678928341899</v>
      </c>
      <c r="T40" s="77">
        <v>602.98502088283328</v>
      </c>
      <c r="U40" s="77">
        <v>603.77456094217143</v>
      </c>
      <c r="V40" s="77">
        <v>553.41917595868745</v>
      </c>
      <c r="W40" s="77">
        <v>555.49107439692625</v>
      </c>
      <c r="X40" s="158"/>
      <c r="Y40" s="77">
        <v>246351964.28308111</v>
      </c>
      <c r="Z40" s="77">
        <v>237586139.20192263</v>
      </c>
      <c r="AA40" s="77">
        <v>234233739.41138402</v>
      </c>
      <c r="AB40" s="77">
        <v>252313811.12116507</v>
      </c>
      <c r="AC40" s="77">
        <v>248106646.52471697</v>
      </c>
      <c r="AD40" s="77">
        <v>245726965.84885469</v>
      </c>
      <c r="AE40" s="77">
        <v>252358184.3452248</v>
      </c>
      <c r="AF40" s="77">
        <v>257560006.00910163</v>
      </c>
      <c r="AG40" s="77">
        <v>264533716.2766456</v>
      </c>
      <c r="AH40" s="77">
        <v>265847548.29776973</v>
      </c>
      <c r="AI40" s="77">
        <v>269380672.79244584</v>
      </c>
      <c r="AJ40" s="77">
        <v>264985789.64550483</v>
      </c>
      <c r="AK40" s="77">
        <v>251027108.42386308</v>
      </c>
      <c r="AL40" s="77">
        <v>250954128.18971524</v>
      </c>
      <c r="AM40" s="158"/>
      <c r="AN40" s="158">
        <f t="shared" si="11"/>
        <v>3.5655694911925191</v>
      </c>
      <c r="AO40" s="158">
        <f t="shared" si="12"/>
        <v>3.5095643094932241</v>
      </c>
      <c r="AP40" s="158">
        <f t="shared" si="13"/>
        <v>3.6222142284356416</v>
      </c>
      <c r="AQ40" s="158">
        <f t="shared" si="14"/>
        <v>3.4057627175300071</v>
      </c>
      <c r="AR40" s="158">
        <f t="shared" si="15"/>
        <v>3.2133841950900961</v>
      </c>
      <c r="AS40" s="158">
        <f t="shared" si="16"/>
        <v>3.1090573481161958</v>
      </c>
      <c r="AT40" s="158">
        <f t="shared" si="17"/>
        <v>2.8844735130035413</v>
      </c>
      <c r="AU40" s="158">
        <f>(Q40*1000000)/(AF40)</f>
        <v>2.7593546041820889</v>
      </c>
      <c r="AV40" s="158">
        <f>(R40*1000000)/(AG40)</f>
        <v>2.5145700272749725</v>
      </c>
      <c r="AW40" s="158">
        <f>(S40*1000000)/(AH40)</f>
        <v>2.3916217898359795</v>
      </c>
      <c r="AX40" s="158">
        <f>(T40*1000000)/(AI40)</f>
        <v>2.2384123353475514</v>
      </c>
      <c r="AY40" s="158">
        <f t="shared" si="31"/>
        <v>2.2785167527281165</v>
      </c>
      <c r="AZ40" s="158">
        <f t="shared" si="32"/>
        <v>2.2046191721422801</v>
      </c>
      <c r="BA40" s="158">
        <f t="shared" si="33"/>
        <v>2.2135163840659695</v>
      </c>
      <c r="BB40" s="149"/>
      <c r="BC40" s="159"/>
    </row>
    <row r="41" spans="6:55" s="79" customFormat="1" x14ac:dyDescent="0.2">
      <c r="G41" s="39"/>
      <c r="H41" s="39" t="s">
        <v>715</v>
      </c>
      <c r="I41" s="57" t="s">
        <v>50</v>
      </c>
      <c r="J41" s="77">
        <v>33.790737295924984</v>
      </c>
      <c r="K41" s="77">
        <v>28.651019351471628</v>
      </c>
      <c r="L41" s="77">
        <v>28.827006377841752</v>
      </c>
      <c r="M41" s="77">
        <v>25.089378956515915</v>
      </c>
      <c r="N41" s="77">
        <v>23.232479737488724</v>
      </c>
      <c r="O41" s="77">
        <v>24.808667695756299</v>
      </c>
      <c r="P41" s="77">
        <v>24.839950165519809</v>
      </c>
      <c r="Q41" s="77">
        <v>25.012516487344868</v>
      </c>
      <c r="R41" s="77">
        <v>23.982107218668201</v>
      </c>
      <c r="S41" s="77">
        <v>21.343326862399767</v>
      </c>
      <c r="T41" s="77">
        <v>23.020796252062116</v>
      </c>
      <c r="U41" s="77">
        <v>21.77001644621798</v>
      </c>
      <c r="V41" s="77">
        <v>18.714871572023281</v>
      </c>
      <c r="W41" s="77">
        <v>17.123204747556397</v>
      </c>
      <c r="X41" s="158"/>
      <c r="Y41" s="77">
        <v>13594180.499999998</v>
      </c>
      <c r="Z41" s="77">
        <v>12408584.110332293</v>
      </c>
      <c r="AA41" s="77">
        <v>11878719.707506808</v>
      </c>
      <c r="AB41" s="77">
        <v>11038475.016874963</v>
      </c>
      <c r="AC41" s="77">
        <v>10410003.831612967</v>
      </c>
      <c r="AD41" s="77">
        <v>10691797.622745087</v>
      </c>
      <c r="AE41" s="77">
        <v>10517868.989013752</v>
      </c>
      <c r="AF41" s="77">
        <v>10060353.861359721</v>
      </c>
      <c r="AG41" s="77">
        <v>10296310.954198375</v>
      </c>
      <c r="AH41" s="77">
        <v>10278255.201483998</v>
      </c>
      <c r="AI41" s="77">
        <v>10310909.099929253</v>
      </c>
      <c r="AJ41" s="77">
        <v>9980212.9704662524</v>
      </c>
      <c r="AK41" s="77">
        <v>9207189.1882688347</v>
      </c>
      <c r="AL41" s="77">
        <v>8630004.2580759861</v>
      </c>
      <c r="AM41" s="158"/>
      <c r="AN41" s="158">
        <f t="shared" si="11"/>
        <v>2.4856766684777347</v>
      </c>
      <c r="AO41" s="158">
        <f t="shared" si="12"/>
        <v>2.308967654707252</v>
      </c>
      <c r="AP41" s="158">
        <f t="shared" si="13"/>
        <v>2.4267772190654857</v>
      </c>
      <c r="AQ41" s="158">
        <f t="shared" si="14"/>
        <v>2.2729026353876569</v>
      </c>
      <c r="AR41" s="158">
        <f t="shared" si="15"/>
        <v>2.2317455510378035</v>
      </c>
      <c r="AS41" s="158">
        <f t="shared" si="16"/>
        <v>2.3203457988186971</v>
      </c>
      <c r="AT41" s="158">
        <f t="shared" si="17"/>
        <v>2.3616903948381491</v>
      </c>
      <c r="AU41" s="158">
        <f>(Q41*1000000)/(AF41)</f>
        <v>2.4862461929310573</v>
      </c>
      <c r="AV41" s="158">
        <f>(R41*1000000)/(AG41)</f>
        <v>2.3291941478213971</v>
      </c>
      <c r="AW41" s="158">
        <f>(S41*1000000)/(AH41)</f>
        <v>2.076551558995944</v>
      </c>
      <c r="AX41" s="158">
        <f>(T41*1000000)/(AI41)</f>
        <v>2.2326640676349352</v>
      </c>
      <c r="AY41" s="158">
        <f t="shared" si="31"/>
        <v>2.1813178246436693</v>
      </c>
      <c r="AZ41" s="158">
        <f t="shared" si="32"/>
        <v>2.0326368003677473</v>
      </c>
      <c r="BA41" s="158">
        <f t="shared" si="33"/>
        <v>1.9841478909506267</v>
      </c>
      <c r="BB41" s="149"/>
      <c r="BC41" s="159"/>
    </row>
    <row r="42" spans="6:55" s="79" customFormat="1" x14ac:dyDescent="0.2">
      <c r="G42" s="39"/>
      <c r="H42" s="39"/>
      <c r="I42" s="39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158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90"/>
      <c r="BA42" s="90"/>
      <c r="BB42" s="90"/>
      <c r="BC42" s="159"/>
    </row>
    <row r="43" spans="6:55" s="79" customFormat="1" x14ac:dyDescent="0.2">
      <c r="F43" s="61" t="s">
        <v>672</v>
      </c>
      <c r="G43" s="61" t="s">
        <v>723</v>
      </c>
      <c r="H43" s="39"/>
      <c r="I43" s="39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158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49"/>
      <c r="BA43" s="149"/>
      <c r="BB43" s="149"/>
      <c r="BC43" s="159"/>
    </row>
    <row r="44" spans="6:55" s="79" customFormat="1" x14ac:dyDescent="0.2">
      <c r="G44" s="39"/>
      <c r="H44" s="96" t="s">
        <v>1036</v>
      </c>
      <c r="I44" s="157" t="s">
        <v>730</v>
      </c>
      <c r="J44" s="77">
        <v>908.05467098082431</v>
      </c>
      <c r="K44" s="77">
        <v>892.52386906482127</v>
      </c>
      <c r="L44" s="77">
        <v>897.49858633365966</v>
      </c>
      <c r="M44" s="77">
        <v>873.59557566304204</v>
      </c>
      <c r="N44" s="77">
        <v>826.11057891060739</v>
      </c>
      <c r="O44" s="77">
        <v>807.08580114706217</v>
      </c>
      <c r="P44" s="77">
        <v>777.22573138778671</v>
      </c>
      <c r="Q44" s="77">
        <v>768.50559535069578</v>
      </c>
      <c r="R44" s="77">
        <v>720.99314392815586</v>
      </c>
      <c r="S44" s="77">
        <v>694.95720465575687</v>
      </c>
      <c r="T44" s="77">
        <v>657.40683502550758</v>
      </c>
      <c r="U44" s="77">
        <v>649.6312200309693</v>
      </c>
      <c r="V44" s="77">
        <v>590.75057822139627</v>
      </c>
      <c r="W44" s="77">
        <v>593.5850898271508</v>
      </c>
      <c r="X44" s="158"/>
      <c r="Y44" s="77">
        <v>348347776.85906142</v>
      </c>
      <c r="Z44" s="77">
        <v>341993451.8994922</v>
      </c>
      <c r="AA44" s="77">
        <v>342925033.65326405</v>
      </c>
      <c r="AB44" s="77">
        <v>347436255.81569982</v>
      </c>
      <c r="AC44" s="77">
        <v>344171056.44633102</v>
      </c>
      <c r="AD44" s="77">
        <v>343354373.05092084</v>
      </c>
      <c r="AE44" s="77">
        <v>346831749.8324542</v>
      </c>
      <c r="AF44" s="77">
        <v>351371004.38827449</v>
      </c>
      <c r="AG44" s="77">
        <v>356933770.19421852</v>
      </c>
      <c r="AH44" s="77">
        <v>359147348.78482217</v>
      </c>
      <c r="AI44" s="77">
        <v>358849056.06092107</v>
      </c>
      <c r="AJ44" s="77">
        <v>348607050.68026012</v>
      </c>
      <c r="AK44" s="77">
        <v>327674215.72705889</v>
      </c>
      <c r="AL44" s="77">
        <v>330993606.48013538</v>
      </c>
      <c r="AM44" s="158"/>
      <c r="AN44" s="158">
        <f t="shared" si="11"/>
        <v>2.6067474268630559</v>
      </c>
      <c r="AO44" s="158">
        <f t="shared" si="12"/>
        <v>2.6097688833151209</v>
      </c>
      <c r="AP44" s="158">
        <f t="shared" si="13"/>
        <v>2.6171859685260892</v>
      </c>
      <c r="AQ44" s="158">
        <f t="shared" si="14"/>
        <v>2.5144053363459209</v>
      </c>
      <c r="AR44" s="158">
        <f t="shared" si="15"/>
        <v>2.4002906794093781</v>
      </c>
      <c r="AS44" s="158">
        <f t="shared" si="16"/>
        <v>2.3505912971941911</v>
      </c>
      <c r="AT44" s="158">
        <f t="shared" si="17"/>
        <v>2.2409301679077687</v>
      </c>
      <c r="AU44" s="158">
        <f t="shared" ref="AU44:AU59" si="34">(Q44*1000000)/(AF44)</f>
        <v>2.1871628158067256</v>
      </c>
      <c r="AV44" s="158">
        <f>(R44*1000000)/(AG44)</f>
        <v>2.01996337733984</v>
      </c>
      <c r="AW44" s="158">
        <f>(S44*1000000)/(AH44)</f>
        <v>1.935019726602883</v>
      </c>
      <c r="AX44" s="158">
        <f>(T44*1000000)/(AI44)</f>
        <v>1.8319870818160964</v>
      </c>
      <c r="AY44" s="158">
        <f>(U44*1000000)/(AJ44)</f>
        <v>1.8635056828692955</v>
      </c>
      <c r="AZ44" s="158">
        <f>(V44*1000000)/(AK44)</f>
        <v>1.8028595167630486</v>
      </c>
      <c r="BA44" s="158">
        <f>(W44*1000000)/(AL44)</f>
        <v>1.7933430682830271</v>
      </c>
      <c r="BB44" s="149"/>
      <c r="BC44" s="159"/>
    </row>
    <row r="45" spans="6:55" s="79" customFormat="1" x14ac:dyDescent="0.2">
      <c r="G45" s="39"/>
      <c r="H45" s="39" t="s">
        <v>713</v>
      </c>
      <c r="I45" s="157" t="s">
        <v>52</v>
      </c>
      <c r="J45" s="77">
        <v>430.42593845059071</v>
      </c>
      <c r="K45" s="77">
        <v>432.42846345229503</v>
      </c>
      <c r="L45" s="77">
        <v>433.9063977051913</v>
      </c>
      <c r="M45" s="77">
        <v>405.42974925551846</v>
      </c>
      <c r="N45" s="77">
        <v>386.26324002779279</v>
      </c>
      <c r="O45" s="77">
        <v>380.93809806138012</v>
      </c>
      <c r="P45" s="77">
        <v>373.95129335311265</v>
      </c>
      <c r="Q45" s="77">
        <v>380.12609979896843</v>
      </c>
      <c r="R45" s="77">
        <v>367.86553222081051</v>
      </c>
      <c r="S45" s="77">
        <v>357.66269963170055</v>
      </c>
      <c r="T45" s="77">
        <v>340.96888367817104</v>
      </c>
      <c r="U45" s="77">
        <v>331.84945552768158</v>
      </c>
      <c r="V45" s="77">
        <v>300.76705013078106</v>
      </c>
      <c r="W45" s="77">
        <v>300.74827228970599</v>
      </c>
      <c r="X45" s="158"/>
      <c r="Y45" s="77">
        <v>215920062.44550973</v>
      </c>
      <c r="Z45" s="77">
        <v>213398113.39142054</v>
      </c>
      <c r="AA45" s="77">
        <v>216900668.66034278</v>
      </c>
      <c r="AB45" s="77">
        <v>210696028.07144246</v>
      </c>
      <c r="AC45" s="77">
        <v>207858112.48586309</v>
      </c>
      <c r="AD45" s="77">
        <v>208323344.62048033</v>
      </c>
      <c r="AE45" s="77">
        <v>209968396.7435706</v>
      </c>
      <c r="AF45" s="77">
        <v>213033690.16566396</v>
      </c>
      <c r="AG45" s="77">
        <v>217108378.20187557</v>
      </c>
      <c r="AH45" s="77">
        <v>217908198.70378008</v>
      </c>
      <c r="AI45" s="77">
        <v>217302403.13255909</v>
      </c>
      <c r="AJ45" s="77">
        <v>209901753.77635381</v>
      </c>
      <c r="AK45" s="77">
        <v>197185623.47159827</v>
      </c>
      <c r="AL45" s="77">
        <v>200061165.3197507</v>
      </c>
      <c r="AM45" s="158"/>
      <c r="AN45" s="158">
        <f t="shared" si="11"/>
        <v>1.9934504166754508</v>
      </c>
      <c r="AO45" s="158">
        <f t="shared" si="12"/>
        <v>2.0263930949526396</v>
      </c>
      <c r="AP45" s="158">
        <f t="shared" si="13"/>
        <v>2.0004843709572433</v>
      </c>
      <c r="AQ45" s="158">
        <f t="shared" si="14"/>
        <v>1.9242401148542108</v>
      </c>
      <c r="AR45" s="158">
        <f t="shared" si="15"/>
        <v>1.8583024516498652</v>
      </c>
      <c r="AS45" s="158">
        <f t="shared" si="16"/>
        <v>1.8285905439707977</v>
      </c>
      <c r="AT45" s="158">
        <f t="shared" si="17"/>
        <v>1.7809884685160999</v>
      </c>
      <c r="AU45" s="158">
        <f t="shared" si="34"/>
        <v>1.7843473466725681</v>
      </c>
      <c r="AV45" s="158">
        <f>(R45*1000000)/(AG45)</f>
        <v>1.6943866250926312</v>
      </c>
      <c r="AW45" s="158">
        <f>(S45*1000000)/(AH45)</f>
        <v>1.6413457674343859</v>
      </c>
      <c r="AX45" s="158">
        <f>(T45*1000000)/(AI45)</f>
        <v>1.5690985408485003</v>
      </c>
      <c r="AY45" s="158">
        <f t="shared" ref="AY45:AY47" si="35">(U45*1000000)/(AJ45)</f>
        <v>1.5809751445967462</v>
      </c>
      <c r="AZ45" s="158">
        <f t="shared" ref="AZ45:AZ47" si="36">(V45*1000000)/(AK45)</f>
        <v>1.5252990803059341</v>
      </c>
      <c r="BA45" s="158">
        <f t="shared" ref="BA45:BA47" si="37">(W45*1000000)/(AL45)</f>
        <v>1.5032816179443453</v>
      </c>
      <c r="BB45" s="149"/>
      <c r="BC45" s="159"/>
    </row>
    <row r="46" spans="6:55" s="79" customFormat="1" x14ac:dyDescent="0.2">
      <c r="G46" s="39"/>
      <c r="H46" s="39" t="s">
        <v>714</v>
      </c>
      <c r="I46" s="157" t="s">
        <v>726</v>
      </c>
      <c r="J46" s="77">
        <v>460.50135729566637</v>
      </c>
      <c r="K46" s="77">
        <v>440.4723245471763</v>
      </c>
      <c r="L46" s="77">
        <v>446.04117678602961</v>
      </c>
      <c r="M46" s="77">
        <v>454.22734181264531</v>
      </c>
      <c r="N46" s="77">
        <v>426.65617213228512</v>
      </c>
      <c r="O46" s="77">
        <v>411.19337229856023</v>
      </c>
      <c r="P46" s="77">
        <v>387.65192996428618</v>
      </c>
      <c r="Q46" s="77">
        <v>373.3506737459096</v>
      </c>
      <c r="R46" s="77">
        <v>335.90042664622291</v>
      </c>
      <c r="S46" s="77">
        <v>320.14080787863242</v>
      </c>
      <c r="T46" s="77">
        <v>302.59023609155923</v>
      </c>
      <c r="U46" s="77">
        <v>303.69921667902332</v>
      </c>
      <c r="V46" s="77">
        <v>277.9791056643914</v>
      </c>
      <c r="W46" s="77">
        <v>282.44727494651664</v>
      </c>
      <c r="X46" s="158"/>
      <c r="Y46" s="77">
        <v>126098027.01355176</v>
      </c>
      <c r="Z46" s="77">
        <v>121325551.07571964</v>
      </c>
      <c r="AA46" s="77">
        <v>119090305.85705335</v>
      </c>
      <c r="AB46" s="77">
        <v>129792759.20594712</v>
      </c>
      <c r="AC46" s="77">
        <v>129586184.21687919</v>
      </c>
      <c r="AD46" s="77">
        <v>128404810.13262518</v>
      </c>
      <c r="AE46" s="77">
        <v>130150864.72638027</v>
      </c>
      <c r="AF46" s="77">
        <v>131664400.00958653</v>
      </c>
      <c r="AG46" s="77">
        <v>132708899.74235563</v>
      </c>
      <c r="AH46" s="77">
        <v>134020744.63652985</v>
      </c>
      <c r="AI46" s="77">
        <v>134414303.75197104</v>
      </c>
      <c r="AJ46" s="77">
        <v>131854084.32674365</v>
      </c>
      <c r="AK46" s="77">
        <v>123829599.8553886</v>
      </c>
      <c r="AL46" s="77">
        <v>124679880.56851396</v>
      </c>
      <c r="AM46" s="158"/>
      <c r="AN46" s="158">
        <f t="shared" si="11"/>
        <v>3.6519315028313351</v>
      </c>
      <c r="AO46" s="158">
        <f t="shared" si="12"/>
        <v>3.6304992694595404</v>
      </c>
      <c r="AP46" s="158">
        <f t="shared" si="13"/>
        <v>3.745402898884334</v>
      </c>
      <c r="AQ46" s="158">
        <f t="shared" si="14"/>
        <v>3.4996354541774206</v>
      </c>
      <c r="AR46" s="158">
        <f t="shared" si="15"/>
        <v>3.2924510796476651</v>
      </c>
      <c r="AS46" s="158">
        <f t="shared" si="16"/>
        <v>3.2023206285952366</v>
      </c>
      <c r="AT46" s="158">
        <f t="shared" si="17"/>
        <v>2.9784814014048808</v>
      </c>
      <c r="AU46" s="158">
        <f t="shared" si="34"/>
        <v>2.8356235529021196</v>
      </c>
      <c r="AV46" s="158">
        <f>(R46*1000000)/(AG46)</f>
        <v>2.5311070116499224</v>
      </c>
      <c r="AW46" s="158">
        <f>(S46*1000000)/(AH46)</f>
        <v>2.3887407038878075</v>
      </c>
      <c r="AX46" s="158">
        <f>(T46*1000000)/(AI46)</f>
        <v>2.2511758618332469</v>
      </c>
      <c r="AY46" s="158">
        <f t="shared" si="35"/>
        <v>2.3032977569844211</v>
      </c>
      <c r="AZ46" s="158">
        <f t="shared" si="36"/>
        <v>2.244851844704518</v>
      </c>
      <c r="BA46" s="158">
        <f t="shared" si="37"/>
        <v>2.2653797361580446</v>
      </c>
      <c r="BB46" s="149"/>
      <c r="BC46" s="159"/>
    </row>
    <row r="47" spans="6:55" s="79" customFormat="1" x14ac:dyDescent="0.2">
      <c r="G47" s="39"/>
      <c r="H47" s="39" t="s">
        <v>715</v>
      </c>
      <c r="I47" s="57" t="s">
        <v>50</v>
      </c>
      <c r="J47" s="77">
        <v>17.127375234567236</v>
      </c>
      <c r="K47" s="77">
        <v>19.623081065349847</v>
      </c>
      <c r="L47" s="77">
        <v>17.551011842438687</v>
      </c>
      <c r="M47" s="77">
        <v>13.938484594878274</v>
      </c>
      <c r="N47" s="77">
        <v>13.191166750529348</v>
      </c>
      <c r="O47" s="77">
        <v>14.954330787121775</v>
      </c>
      <c r="P47" s="77">
        <v>15.622508070388115</v>
      </c>
      <c r="Q47" s="77">
        <v>15.028821805817614</v>
      </c>
      <c r="R47" s="77">
        <v>17.227185061122366</v>
      </c>
      <c r="S47" s="77">
        <v>17.153697145423884</v>
      </c>
      <c r="T47" s="77">
        <v>13.847715255777219</v>
      </c>
      <c r="U47" s="77">
        <v>14.082547824264257</v>
      </c>
      <c r="V47" s="77">
        <v>12.004422426223858</v>
      </c>
      <c r="W47" s="77">
        <v>10.38954259092821</v>
      </c>
      <c r="X47" s="158"/>
      <c r="Y47" s="77">
        <v>6329687.4000000004</v>
      </c>
      <c r="Z47" s="77">
        <v>7269787.4323519925</v>
      </c>
      <c r="AA47" s="77">
        <v>6934059.1358678518</v>
      </c>
      <c r="AB47" s="77">
        <v>6947468.5383101702</v>
      </c>
      <c r="AC47" s="77">
        <v>6726759.7435888071</v>
      </c>
      <c r="AD47" s="77">
        <v>6626218.2978153322</v>
      </c>
      <c r="AE47" s="77">
        <v>6712488.3625033638</v>
      </c>
      <c r="AF47" s="77">
        <v>6672914.2130240109</v>
      </c>
      <c r="AG47" s="77">
        <v>7116492.2499873135</v>
      </c>
      <c r="AH47" s="77">
        <v>7218405.4445122145</v>
      </c>
      <c r="AI47" s="77">
        <v>7132349.1763909236</v>
      </c>
      <c r="AJ47" s="77">
        <v>6851212.5771626467</v>
      </c>
      <c r="AK47" s="77">
        <v>6658992.4000720084</v>
      </c>
      <c r="AL47" s="77">
        <v>6252560.5918707196</v>
      </c>
      <c r="AM47" s="158"/>
      <c r="AN47" s="158">
        <f t="shared" ref="AN47:AN59" si="38">(J47*1000000)/(Y47)</f>
        <v>2.7058801094296117</v>
      </c>
      <c r="AO47" s="158">
        <f t="shared" ref="AO47:AO59" si="39">(K47*1000000)/(Z47)</f>
        <v>2.6992647650223245</v>
      </c>
      <c r="AP47" s="158">
        <f t="shared" ref="AP47:AP59" si="40">(L47*1000000)/(AA47)</f>
        <v>2.5311309722832411</v>
      </c>
      <c r="AQ47" s="158">
        <f t="shared" ref="AQ47:AQ59" si="41">(M47*1000000)/(AB47)</f>
        <v>2.0062681130569788</v>
      </c>
      <c r="AR47" s="158">
        <f t="shared" ref="AR47:AR59" si="42">(N47*1000000)/(AC47)</f>
        <v>1.9609986462058036</v>
      </c>
      <c r="AS47" s="158">
        <f t="shared" ref="AS47:AS59" si="43">(O47*1000000)/(AD47)</f>
        <v>2.2568424574922661</v>
      </c>
      <c r="AT47" s="158">
        <f t="shared" ref="AT47:AT59" si="44">(P47*1000000)/(AE47)</f>
        <v>2.3273795389586103</v>
      </c>
      <c r="AU47" s="158">
        <f t="shared" si="34"/>
        <v>2.2522126504316167</v>
      </c>
      <c r="AV47" s="158">
        <f>(R47*1000000)/(AG47)</f>
        <v>2.4207410696123608</v>
      </c>
      <c r="AW47" s="158">
        <f>(S47*1000000)/(AH47)</f>
        <v>2.3763831606972099</v>
      </c>
      <c r="AX47" s="158">
        <f>(T47*1000000)/(AI47)</f>
        <v>1.9415363596632509</v>
      </c>
      <c r="AY47" s="158">
        <f t="shared" si="35"/>
        <v>2.0554825391356322</v>
      </c>
      <c r="AZ47" s="158">
        <f t="shared" si="36"/>
        <v>1.8027385683897228</v>
      </c>
      <c r="BA47" s="158">
        <f t="shared" si="37"/>
        <v>1.6616460469709318</v>
      </c>
      <c r="BB47" s="149"/>
      <c r="BC47" s="159"/>
    </row>
    <row r="48" spans="6:55" s="79" customFormat="1" x14ac:dyDescent="0.2">
      <c r="G48" s="39"/>
      <c r="H48" s="39"/>
      <c r="I48" s="39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158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49"/>
      <c r="BA48" s="149"/>
      <c r="BB48" s="149"/>
      <c r="BC48" s="159"/>
    </row>
    <row r="49" spans="1:55" s="79" customFormat="1" x14ac:dyDescent="0.2">
      <c r="A49" s="93"/>
      <c r="B49" s="93"/>
      <c r="C49" s="93"/>
      <c r="D49" s="70"/>
      <c r="E49" s="70"/>
      <c r="F49" s="126" t="s">
        <v>673</v>
      </c>
      <c r="G49" s="126" t="s">
        <v>724</v>
      </c>
      <c r="H49" s="70"/>
      <c r="I49" s="70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158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49"/>
      <c r="BA49" s="149"/>
      <c r="BB49" s="149"/>
      <c r="BC49" s="159"/>
    </row>
    <row r="50" spans="1:55" s="79" customFormat="1" x14ac:dyDescent="0.2">
      <c r="A50" s="93"/>
      <c r="B50" s="93"/>
      <c r="C50" s="93"/>
      <c r="D50" s="70"/>
      <c r="E50" s="70"/>
      <c r="H50" s="96" t="s">
        <v>1036</v>
      </c>
      <c r="I50" s="157" t="s">
        <v>730</v>
      </c>
      <c r="J50" s="77">
        <v>1163.2466280268325</v>
      </c>
      <c r="K50" s="77">
        <v>1142.9718465531016</v>
      </c>
      <c r="L50" s="77">
        <v>1149.2512634792718</v>
      </c>
      <c r="M50" s="77">
        <v>1123.0612190259001</v>
      </c>
      <c r="N50" s="77">
        <v>1057.8167065813443</v>
      </c>
      <c r="O50" s="77">
        <v>1034.7510073941185</v>
      </c>
      <c r="P50" s="77">
        <v>1005.179058672608</v>
      </c>
      <c r="Q50" s="77">
        <v>988.77995074977218</v>
      </c>
      <c r="R50" s="77">
        <v>922.01250093302906</v>
      </c>
      <c r="S50" s="77">
        <v>880.70220674662005</v>
      </c>
      <c r="T50" s="77">
        <v>837.16207091767467</v>
      </c>
      <c r="U50" s="77">
        <v>830.73764450123292</v>
      </c>
      <c r="V50" s="77">
        <v>758.78791001065429</v>
      </c>
      <c r="W50" s="77">
        <v>766.83491287811637</v>
      </c>
      <c r="X50" s="158"/>
      <c r="Y50" s="77">
        <v>449977481.8910526</v>
      </c>
      <c r="Z50" s="77">
        <v>443888897.28539139</v>
      </c>
      <c r="AA50" s="77">
        <v>445060232.20322561</v>
      </c>
      <c r="AB50" s="77">
        <v>450821602.30694026</v>
      </c>
      <c r="AC50" s="77">
        <v>446893288.57748032</v>
      </c>
      <c r="AD50" s="77">
        <v>448374928.92256105</v>
      </c>
      <c r="AE50" s="77">
        <v>453777470.6704337</v>
      </c>
      <c r="AF50" s="77">
        <v>459166377.55675107</v>
      </c>
      <c r="AG50" s="77">
        <v>464875000.97353512</v>
      </c>
      <c r="AH50" s="77">
        <v>462974201.70879501</v>
      </c>
      <c r="AI50" s="77">
        <v>461375926.52860475</v>
      </c>
      <c r="AJ50" s="77">
        <v>450278534.1807071</v>
      </c>
      <c r="AK50" s="77">
        <v>422129157.94184172</v>
      </c>
      <c r="AL50" s="77">
        <v>427454518.19839412</v>
      </c>
      <c r="AM50" s="158"/>
      <c r="AN50" s="158">
        <f t="shared" si="38"/>
        <v>2.5851218668503835</v>
      </c>
      <c r="AO50" s="158">
        <f t="shared" si="39"/>
        <v>2.5749052376460901</v>
      </c>
      <c r="AP50" s="158">
        <f t="shared" si="40"/>
        <v>2.5822375946509974</v>
      </c>
      <c r="AQ50" s="158">
        <f t="shared" si="41"/>
        <v>2.4911433109659815</v>
      </c>
      <c r="AR50" s="158">
        <f t="shared" si="42"/>
        <v>2.3670454079731491</v>
      </c>
      <c r="AS50" s="158">
        <f t="shared" si="43"/>
        <v>2.3077807001399728</v>
      </c>
      <c r="AT50" s="158">
        <f t="shared" si="44"/>
        <v>2.2151365452046479</v>
      </c>
      <c r="AU50" s="158">
        <f t="shared" si="34"/>
        <v>2.1534241161365588</v>
      </c>
      <c r="AV50" s="158">
        <f>(R50*1000000)/(AG50)</f>
        <v>1.9833557386440712</v>
      </c>
      <c r="AW50" s="158">
        <f>(S50*1000000)/(AH50)</f>
        <v>1.9022705876397206</v>
      </c>
      <c r="AX50" s="158">
        <f>(T50*1000000)/(AI50)</f>
        <v>1.8144901430304072</v>
      </c>
      <c r="AY50" s="158">
        <f>(U50*1000000)/(AJ50)</f>
        <v>1.844941700391693</v>
      </c>
      <c r="AZ50" s="158">
        <f>(V50*1000000)/(AK50)</f>
        <v>1.7975254628470732</v>
      </c>
      <c r="BA50" s="158">
        <f>(W50*1000000)/(AL50)</f>
        <v>1.7939567374562313</v>
      </c>
      <c r="BB50" s="149"/>
      <c r="BC50" s="163"/>
    </row>
    <row r="51" spans="1:55" s="79" customFormat="1" x14ac:dyDescent="0.2">
      <c r="G51" s="39"/>
      <c r="H51" s="39" t="s">
        <v>713</v>
      </c>
      <c r="I51" s="157" t="s">
        <v>52</v>
      </c>
      <c r="J51" s="77">
        <v>569.59235178713743</v>
      </c>
      <c r="K51" s="77">
        <v>573.76913650305562</v>
      </c>
      <c r="L51" s="77">
        <v>574.16076819332488</v>
      </c>
      <c r="M51" s="77">
        <v>540.72290959836255</v>
      </c>
      <c r="N51" s="77">
        <v>510.35165097057831</v>
      </c>
      <c r="O51" s="77">
        <v>504.48289929449368</v>
      </c>
      <c r="P51" s="77">
        <v>494.60650449882803</v>
      </c>
      <c r="Q51" s="77">
        <v>500.41270162750681</v>
      </c>
      <c r="R51" s="77">
        <v>481.43131005414875</v>
      </c>
      <c r="S51" s="77">
        <v>467.91601347136418</v>
      </c>
      <c r="T51" s="77">
        <v>444.78472306375772</v>
      </c>
      <c r="U51" s="77">
        <v>434.73031027780922</v>
      </c>
      <c r="V51" s="77">
        <v>391.61757999161642</v>
      </c>
      <c r="W51" s="77">
        <v>389.81356376483905</v>
      </c>
      <c r="X51" s="158"/>
      <c r="Y51" s="77">
        <v>284784149.71992803</v>
      </c>
      <c r="Z51" s="77">
        <v>282436111.78840631</v>
      </c>
      <c r="AA51" s="77">
        <v>285607086.56214112</v>
      </c>
      <c r="AB51" s="77">
        <v>278994075.11856622</v>
      </c>
      <c r="AC51" s="77">
        <v>274370016.6401884</v>
      </c>
      <c r="AD51" s="77">
        <v>276505261.21335787</v>
      </c>
      <c r="AE51" s="77">
        <v>278790862.53294832</v>
      </c>
      <c r="AF51" s="77">
        <v>281489500.40704799</v>
      </c>
      <c r="AG51" s="77">
        <v>286374210.76536822</v>
      </c>
      <c r="AH51" s="77">
        <v>286608570.05511779</v>
      </c>
      <c r="AI51" s="77">
        <v>285117786.96353346</v>
      </c>
      <c r="AJ51" s="77">
        <v>275893138.60666198</v>
      </c>
      <c r="AK51" s="77">
        <v>257165714.67181441</v>
      </c>
      <c r="AL51" s="77">
        <v>259982765.57946485</v>
      </c>
      <c r="AM51" s="158"/>
      <c r="AN51" s="158">
        <f t="shared" si="38"/>
        <v>2.0000844581670187</v>
      </c>
      <c r="AO51" s="158">
        <f t="shared" si="39"/>
        <v>2.0315006210427802</v>
      </c>
      <c r="AP51" s="158">
        <f t="shared" si="40"/>
        <v>2.0103169536320364</v>
      </c>
      <c r="AQ51" s="158">
        <f t="shared" si="41"/>
        <v>1.9381161028905989</v>
      </c>
      <c r="AR51" s="158">
        <f t="shared" si="42"/>
        <v>1.86008535925359</v>
      </c>
      <c r="AS51" s="158">
        <f t="shared" si="43"/>
        <v>1.8244965650227645</v>
      </c>
      <c r="AT51" s="158">
        <f t="shared" si="44"/>
        <v>1.7741130394486082</v>
      </c>
      <c r="AU51" s="158">
        <f t="shared" si="34"/>
        <v>1.7777313217860162</v>
      </c>
      <c r="AV51" s="158">
        <f>(R51*1000000)/(AG51)</f>
        <v>1.6811266236839828</v>
      </c>
      <c r="AW51" s="158">
        <f>(S51*1000000)/(AH51)</f>
        <v>1.6325960294257047</v>
      </c>
      <c r="AX51" s="158">
        <f>(T51*1000000)/(AI51)</f>
        <v>1.5600034210445302</v>
      </c>
      <c r="AY51" s="158">
        <f t="shared" ref="AY51:AY53" si="45">(U51*1000000)/(AJ51)</f>
        <v>1.575719905443534</v>
      </c>
      <c r="AZ51" s="158">
        <f t="shared" ref="AZ51:AZ53" si="46">(V51*1000000)/(AK51)</f>
        <v>1.5228218912905425</v>
      </c>
      <c r="BA51" s="158">
        <f t="shared" ref="BA51:BA53" si="47">(W51*1000000)/(AL51)</f>
        <v>1.4993823259630294</v>
      </c>
      <c r="BB51" s="149"/>
      <c r="BC51" s="163"/>
    </row>
    <row r="52" spans="1:55" s="79" customFormat="1" x14ac:dyDescent="0.2">
      <c r="G52" s="39"/>
      <c r="H52" s="39" t="s">
        <v>714</v>
      </c>
      <c r="I52" s="157" t="s">
        <v>726</v>
      </c>
      <c r="J52" s="77">
        <v>567.38726039177368</v>
      </c>
      <c r="K52" s="77">
        <v>543.93646549412108</v>
      </c>
      <c r="L52" s="77">
        <v>550.72095803038098</v>
      </c>
      <c r="M52" s="77">
        <v>558.29560802608967</v>
      </c>
      <c r="N52" s="77">
        <v>526.92770588218093</v>
      </c>
      <c r="O52" s="77">
        <v>507.58299857728684</v>
      </c>
      <c r="P52" s="77">
        <v>488.35633859412809</v>
      </c>
      <c r="Q52" s="77">
        <v>467.48132695036088</v>
      </c>
      <c r="R52" s="77">
        <v>422.11761101201552</v>
      </c>
      <c r="S52" s="77">
        <v>394.75044146986585</v>
      </c>
      <c r="T52" s="77">
        <v>371.73413997480833</v>
      </c>
      <c r="U52" s="77">
        <v>376.74573078496553</v>
      </c>
      <c r="V52" s="77">
        <v>350.49389251151302</v>
      </c>
      <c r="W52" s="77">
        <v>361.43661892172474</v>
      </c>
      <c r="X52" s="158"/>
      <c r="Y52" s="77">
        <v>157336254.3711246</v>
      </c>
      <c r="Z52" s="77">
        <v>152940064.14076635</v>
      </c>
      <c r="AA52" s="77">
        <v>151175543.92635563</v>
      </c>
      <c r="AB52" s="77">
        <v>163603007.66844425</v>
      </c>
      <c r="AC52" s="77">
        <v>164937452.16462705</v>
      </c>
      <c r="AD52" s="77">
        <v>163934794.79948252</v>
      </c>
      <c r="AE52" s="77">
        <v>167117114.94860831</v>
      </c>
      <c r="AF52" s="77">
        <v>169508993.59583667</v>
      </c>
      <c r="AG52" s="77">
        <v>170717531.00882339</v>
      </c>
      <c r="AH52" s="77">
        <v>168110532.39872843</v>
      </c>
      <c r="AI52" s="77">
        <v>168126632.10406151</v>
      </c>
      <c r="AJ52" s="77">
        <v>166601231.59690583</v>
      </c>
      <c r="AK52" s="77">
        <v>157777651.41082394</v>
      </c>
      <c r="AL52" s="77">
        <v>160505037.6811195</v>
      </c>
      <c r="AM52" s="158"/>
      <c r="AN52" s="158">
        <f t="shared" si="38"/>
        <v>3.6062080075544523</v>
      </c>
      <c r="AO52" s="158">
        <f t="shared" si="39"/>
        <v>3.5565335254043102</v>
      </c>
      <c r="AP52" s="158">
        <f t="shared" si="40"/>
        <v>3.6429236087198191</v>
      </c>
      <c r="AQ52" s="158">
        <f t="shared" si="41"/>
        <v>3.4125021048361432</v>
      </c>
      <c r="AR52" s="158">
        <f t="shared" si="42"/>
        <v>3.1947122922466686</v>
      </c>
      <c r="AS52" s="158">
        <f t="shared" si="43"/>
        <v>3.0962493300957794</v>
      </c>
      <c r="AT52" s="158">
        <f t="shared" si="44"/>
        <v>2.922240123306981</v>
      </c>
      <c r="AU52" s="158">
        <f t="shared" si="34"/>
        <v>2.7578555982993151</v>
      </c>
      <c r="AV52" s="158">
        <f>(R52*1000000)/(AG52)</f>
        <v>2.4726084574770399</v>
      </c>
      <c r="AW52" s="158">
        <f>(S52*1000000)/(AH52)</f>
        <v>2.3481600815681656</v>
      </c>
      <c r="AX52" s="158">
        <f>(T52*1000000)/(AI52)</f>
        <v>2.2110366175938414</v>
      </c>
      <c r="AY52" s="158">
        <f t="shared" si="45"/>
        <v>2.2613622190771521</v>
      </c>
      <c r="AZ52" s="158">
        <f t="shared" si="46"/>
        <v>2.2214419429966763</v>
      </c>
      <c r="BA52" s="158">
        <f t="shared" si="47"/>
        <v>2.2518708704944355</v>
      </c>
      <c r="BB52" s="149"/>
      <c r="BC52" s="163"/>
    </row>
    <row r="53" spans="1:55" s="79" customFormat="1" ht="12.75" customHeight="1" x14ac:dyDescent="0.2">
      <c r="G53" s="39"/>
      <c r="H53" s="39" t="s">
        <v>715</v>
      </c>
      <c r="I53" s="57" t="s">
        <v>50</v>
      </c>
      <c r="J53" s="77">
        <v>26.267015847921598</v>
      </c>
      <c r="K53" s="77">
        <v>25.266244555924786</v>
      </c>
      <c r="L53" s="77">
        <v>24.369537255565817</v>
      </c>
      <c r="M53" s="77">
        <v>24.042701401447932</v>
      </c>
      <c r="N53" s="77">
        <v>20.537349728585113</v>
      </c>
      <c r="O53" s="77">
        <v>22.685109522338106</v>
      </c>
      <c r="P53" s="77">
        <v>22.216215579651887</v>
      </c>
      <c r="Q53" s="77">
        <v>20.885922171904472</v>
      </c>
      <c r="R53" s="77">
        <v>18.46357986686473</v>
      </c>
      <c r="S53" s="77">
        <v>18.035751805390138</v>
      </c>
      <c r="T53" s="77">
        <v>20.643207879108488</v>
      </c>
      <c r="U53" s="77">
        <v>19.261603438458291</v>
      </c>
      <c r="V53" s="77">
        <v>16.676437507524824</v>
      </c>
      <c r="W53" s="77">
        <v>15.584730191552497</v>
      </c>
      <c r="X53" s="158"/>
      <c r="Y53" s="77">
        <v>7857077.8000000007</v>
      </c>
      <c r="Z53" s="77">
        <v>8512721.3562187664</v>
      </c>
      <c r="AA53" s="77">
        <v>8277601.714728862</v>
      </c>
      <c r="AB53" s="77">
        <v>8224519.5199297862</v>
      </c>
      <c r="AC53" s="77">
        <v>7585819.7726648981</v>
      </c>
      <c r="AD53" s="77">
        <v>7934872.909720622</v>
      </c>
      <c r="AE53" s="77">
        <v>7869493.1888770666</v>
      </c>
      <c r="AF53" s="77">
        <v>8167883.5538664116</v>
      </c>
      <c r="AG53" s="77">
        <v>7783259.1993434411</v>
      </c>
      <c r="AH53" s="77">
        <v>8255099.2549487753</v>
      </c>
      <c r="AI53" s="77">
        <v>8131507.4610097427</v>
      </c>
      <c r="AJ53" s="77">
        <v>7784163.9771393081</v>
      </c>
      <c r="AK53" s="77">
        <v>7185791.8592033572</v>
      </c>
      <c r="AL53" s="77">
        <v>6966714.9378098613</v>
      </c>
      <c r="AM53" s="158"/>
      <c r="AN53" s="158">
        <f t="shared" si="38"/>
        <v>3.3431024251690107</v>
      </c>
      <c r="AO53" s="158">
        <f t="shared" si="39"/>
        <v>2.9680572755347066</v>
      </c>
      <c r="AP53" s="158">
        <f t="shared" si="40"/>
        <v>2.9440335613398205</v>
      </c>
      <c r="AQ53" s="158">
        <f t="shared" si="41"/>
        <v>2.9232955606935187</v>
      </c>
      <c r="AR53" s="158">
        <f t="shared" si="42"/>
        <v>2.7073342557636777</v>
      </c>
      <c r="AS53" s="158">
        <f t="shared" si="43"/>
        <v>2.8589127740845979</v>
      </c>
      <c r="AT53" s="158">
        <f t="shared" si="44"/>
        <v>2.8230808574881072</v>
      </c>
      <c r="AU53" s="158">
        <f t="shared" si="34"/>
        <v>2.5570788361714278</v>
      </c>
      <c r="AV53" s="158">
        <f>(R53*1000000)/(AG53)</f>
        <v>2.3722170101211879</v>
      </c>
      <c r="AW53" s="158">
        <f>(S53*1000000)/(AH53)</f>
        <v>2.1848013268378388</v>
      </c>
      <c r="AX53" s="158">
        <f>(T53*1000000)/(AI53)</f>
        <v>2.5386692416002634</v>
      </c>
      <c r="AY53" s="158">
        <f t="shared" si="45"/>
        <v>2.4744601340652843</v>
      </c>
      <c r="AZ53" s="158">
        <f t="shared" si="46"/>
        <v>2.3207515377955343</v>
      </c>
      <c r="BA53" s="158">
        <f t="shared" si="47"/>
        <v>2.2370271111526057</v>
      </c>
      <c r="BB53" s="149"/>
      <c r="BC53" s="163"/>
    </row>
    <row r="54" spans="1:55" s="79" customFormat="1" x14ac:dyDescent="0.2"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158"/>
      <c r="Y54" s="171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49"/>
      <c r="BA54" s="149"/>
      <c r="BB54" s="149"/>
      <c r="BC54" s="163"/>
    </row>
    <row r="55" spans="1:55" s="79" customFormat="1" x14ac:dyDescent="0.2">
      <c r="A55" s="93"/>
      <c r="B55" s="93"/>
      <c r="C55" s="93"/>
      <c r="D55" s="70"/>
      <c r="E55" s="70"/>
      <c r="F55" s="52"/>
      <c r="G55" s="70"/>
      <c r="H55" s="70"/>
      <c r="I55" s="70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158"/>
      <c r="Y55" s="173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49"/>
      <c r="BA55" s="149"/>
      <c r="BB55" s="149"/>
      <c r="BC55" s="163"/>
    </row>
    <row r="56" spans="1:55" s="79" customFormat="1" x14ac:dyDescent="0.2">
      <c r="A56" s="94"/>
      <c r="B56" s="94"/>
      <c r="C56" s="94"/>
      <c r="D56" s="85"/>
      <c r="E56" s="85"/>
      <c r="F56" s="150"/>
      <c r="G56" s="96" t="s">
        <v>1035</v>
      </c>
      <c r="H56" s="96" t="s">
        <v>677</v>
      </c>
      <c r="I56" s="157" t="s">
        <v>730</v>
      </c>
      <c r="J56" s="89">
        <v>19504.298598892485</v>
      </c>
      <c r="K56" s="89">
        <v>19089.586993012614</v>
      </c>
      <c r="L56" s="89">
        <v>19168.148517146623</v>
      </c>
      <c r="M56" s="89">
        <v>18800.245176074131</v>
      </c>
      <c r="N56" s="89">
        <v>17730.914733094458</v>
      </c>
      <c r="O56" s="89">
        <v>17346.880859560166</v>
      </c>
      <c r="P56" s="89">
        <v>16841.05486814028</v>
      </c>
      <c r="Q56" s="89">
        <v>16863.30690760268</v>
      </c>
      <c r="R56" s="89">
        <v>16130.106488135691</v>
      </c>
      <c r="S56" s="89">
        <v>15726.412559330616</v>
      </c>
      <c r="T56" s="89">
        <v>15138.895677755429</v>
      </c>
      <c r="U56" s="89">
        <v>15037.869022380646</v>
      </c>
      <c r="V56" s="89">
        <v>13780.363789204383</v>
      </c>
      <c r="W56" s="89">
        <v>13865.490515672294</v>
      </c>
      <c r="X56" s="158"/>
      <c r="Y56" s="89">
        <v>7750251144.0033913</v>
      </c>
      <c r="Z56" s="89">
        <v>7615150834.1618195</v>
      </c>
      <c r="AA56" s="89">
        <v>7634388004.8710861</v>
      </c>
      <c r="AB56" s="89">
        <v>7745364216.625371</v>
      </c>
      <c r="AC56" s="89">
        <v>7687988409.7647686</v>
      </c>
      <c r="AD56" s="89">
        <v>7690824090.6316767</v>
      </c>
      <c r="AE56" s="89">
        <v>7815675806.225482</v>
      </c>
      <c r="AF56" s="89">
        <v>7994285147.2534351</v>
      </c>
      <c r="AG56" s="89">
        <v>8214079781.2385454</v>
      </c>
      <c r="AH56" s="89">
        <v>8327699535.0665169</v>
      </c>
      <c r="AI56" s="89">
        <v>8412518456.7961302</v>
      </c>
      <c r="AJ56" s="89">
        <v>8235554869.5043097</v>
      </c>
      <c r="AK56" s="89">
        <v>7780984633.8880053</v>
      </c>
      <c r="AL56" s="89">
        <v>7856260621.3740702</v>
      </c>
      <c r="AM56" s="158"/>
      <c r="AN56" s="158">
        <f t="shared" si="38"/>
        <v>2.516602137981498</v>
      </c>
      <c r="AO56" s="158">
        <f t="shared" si="39"/>
        <v>2.5067903983432731</v>
      </c>
      <c r="AP56" s="158">
        <f t="shared" si="40"/>
        <v>2.5107642557486565</v>
      </c>
      <c r="AQ56" s="158">
        <f t="shared" si="41"/>
        <v>2.4272900086118008</v>
      </c>
      <c r="AR56" s="158">
        <f t="shared" si="42"/>
        <v>2.3063139260946124</v>
      </c>
      <c r="AS56" s="158">
        <f t="shared" si="43"/>
        <v>2.2555295317039814</v>
      </c>
      <c r="AT56" s="158">
        <f t="shared" si="44"/>
        <v>2.1547790985298727</v>
      </c>
      <c r="AU56" s="158">
        <f t="shared" si="34"/>
        <v>2.109420241708083</v>
      </c>
      <c r="AV56" s="158">
        <f>(R56*1000000)/(AG56)</f>
        <v>1.963714368221481</v>
      </c>
      <c r="AW56" s="158">
        <f>(S56*1000000)/(AH56)</f>
        <v>1.8884462021125263</v>
      </c>
      <c r="AX56" s="158">
        <f>(T56*1000000)/(AI56)</f>
        <v>1.7995676033881782</v>
      </c>
      <c r="AY56" s="158">
        <f>(U56*1000000)/(AJ56)</f>
        <v>1.8259691375580334</v>
      </c>
      <c r="AZ56" s="158">
        <f>(V56*1000000)/(AK56)</f>
        <v>1.7710308447580887</v>
      </c>
      <c r="BA56" s="158">
        <f>(W56*1000000)/(AL56)</f>
        <v>1.7648969635693172</v>
      </c>
      <c r="BB56" s="149"/>
      <c r="BC56" s="163"/>
    </row>
    <row r="57" spans="1:55" s="79" customFormat="1" x14ac:dyDescent="0.2">
      <c r="A57" s="81"/>
      <c r="B57" s="81"/>
      <c r="C57" s="81"/>
      <c r="D57" s="151"/>
      <c r="E57" s="151"/>
      <c r="F57" s="152"/>
      <c r="G57" s="151"/>
      <c r="H57" s="39" t="s">
        <v>713</v>
      </c>
      <c r="I57" s="157" t="s">
        <v>52</v>
      </c>
      <c r="J57" s="89">
        <v>9579.2841953732022</v>
      </c>
      <c r="K57" s="89">
        <v>9642.7974705387714</v>
      </c>
      <c r="L57" s="89">
        <v>9490.8163110906553</v>
      </c>
      <c r="M57" s="89">
        <v>9038.4119552877019</v>
      </c>
      <c r="N57" s="89">
        <v>8686.6134087839673</v>
      </c>
      <c r="O57" s="89">
        <v>8605.7944825363793</v>
      </c>
      <c r="P57" s="89">
        <v>8580.7704303299088</v>
      </c>
      <c r="Q57" s="89">
        <v>8773.1170089029201</v>
      </c>
      <c r="R57" s="89">
        <v>8604.0637609330915</v>
      </c>
      <c r="S57" s="89">
        <v>8464.8733822440427</v>
      </c>
      <c r="T57" s="89">
        <v>8148.5544858290859</v>
      </c>
      <c r="U57" s="89">
        <v>8030.8563180731471</v>
      </c>
      <c r="V57" s="89">
        <v>7345.399305669298</v>
      </c>
      <c r="W57" s="89">
        <v>7349.4311248492086</v>
      </c>
      <c r="Y57" s="89">
        <v>4818005350.8127327</v>
      </c>
      <c r="Z57" s="89">
        <v>4768280975.6193275</v>
      </c>
      <c r="AA57" s="89">
        <v>4787876225.1828489</v>
      </c>
      <c r="AB57" s="89">
        <v>4721423142.397047</v>
      </c>
      <c r="AC57" s="89">
        <v>4700899690.4660702</v>
      </c>
      <c r="AD57" s="89">
        <v>4711511574.5959225</v>
      </c>
      <c r="AE57" s="89">
        <v>4811259514.1446085</v>
      </c>
      <c r="AF57" s="89">
        <v>4916604346.3555746</v>
      </c>
      <c r="AG57" s="89">
        <v>5056695979.7516279</v>
      </c>
      <c r="AH57" s="89">
        <v>5122252927.1019239</v>
      </c>
      <c r="AI57" s="89">
        <v>5133130820.6710691</v>
      </c>
      <c r="AJ57" s="89">
        <v>5015995389.2834892</v>
      </c>
      <c r="AK57" s="89">
        <v>4749642950.5444574</v>
      </c>
      <c r="AL57" s="89">
        <v>4824534906.3501549</v>
      </c>
      <c r="AM57" s="89"/>
      <c r="AN57" s="158">
        <f t="shared" si="38"/>
        <v>1.9882261429529764</v>
      </c>
      <c r="AO57" s="158">
        <f t="shared" si="39"/>
        <v>2.0222796265243823</v>
      </c>
      <c r="AP57" s="158">
        <f t="shared" si="40"/>
        <v>1.9822601639473669</v>
      </c>
      <c r="AQ57" s="158">
        <f t="shared" si="41"/>
        <v>1.9143405881428661</v>
      </c>
      <c r="AR57" s="158">
        <f t="shared" si="42"/>
        <v>1.8478618946924892</v>
      </c>
      <c r="AS57" s="158">
        <f t="shared" si="43"/>
        <v>1.8265463952032093</v>
      </c>
      <c r="AT57" s="158">
        <f t="shared" si="44"/>
        <v>1.7834769471701382</v>
      </c>
      <c r="AU57" s="158">
        <f t="shared" si="34"/>
        <v>1.7843853991232748</v>
      </c>
      <c r="AV57" s="158">
        <f>(R57*1000000)/(AG57)</f>
        <v>1.7015188960115617</v>
      </c>
      <c r="AW57" s="158">
        <f>(S57*1000000)/(AH57)</f>
        <v>1.6525684113442074</v>
      </c>
      <c r="AX57" s="158">
        <f>(T57*1000000)/(AI57)</f>
        <v>1.5874433694568888</v>
      </c>
      <c r="AY57" s="158">
        <f t="shared" ref="AY57:AY59" si="48">(U57*1000000)/(AJ57)</f>
        <v>1.6010493819892277</v>
      </c>
      <c r="AZ57" s="158">
        <f t="shared" ref="AZ57:AZ59" si="49">(V57*1000000)/(AK57)</f>
        <v>1.5465161028214311</v>
      </c>
      <c r="BA57" s="158">
        <f t="shared" ref="BA57:BA59" si="50">(W57*1000000)/(AL57)</f>
        <v>1.5233449995720276</v>
      </c>
      <c r="BB57" s="149"/>
      <c r="BC57" s="163"/>
    </row>
    <row r="58" spans="1:55" s="79" customFormat="1" x14ac:dyDescent="0.2">
      <c r="A58" s="81"/>
      <c r="B58" s="81"/>
      <c r="C58" s="81"/>
      <c r="D58" s="151"/>
      <c r="E58" s="151"/>
      <c r="F58" s="152"/>
      <c r="G58" s="151"/>
      <c r="H58" s="39" t="s">
        <v>714</v>
      </c>
      <c r="I58" s="157" t="s">
        <v>726</v>
      </c>
      <c r="J58" s="89">
        <v>9626.5118004116975</v>
      </c>
      <c r="K58" s="89">
        <v>9167.6866155183907</v>
      </c>
      <c r="L58" s="89">
        <v>9401.6901936798131</v>
      </c>
      <c r="M58" s="89">
        <v>9496.0581610824811</v>
      </c>
      <c r="N58" s="89">
        <v>8788.4003041709821</v>
      </c>
      <c r="O58" s="89">
        <v>8495.0790011238623</v>
      </c>
      <c r="P58" s="89">
        <v>8027.6749847702331</v>
      </c>
      <c r="Q58" s="89">
        <v>7865.6732180121789</v>
      </c>
      <c r="R58" s="89">
        <v>7314.0094706982836</v>
      </c>
      <c r="S58" s="89">
        <v>7060.7936411698356</v>
      </c>
      <c r="T58" s="89">
        <v>6799.4077309240902</v>
      </c>
      <c r="U58" s="89">
        <v>6818.4194109429072</v>
      </c>
      <c r="V58" s="89">
        <v>6265.7332613112776</v>
      </c>
      <c r="W58" s="89">
        <v>6353.1574983067103</v>
      </c>
      <c r="Y58" s="89">
        <v>2817531536.6906586</v>
      </c>
      <c r="Z58" s="89">
        <v>2734825395.542491</v>
      </c>
      <c r="AA58" s="89">
        <v>2738146080.6882377</v>
      </c>
      <c r="AB58" s="89">
        <v>2914683251.5940647</v>
      </c>
      <c r="AC58" s="89">
        <v>2877236731.0986977</v>
      </c>
      <c r="AD58" s="89">
        <v>2869334493.1357546</v>
      </c>
      <c r="AE58" s="89">
        <v>2894381121.7808728</v>
      </c>
      <c r="AF58" s="89">
        <v>2966824864.3708344</v>
      </c>
      <c r="AG58" s="89">
        <v>3045619322.7869172</v>
      </c>
      <c r="AH58" s="89">
        <v>3093392469.8145924</v>
      </c>
      <c r="AI58" s="89">
        <v>3167921711.375062</v>
      </c>
      <c r="AJ58" s="89">
        <v>3109916036.2577519</v>
      </c>
      <c r="AK58" s="89">
        <v>2924720130.4925985</v>
      </c>
      <c r="AL58" s="89">
        <v>2928185357.4417944</v>
      </c>
      <c r="AM58" s="89"/>
      <c r="AN58" s="158">
        <f t="shared" si="38"/>
        <v>3.4166474004115495</v>
      </c>
      <c r="AO58" s="158">
        <f t="shared" si="39"/>
        <v>3.3522018006929657</v>
      </c>
      <c r="AP58" s="158">
        <f t="shared" si="40"/>
        <v>3.4335970093007901</v>
      </c>
      <c r="AQ58" s="158">
        <f t="shared" si="41"/>
        <v>3.2580069055150358</v>
      </c>
      <c r="AR58" s="158">
        <f t="shared" si="42"/>
        <v>3.0544585397445054</v>
      </c>
      <c r="AS58" s="158">
        <f t="shared" si="43"/>
        <v>2.9606443659484287</v>
      </c>
      <c r="AT58" s="158">
        <f t="shared" si="44"/>
        <v>2.7735376396564235</v>
      </c>
      <c r="AU58" s="158">
        <f t="shared" si="34"/>
        <v>2.6512091470152312</v>
      </c>
      <c r="AV58" s="158">
        <f>(R58*1000000)/(AG58)</f>
        <v>2.4014851153510359</v>
      </c>
      <c r="AW58" s="158">
        <f>(S58*1000000)/(AH58)</f>
        <v>2.2825405150071489</v>
      </c>
      <c r="AX58" s="158">
        <f>(T58*1000000)/(AI58)</f>
        <v>2.1463307336508493</v>
      </c>
      <c r="AY58" s="158">
        <f t="shared" si="48"/>
        <v>2.1924770094911308</v>
      </c>
      <c r="AZ58" s="158">
        <f t="shared" si="49"/>
        <v>2.1423360122515263</v>
      </c>
      <c r="BA58" s="158">
        <f t="shared" si="50"/>
        <v>2.1696568771374292</v>
      </c>
      <c r="BB58" s="149"/>
      <c r="BC58" s="163"/>
    </row>
    <row r="59" spans="1:55" s="79" customFormat="1" ht="12.75" customHeight="1" x14ac:dyDescent="0.2">
      <c r="A59" s="81"/>
      <c r="B59" s="81"/>
      <c r="C59" s="81"/>
      <c r="D59" s="151"/>
      <c r="E59" s="151"/>
      <c r="F59" s="152"/>
      <c r="H59" s="39" t="s">
        <v>715</v>
      </c>
      <c r="I59" s="57" t="s">
        <v>50</v>
      </c>
      <c r="J59" s="89">
        <v>298.50260310758995</v>
      </c>
      <c r="K59" s="89">
        <v>279.10290695545058</v>
      </c>
      <c r="L59" s="89">
        <v>275.64201237615265</v>
      </c>
      <c r="M59" s="89">
        <v>265.77505970394816</v>
      </c>
      <c r="N59" s="89">
        <v>255.90102013950968</v>
      </c>
      <c r="O59" s="89">
        <v>246.00737589991968</v>
      </c>
      <c r="P59" s="89">
        <v>232.6094530401362</v>
      </c>
      <c r="Q59" s="89">
        <v>224.51668068758218</v>
      </c>
      <c r="R59" s="89">
        <v>212.03325650431495</v>
      </c>
      <c r="S59" s="89">
        <v>200.74553591673771</v>
      </c>
      <c r="T59" s="89">
        <v>190.93346100225278</v>
      </c>
      <c r="U59" s="89">
        <v>188.59329336459095</v>
      </c>
      <c r="V59" s="89">
        <v>169.23122222380442</v>
      </c>
      <c r="W59" s="89">
        <v>162.90189251637574</v>
      </c>
      <c r="Y59" s="89">
        <v>114714256.49999997</v>
      </c>
      <c r="Z59" s="89">
        <v>112044462.99999999</v>
      </c>
      <c r="AA59" s="89">
        <v>108365699</v>
      </c>
      <c r="AB59" s="89">
        <v>109257822.63425995</v>
      </c>
      <c r="AC59" s="89">
        <v>109851988.20000002</v>
      </c>
      <c r="AD59" s="89">
        <v>109978022.90000001</v>
      </c>
      <c r="AE59" s="89">
        <v>110035170.3</v>
      </c>
      <c r="AF59" s="89">
        <v>110855936.52702558</v>
      </c>
      <c r="AG59" s="89">
        <v>111764478.69999999</v>
      </c>
      <c r="AH59" s="89">
        <v>112054138.15000005</v>
      </c>
      <c r="AI59" s="89">
        <v>111465924.75</v>
      </c>
      <c r="AJ59" s="89">
        <v>109643443.96306945</v>
      </c>
      <c r="AK59" s="89">
        <v>106621552.85094778</v>
      </c>
      <c r="AL59" s="89">
        <v>103540357.58212242</v>
      </c>
      <c r="AM59" s="89"/>
      <c r="AN59" s="158">
        <f t="shared" si="38"/>
        <v>2.6021404158042905</v>
      </c>
      <c r="AO59" s="158">
        <f t="shared" si="39"/>
        <v>2.4910013353846021</v>
      </c>
      <c r="AP59" s="158">
        <f t="shared" si="40"/>
        <v>2.5436278722859771</v>
      </c>
      <c r="AQ59" s="158">
        <f t="shared" si="41"/>
        <v>2.432549480631963</v>
      </c>
      <c r="AR59" s="158">
        <f t="shared" si="42"/>
        <v>2.3295074065806451</v>
      </c>
      <c r="AS59" s="158">
        <f t="shared" si="43"/>
        <v>2.2368775998419923</v>
      </c>
      <c r="AT59" s="158">
        <f t="shared" si="44"/>
        <v>2.1139554962831388</v>
      </c>
      <c r="AU59" s="158">
        <f t="shared" si="34"/>
        <v>2.0253013751126199</v>
      </c>
      <c r="AV59" s="158">
        <f>(R59*1000000)/(AG59)</f>
        <v>1.8971435197533382</v>
      </c>
      <c r="AW59" s="158">
        <f>(S59*1000000)/(AH59)</f>
        <v>1.7915048853261615</v>
      </c>
      <c r="AX59" s="158">
        <f>(T59*1000000)/(AI59)</f>
        <v>1.7129312068283253</v>
      </c>
      <c r="AY59" s="158">
        <f t="shared" si="48"/>
        <v>1.7200599192060557</v>
      </c>
      <c r="AZ59" s="158">
        <f t="shared" si="49"/>
        <v>1.5872140078505721</v>
      </c>
      <c r="BA59" s="158">
        <f t="shared" si="50"/>
        <v>1.5733178474603111</v>
      </c>
      <c r="BB59" s="149"/>
      <c r="BC59" s="163"/>
    </row>
    <row r="60" spans="1:55" s="79" customFormat="1" ht="14.25" x14ac:dyDescent="0.2">
      <c r="A60" s="81"/>
      <c r="B60" s="81"/>
      <c r="C60" s="81"/>
      <c r="D60" s="151"/>
      <c r="E60" s="151"/>
      <c r="F60" s="152"/>
      <c r="G60" s="151"/>
      <c r="AA60" s="168"/>
      <c r="AB60" s="39"/>
      <c r="AC60" s="39"/>
      <c r="AD60" s="168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149"/>
      <c r="AV60" s="149"/>
      <c r="AW60" s="149"/>
      <c r="AX60" s="149"/>
      <c r="AY60" s="149"/>
      <c r="AZ60" s="149"/>
      <c r="BA60" s="149"/>
      <c r="BB60" s="149"/>
      <c r="BC60" s="163"/>
    </row>
    <row r="61" spans="1:55" s="79" customFormat="1" ht="45.6" customHeight="1" x14ac:dyDescent="0.2">
      <c r="A61" s="153"/>
      <c r="B61" s="153"/>
      <c r="C61" s="153"/>
      <c r="D61" s="151"/>
      <c r="E61" s="151"/>
      <c r="F61" s="152"/>
      <c r="G61" s="154"/>
      <c r="AA61" s="166"/>
      <c r="AB61" s="39"/>
      <c r="AC61" s="39"/>
      <c r="AD61" s="166"/>
      <c r="AE61" s="166"/>
      <c r="AF61" s="166"/>
      <c r="AG61" s="166"/>
      <c r="AH61" s="166"/>
      <c r="AI61" s="166"/>
      <c r="AJ61" s="166"/>
      <c r="AK61" s="166"/>
      <c r="AL61" s="166"/>
      <c r="AM61" s="89"/>
      <c r="AN61" s="166"/>
      <c r="AO61" s="166"/>
      <c r="AP61" s="166"/>
      <c r="AQ61" s="166"/>
      <c r="AR61" s="166"/>
      <c r="AS61" s="166"/>
      <c r="AT61" s="166"/>
      <c r="AU61" s="90"/>
      <c r="AV61" s="90"/>
      <c r="AW61" s="90"/>
      <c r="AX61" s="90"/>
      <c r="AY61" s="90"/>
      <c r="AZ61" s="90"/>
      <c r="BA61" s="90"/>
      <c r="BB61" s="90"/>
      <c r="BC61" s="162"/>
    </row>
    <row r="62" spans="1:55" s="79" customFormat="1" x14ac:dyDescent="0.2">
      <c r="A62" s="81"/>
      <c r="B62" s="81"/>
      <c r="C62" s="81"/>
      <c r="D62" s="151"/>
      <c r="E62" s="151"/>
      <c r="F62" s="152"/>
      <c r="G62" s="151"/>
      <c r="H62" s="151"/>
      <c r="I62" s="151"/>
      <c r="J62"/>
      <c r="K62"/>
      <c r="L62"/>
      <c r="M62"/>
      <c r="N62"/>
      <c r="O62"/>
      <c r="P62"/>
      <c r="Q62"/>
      <c r="R62"/>
      <c r="S62"/>
      <c r="T62"/>
      <c r="U62"/>
      <c r="V62" s="89"/>
      <c r="W62" s="89"/>
      <c r="X62" s="166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166"/>
      <c r="AN62" s="89"/>
      <c r="AO62" s="89"/>
      <c r="AP62" s="89"/>
      <c r="AQ62" s="89"/>
      <c r="AR62" s="89"/>
      <c r="AS62" s="89"/>
      <c r="AT62" s="89"/>
      <c r="AU62" s="149"/>
      <c r="AV62" s="149"/>
      <c r="AW62" s="149"/>
      <c r="AX62" s="149"/>
      <c r="AY62" s="149"/>
      <c r="AZ62" s="149"/>
      <c r="BA62" s="149"/>
      <c r="BB62" s="149"/>
      <c r="BC62" s="163"/>
    </row>
    <row r="63" spans="1:55" s="79" customFormat="1" x14ac:dyDescent="0.2">
      <c r="A63" s="81"/>
      <c r="B63" s="81"/>
      <c r="C63" s="81"/>
      <c r="D63" s="151"/>
      <c r="E63" s="151"/>
      <c r="F63" s="152"/>
      <c r="G63" s="151"/>
      <c r="H63" s="151"/>
      <c r="I63" s="151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149"/>
      <c r="AV63" s="149"/>
      <c r="AW63" s="149"/>
      <c r="AX63" s="149"/>
      <c r="AY63" s="149"/>
      <c r="AZ63" s="149"/>
      <c r="BA63" s="149"/>
      <c r="BB63" s="149"/>
      <c r="BC63" s="163"/>
    </row>
    <row r="64" spans="1:55" s="79" customFormat="1" x14ac:dyDescent="0.2">
      <c r="A64" s="81"/>
      <c r="B64" s="81"/>
      <c r="C64" s="81"/>
      <c r="D64" s="151"/>
      <c r="E64" s="151"/>
      <c r="F64" s="152"/>
      <c r="G64" s="151"/>
      <c r="H64" s="151"/>
      <c r="I64" s="151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149"/>
      <c r="AV64" s="149"/>
      <c r="AW64" s="149"/>
      <c r="AX64" s="149"/>
      <c r="AY64" s="149"/>
      <c r="AZ64" s="149"/>
      <c r="BA64" s="149"/>
      <c r="BB64" s="149"/>
      <c r="BC64" s="163"/>
    </row>
    <row r="65" spans="1:55" s="79" customFormat="1" x14ac:dyDescent="0.2">
      <c r="A65" s="81"/>
      <c r="B65" s="81"/>
      <c r="C65" s="81"/>
      <c r="D65" s="151"/>
      <c r="E65" s="151"/>
      <c r="F65" s="152"/>
      <c r="G65" s="151"/>
      <c r="H65" s="151"/>
      <c r="I65" s="151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149"/>
      <c r="AV65" s="149"/>
      <c r="AW65" s="149"/>
      <c r="AX65" s="149"/>
      <c r="AY65" s="149"/>
      <c r="AZ65" s="149"/>
      <c r="BA65" s="149"/>
      <c r="BB65" s="149"/>
      <c r="BC65" s="163"/>
    </row>
    <row r="66" spans="1:55" s="79" customFormat="1" x14ac:dyDescent="0.2">
      <c r="A66" s="81"/>
      <c r="B66" s="81"/>
      <c r="C66" s="81"/>
      <c r="D66" s="151"/>
      <c r="E66" s="151"/>
      <c r="F66" s="152"/>
      <c r="G66" s="151"/>
      <c r="H66" s="151"/>
      <c r="I66" s="151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149"/>
      <c r="AV66" s="149"/>
      <c r="AW66" s="149"/>
      <c r="AX66" s="149"/>
      <c r="AY66" s="149"/>
      <c r="AZ66" s="149"/>
      <c r="BA66" s="149"/>
      <c r="BB66" s="149"/>
      <c r="BC66" s="163"/>
    </row>
    <row r="67" spans="1:55" s="79" customFormat="1" x14ac:dyDescent="0.2">
      <c r="A67" s="81"/>
      <c r="B67" s="81"/>
      <c r="C67" s="81"/>
      <c r="D67" s="151"/>
      <c r="E67" s="151"/>
      <c r="F67" s="152"/>
      <c r="G67" s="151"/>
      <c r="H67" s="151"/>
      <c r="I67" s="151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149"/>
      <c r="AV67" s="149"/>
      <c r="AW67" s="149"/>
      <c r="AX67" s="149"/>
      <c r="AY67" s="149"/>
      <c r="AZ67" s="149"/>
      <c r="BA67" s="149"/>
      <c r="BB67" s="149"/>
      <c r="BC67" s="163"/>
    </row>
    <row r="68" spans="1:55" s="79" customFormat="1" x14ac:dyDescent="0.2">
      <c r="A68" s="81"/>
      <c r="B68" s="81"/>
      <c r="C68" s="81"/>
      <c r="D68" s="151"/>
      <c r="E68" s="151"/>
      <c r="F68" s="152"/>
      <c r="G68" s="151"/>
      <c r="H68" s="151"/>
      <c r="I68" s="151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149"/>
      <c r="AV68" s="149"/>
      <c r="AW68" s="149"/>
      <c r="AX68" s="149"/>
      <c r="AY68" s="149"/>
      <c r="AZ68" s="149"/>
      <c r="BA68" s="149"/>
      <c r="BB68" s="149"/>
      <c r="BC68" s="163"/>
    </row>
    <row r="69" spans="1:55" s="79" customFormat="1" x14ac:dyDescent="0.2">
      <c r="A69" s="81"/>
      <c r="B69" s="81"/>
      <c r="C69" s="81"/>
      <c r="D69" s="151"/>
      <c r="E69" s="151"/>
      <c r="F69" s="152"/>
      <c r="G69" s="151"/>
      <c r="H69" s="151"/>
      <c r="I69" s="151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149"/>
      <c r="AV69" s="149"/>
      <c r="AW69" s="149"/>
      <c r="AX69" s="149"/>
      <c r="AY69" s="149"/>
      <c r="AZ69" s="149"/>
      <c r="BA69" s="149"/>
      <c r="BB69" s="149"/>
      <c r="BC69" s="163"/>
    </row>
    <row r="70" spans="1:55" s="79" customFormat="1" x14ac:dyDescent="0.2">
      <c r="A70" s="81"/>
      <c r="B70" s="81"/>
      <c r="C70" s="81"/>
      <c r="D70" s="151"/>
      <c r="E70" s="151"/>
      <c r="F70" s="152"/>
      <c r="G70" s="151"/>
      <c r="H70" s="169" t="s">
        <v>733</v>
      </c>
      <c r="I70" s="151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149"/>
      <c r="AV70" s="149"/>
      <c r="AW70" s="149"/>
      <c r="AX70" s="149"/>
      <c r="AY70" s="149"/>
      <c r="AZ70" s="149"/>
      <c r="BA70" s="149"/>
      <c r="BB70" s="149"/>
      <c r="BC70" s="163"/>
    </row>
    <row r="71" spans="1:55" s="79" customFormat="1" x14ac:dyDescent="0.2">
      <c r="A71" s="81"/>
      <c r="B71" s="81"/>
      <c r="C71" s="81"/>
      <c r="D71" s="151"/>
      <c r="E71" s="151"/>
      <c r="F71" s="152"/>
      <c r="G71" s="151"/>
      <c r="H71" s="151"/>
      <c r="I71" s="151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149"/>
      <c r="AV71" s="149"/>
      <c r="AW71" s="149"/>
      <c r="AX71" s="149"/>
      <c r="AY71" s="149"/>
      <c r="AZ71" s="149"/>
      <c r="BA71" s="149"/>
      <c r="BB71" s="149"/>
      <c r="BC71" s="163"/>
    </row>
    <row r="72" spans="1:55" s="79" customFormat="1" x14ac:dyDescent="0.2">
      <c r="A72" s="81"/>
      <c r="B72" s="81"/>
      <c r="C72" s="81"/>
      <c r="D72" s="151"/>
      <c r="E72" s="151"/>
      <c r="F72" s="152"/>
      <c r="G72" s="151"/>
      <c r="H72" s="327" t="s">
        <v>734</v>
      </c>
      <c r="I72" s="327"/>
      <c r="J72" s="327"/>
      <c r="K72" s="327"/>
      <c r="L72" s="327"/>
      <c r="M72" s="327"/>
      <c r="N72" s="327"/>
      <c r="O72" s="327"/>
      <c r="P72" s="327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149"/>
      <c r="AV72" s="149"/>
      <c r="AW72" s="149"/>
      <c r="AX72" s="149"/>
      <c r="AY72" s="149"/>
      <c r="AZ72" s="149"/>
      <c r="BA72" s="149"/>
      <c r="BB72" s="149"/>
      <c r="BC72" s="163"/>
    </row>
    <row r="73" spans="1:55" s="79" customFormat="1" x14ac:dyDescent="0.2">
      <c r="A73" s="81"/>
      <c r="B73" s="81"/>
      <c r="C73" s="81"/>
      <c r="D73" s="151"/>
      <c r="E73" s="151"/>
      <c r="F73" s="152"/>
      <c r="G73" s="151"/>
      <c r="H73" s="327"/>
      <c r="I73" s="327"/>
      <c r="J73" s="327"/>
      <c r="K73" s="327"/>
      <c r="L73" s="327"/>
      <c r="M73" s="327"/>
      <c r="N73" s="327"/>
      <c r="O73" s="327"/>
      <c r="P73" s="327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149"/>
      <c r="AV73" s="149"/>
      <c r="AW73" s="149"/>
      <c r="AX73" s="149"/>
      <c r="AY73" s="149"/>
      <c r="AZ73" s="149"/>
      <c r="BA73" s="149"/>
      <c r="BB73" s="149"/>
      <c r="BC73" s="163"/>
    </row>
    <row r="74" spans="1:55" s="79" customFormat="1" x14ac:dyDescent="0.2">
      <c r="A74" s="81"/>
      <c r="B74" s="81"/>
      <c r="C74" s="81"/>
      <c r="D74" s="151"/>
      <c r="E74" s="151"/>
      <c r="F74" s="152"/>
      <c r="G74" s="151"/>
      <c r="H74" s="327"/>
      <c r="I74" s="327"/>
      <c r="J74" s="327"/>
      <c r="K74" s="327"/>
      <c r="L74" s="327"/>
      <c r="M74" s="327"/>
      <c r="N74" s="327"/>
      <c r="O74" s="327"/>
      <c r="P74" s="327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149"/>
      <c r="AV74" s="149"/>
      <c r="AW74" s="149"/>
      <c r="AX74" s="149"/>
      <c r="AY74" s="149"/>
      <c r="AZ74" s="149"/>
      <c r="BA74" s="149"/>
      <c r="BB74" s="149"/>
      <c r="BC74" s="163"/>
    </row>
    <row r="75" spans="1:55" s="79" customFormat="1" ht="14.25" x14ac:dyDescent="0.2">
      <c r="A75" s="81"/>
      <c r="B75" s="81"/>
      <c r="C75" s="81"/>
      <c r="D75" s="151"/>
      <c r="E75" s="151"/>
      <c r="F75" s="152"/>
      <c r="G75" s="151"/>
      <c r="H75" s="327"/>
      <c r="I75" s="327"/>
      <c r="J75" s="327"/>
      <c r="K75" s="327"/>
      <c r="L75" s="327"/>
      <c r="M75" s="327"/>
      <c r="N75" s="327"/>
      <c r="O75" s="327"/>
      <c r="P75" s="327"/>
      <c r="Q75" s="89"/>
      <c r="R75" s="89"/>
      <c r="S75" s="89"/>
      <c r="T75" s="89"/>
      <c r="U75" s="89"/>
      <c r="V75" s="89"/>
      <c r="W75" s="89"/>
      <c r="X75" s="89"/>
      <c r="Y75" s="174"/>
      <c r="Z75" s="168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149"/>
      <c r="AV75" s="149"/>
      <c r="AW75" s="149"/>
      <c r="AX75" s="149"/>
      <c r="AY75" s="149"/>
      <c r="AZ75" s="149"/>
      <c r="BA75" s="149"/>
      <c r="BB75" s="149"/>
      <c r="BC75" s="163"/>
    </row>
    <row r="76" spans="1:55" s="79" customFormat="1" x14ac:dyDescent="0.2">
      <c r="A76" s="81"/>
      <c r="B76" s="81"/>
      <c r="C76" s="81"/>
      <c r="D76" s="151"/>
      <c r="E76" s="151"/>
      <c r="F76" s="152"/>
      <c r="G76" s="151"/>
      <c r="H76" s="327"/>
      <c r="I76" s="327"/>
      <c r="J76" s="327"/>
      <c r="K76" s="327"/>
      <c r="L76" s="327"/>
      <c r="M76" s="327"/>
      <c r="N76" s="327"/>
      <c r="O76" s="327"/>
      <c r="P76" s="327"/>
      <c r="Q76" s="89"/>
      <c r="R76" s="89"/>
      <c r="S76" s="89"/>
      <c r="T76" s="89"/>
      <c r="U76" s="89"/>
      <c r="V76" s="89"/>
      <c r="W76" s="89"/>
      <c r="X76" s="89"/>
      <c r="Y76" s="172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149"/>
      <c r="AV76" s="149"/>
      <c r="AW76" s="149"/>
      <c r="AX76" s="149"/>
      <c r="AY76" s="149"/>
      <c r="AZ76" s="149"/>
      <c r="BA76" s="149"/>
      <c r="BB76" s="149"/>
      <c r="BC76" s="163"/>
    </row>
    <row r="77" spans="1:55" s="79" customFormat="1" ht="14.25" customHeight="1" x14ac:dyDescent="0.2">
      <c r="A77" s="81"/>
      <c r="B77" s="81"/>
      <c r="C77" s="81"/>
      <c r="D77" s="151"/>
      <c r="E77" s="151"/>
      <c r="F77" s="152"/>
      <c r="G77" s="151"/>
      <c r="H77" s="327"/>
      <c r="I77" s="327"/>
      <c r="J77" s="327"/>
      <c r="K77" s="327"/>
      <c r="L77" s="327"/>
      <c r="M77" s="327"/>
      <c r="N77" s="327"/>
      <c r="O77" s="327"/>
      <c r="P77" s="327"/>
      <c r="Q77" s="196"/>
      <c r="R77" s="196"/>
      <c r="S77" s="196"/>
      <c r="T77" s="196"/>
      <c r="U77" s="196"/>
      <c r="V77" s="196"/>
      <c r="W77" s="196"/>
      <c r="X77" s="89"/>
      <c r="Y77" s="174"/>
      <c r="Z77" s="168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149"/>
      <c r="AV77" s="149"/>
      <c r="AW77" s="149"/>
      <c r="AX77" s="149"/>
      <c r="AY77" s="149"/>
      <c r="AZ77" s="149"/>
      <c r="BA77" s="149"/>
      <c r="BB77" s="149"/>
      <c r="BC77" s="163"/>
    </row>
    <row r="78" spans="1:55" s="79" customFormat="1" ht="14.25" customHeight="1" x14ac:dyDescent="0.2">
      <c r="A78" s="81"/>
      <c r="B78" s="81"/>
      <c r="C78" s="81"/>
      <c r="D78" s="151"/>
      <c r="E78" s="151"/>
      <c r="F78" s="152"/>
      <c r="G78" s="151"/>
      <c r="H78" s="320" t="s">
        <v>1044</v>
      </c>
      <c r="I78" s="320"/>
      <c r="J78" s="320"/>
      <c r="K78" s="320"/>
      <c r="L78" s="320"/>
      <c r="M78" s="320"/>
      <c r="N78" s="320"/>
      <c r="O78" s="320"/>
      <c r="P78" s="320"/>
      <c r="Q78" s="89"/>
      <c r="R78" s="89"/>
      <c r="S78" s="89"/>
      <c r="T78" s="89"/>
      <c r="U78" s="89"/>
      <c r="V78" s="89"/>
      <c r="W78" s="89"/>
      <c r="X78" s="89"/>
      <c r="Y78" s="174"/>
      <c r="Z78" s="168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149"/>
      <c r="AV78" s="149"/>
      <c r="AW78" s="149"/>
      <c r="AX78" s="149"/>
      <c r="AY78" s="149"/>
      <c r="AZ78" s="149"/>
      <c r="BA78" s="149"/>
      <c r="BB78" s="149"/>
      <c r="BC78" s="163"/>
    </row>
    <row r="79" spans="1:55" s="79" customFormat="1" ht="12.75" customHeight="1" x14ac:dyDescent="0.2">
      <c r="A79" s="153"/>
      <c r="B79" s="153"/>
      <c r="C79" s="153"/>
      <c r="D79" s="151"/>
      <c r="E79" s="151"/>
      <c r="F79" s="152"/>
      <c r="G79" s="154"/>
      <c r="H79" s="320"/>
      <c r="I79" s="320"/>
      <c r="J79" s="320"/>
      <c r="K79" s="320"/>
      <c r="L79" s="320"/>
      <c r="M79" s="320"/>
      <c r="N79" s="320"/>
      <c r="O79" s="320"/>
      <c r="P79" s="320"/>
      <c r="Q79" s="195"/>
      <c r="R79" s="199"/>
      <c r="S79" s="214"/>
      <c r="T79" s="228"/>
      <c r="U79" s="246"/>
      <c r="V79" s="252"/>
      <c r="W79" s="298"/>
      <c r="X79" s="89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89"/>
      <c r="AN79" s="166"/>
      <c r="AO79" s="166"/>
      <c r="AP79" s="166"/>
      <c r="AQ79" s="166"/>
      <c r="AR79" s="166"/>
      <c r="AS79" s="166"/>
      <c r="AT79" s="166"/>
      <c r="AU79" s="90"/>
      <c r="AV79" s="90"/>
      <c r="AW79" s="90"/>
      <c r="AX79" s="90"/>
      <c r="AY79" s="90"/>
      <c r="AZ79" s="90"/>
      <c r="BA79" s="90"/>
      <c r="BB79" s="90"/>
      <c r="BC79" s="162"/>
    </row>
    <row r="80" spans="1:55" s="79" customFormat="1" x14ac:dyDescent="0.2">
      <c r="A80" s="81"/>
      <c r="B80" s="81"/>
      <c r="C80" s="81"/>
      <c r="D80" s="151"/>
      <c r="E80" s="151"/>
      <c r="F80" s="152"/>
      <c r="G80" s="151"/>
      <c r="H80" s="232"/>
      <c r="I80" s="232"/>
      <c r="J80" s="232"/>
      <c r="K80" s="232"/>
      <c r="L80" s="232"/>
      <c r="M80" s="232"/>
      <c r="N80" s="232"/>
      <c r="O80" s="232"/>
      <c r="P80" s="232"/>
      <c r="Q80" s="89"/>
      <c r="R80" s="89"/>
      <c r="S80" s="89"/>
      <c r="T80" s="89"/>
      <c r="U80" s="89"/>
      <c r="V80" s="89"/>
      <c r="W80" s="89"/>
      <c r="X80" s="166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166"/>
      <c r="AN80" s="89"/>
      <c r="AO80" s="89"/>
      <c r="AP80" s="89"/>
      <c r="AQ80" s="89"/>
      <c r="AR80" s="89"/>
      <c r="AS80" s="89"/>
      <c r="AT80" s="89"/>
      <c r="AU80" s="149"/>
      <c r="AV80" s="149"/>
      <c r="AW80" s="149"/>
      <c r="AX80" s="149"/>
      <c r="AY80" s="149"/>
      <c r="AZ80" s="149"/>
      <c r="BA80" s="149"/>
      <c r="BB80" s="149"/>
      <c r="BC80" s="163"/>
    </row>
    <row r="81" spans="1:55" s="79" customFormat="1" x14ac:dyDescent="0.2">
      <c r="A81" s="81"/>
      <c r="B81" s="81"/>
      <c r="C81" s="81"/>
      <c r="D81" s="151"/>
      <c r="E81" s="151"/>
      <c r="F81" s="152"/>
      <c r="G81" s="151"/>
      <c r="H81" s="151"/>
      <c r="I81" s="151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149"/>
      <c r="AV81" s="149"/>
      <c r="AW81" s="149"/>
      <c r="AX81" s="149"/>
      <c r="AY81" s="149"/>
      <c r="AZ81" s="149"/>
      <c r="BA81" s="149"/>
      <c r="BB81" s="149"/>
      <c r="BC81" s="163"/>
    </row>
    <row r="82" spans="1:55" s="79" customFormat="1" x14ac:dyDescent="0.2">
      <c r="A82" s="81"/>
      <c r="B82" s="81"/>
      <c r="C82" s="81"/>
      <c r="D82" s="151"/>
      <c r="E82" s="151"/>
      <c r="F82" s="152"/>
      <c r="G82" s="151"/>
      <c r="H82" s="151"/>
      <c r="I82" s="151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149"/>
      <c r="AV82" s="149"/>
      <c r="AW82" s="149"/>
      <c r="AX82" s="149"/>
      <c r="AY82" s="149"/>
      <c r="AZ82" s="149"/>
      <c r="BA82" s="149"/>
      <c r="BB82" s="149"/>
      <c r="BC82" s="163"/>
    </row>
    <row r="83" spans="1:55" s="79" customFormat="1" x14ac:dyDescent="0.2">
      <c r="A83" s="81"/>
      <c r="B83" s="81"/>
      <c r="C83" s="81"/>
      <c r="D83" s="151"/>
      <c r="E83" s="151"/>
      <c r="F83" s="152"/>
      <c r="G83" s="151"/>
      <c r="H83" s="151"/>
      <c r="I83" s="151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149"/>
      <c r="AV83" s="149"/>
      <c r="AW83" s="149"/>
      <c r="AX83" s="149"/>
      <c r="AY83" s="149"/>
      <c r="AZ83" s="149"/>
      <c r="BA83" s="149"/>
      <c r="BB83" s="149"/>
      <c r="BC83" s="163"/>
    </row>
    <row r="84" spans="1:55" s="79" customFormat="1" x14ac:dyDescent="0.2">
      <c r="A84" s="81"/>
      <c r="B84" s="81"/>
      <c r="C84" s="81"/>
      <c r="D84" s="151"/>
      <c r="E84" s="151"/>
      <c r="F84" s="152"/>
      <c r="G84" s="151"/>
      <c r="H84" s="151"/>
      <c r="I84" s="151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149"/>
      <c r="AV84" s="149"/>
      <c r="AW84" s="149"/>
      <c r="AX84" s="149"/>
      <c r="AY84" s="149"/>
      <c r="AZ84" s="149"/>
      <c r="BA84" s="149"/>
      <c r="BB84" s="149"/>
      <c r="BC84" s="163"/>
    </row>
    <row r="85" spans="1:55" s="79" customFormat="1" x14ac:dyDescent="0.2">
      <c r="A85" s="81"/>
      <c r="B85" s="81"/>
      <c r="C85" s="81"/>
      <c r="D85" s="151"/>
      <c r="E85" s="151"/>
      <c r="F85" s="152"/>
      <c r="G85" s="151"/>
      <c r="H85" s="151"/>
      <c r="I85" s="151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149"/>
      <c r="AV85" s="149"/>
      <c r="AW85" s="149"/>
      <c r="AX85" s="149"/>
      <c r="AY85" s="149"/>
      <c r="AZ85" s="149"/>
      <c r="BA85" s="149"/>
      <c r="BB85" s="149"/>
      <c r="BC85" s="163"/>
    </row>
    <row r="86" spans="1:55" s="79" customFormat="1" x14ac:dyDescent="0.2">
      <c r="A86" s="81"/>
      <c r="B86" s="81"/>
      <c r="C86" s="81"/>
      <c r="D86" s="151"/>
      <c r="E86" s="151"/>
      <c r="F86" s="152"/>
      <c r="G86" s="151"/>
      <c r="H86" s="151"/>
      <c r="I86" s="151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149"/>
      <c r="AV86" s="149"/>
      <c r="AW86" s="149"/>
      <c r="AX86" s="149"/>
      <c r="AY86" s="149"/>
      <c r="AZ86" s="149"/>
      <c r="BA86" s="149"/>
      <c r="BB86" s="149"/>
      <c r="BC86" s="163"/>
    </row>
    <row r="87" spans="1:55" s="79" customFormat="1" x14ac:dyDescent="0.2">
      <c r="A87" s="81"/>
      <c r="B87" s="81"/>
      <c r="C87" s="81"/>
      <c r="D87" s="151"/>
      <c r="E87" s="151"/>
      <c r="F87" s="152"/>
      <c r="G87" s="151"/>
      <c r="H87" s="151"/>
      <c r="I87" s="151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149"/>
      <c r="AV87" s="149"/>
      <c r="AW87" s="149"/>
      <c r="AX87" s="149"/>
      <c r="AY87" s="149"/>
      <c r="AZ87" s="149"/>
      <c r="BA87" s="149"/>
      <c r="BB87" s="149"/>
      <c r="BC87" s="163"/>
    </row>
    <row r="88" spans="1:55" s="79" customFormat="1" x14ac:dyDescent="0.2">
      <c r="A88" s="81"/>
      <c r="B88" s="81"/>
      <c r="C88" s="81"/>
      <c r="D88" s="151"/>
      <c r="E88" s="151"/>
      <c r="F88" s="152"/>
      <c r="G88" s="151"/>
      <c r="H88" s="151"/>
      <c r="I88" s="151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149"/>
      <c r="AV88" s="149"/>
      <c r="AW88" s="149"/>
      <c r="AX88" s="149"/>
      <c r="AY88" s="149"/>
      <c r="AZ88" s="149"/>
      <c r="BA88" s="149"/>
      <c r="BB88" s="149"/>
      <c r="BC88" s="163"/>
    </row>
    <row r="89" spans="1:55" s="79" customFormat="1" x14ac:dyDescent="0.2">
      <c r="A89" s="81"/>
      <c r="B89" s="81"/>
      <c r="C89" s="81"/>
      <c r="D89" s="151"/>
      <c r="E89" s="151"/>
      <c r="F89" s="152"/>
      <c r="G89" s="151"/>
      <c r="H89" s="151"/>
      <c r="I89" s="151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149"/>
      <c r="AV89" s="149"/>
      <c r="AW89" s="149"/>
      <c r="AX89" s="149"/>
      <c r="AY89" s="149"/>
      <c r="AZ89" s="149"/>
      <c r="BA89" s="149"/>
      <c r="BB89" s="149"/>
      <c r="BC89" s="163"/>
    </row>
    <row r="90" spans="1:55" s="79" customFormat="1" x14ac:dyDescent="0.2">
      <c r="A90" s="81"/>
      <c r="B90" s="81"/>
      <c r="C90" s="81"/>
      <c r="D90" s="151"/>
      <c r="E90" s="151"/>
      <c r="F90" s="152"/>
      <c r="G90" s="151"/>
      <c r="H90" s="151"/>
      <c r="I90" s="151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149"/>
      <c r="AV90" s="149"/>
      <c r="AW90" s="149"/>
      <c r="AX90" s="149"/>
      <c r="AY90" s="149"/>
      <c r="AZ90" s="149"/>
      <c r="BA90" s="149"/>
      <c r="BB90" s="149"/>
      <c r="BC90" s="163"/>
    </row>
    <row r="91" spans="1:55" s="79" customFormat="1" x14ac:dyDescent="0.2">
      <c r="A91" s="81"/>
      <c r="B91" s="81"/>
      <c r="C91" s="81"/>
      <c r="D91" s="151"/>
      <c r="E91" s="151"/>
      <c r="F91" s="152"/>
      <c r="G91" s="151"/>
      <c r="H91" s="151"/>
      <c r="I91" s="151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149"/>
      <c r="AV91" s="149"/>
      <c r="AW91" s="149"/>
      <c r="AX91" s="149"/>
      <c r="AY91" s="149"/>
      <c r="AZ91" s="149"/>
      <c r="BA91" s="149"/>
      <c r="BB91" s="149"/>
      <c r="BC91" s="163"/>
    </row>
    <row r="92" spans="1:55" s="79" customFormat="1" x14ac:dyDescent="0.2">
      <c r="A92" s="81"/>
      <c r="B92" s="81"/>
      <c r="C92" s="81"/>
      <c r="D92" s="151"/>
      <c r="E92" s="151"/>
      <c r="F92" s="152"/>
      <c r="G92" s="151"/>
      <c r="H92" s="151"/>
      <c r="I92" s="151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149"/>
      <c r="AV92" s="149"/>
      <c r="AW92" s="149"/>
      <c r="AX92" s="149"/>
      <c r="AY92" s="149"/>
      <c r="AZ92" s="149"/>
      <c r="BA92" s="149"/>
      <c r="BB92" s="149"/>
      <c r="BC92" s="163"/>
    </row>
    <row r="93" spans="1:55" s="79" customFormat="1" x14ac:dyDescent="0.2">
      <c r="A93" s="81"/>
      <c r="B93" s="81"/>
      <c r="C93" s="81"/>
      <c r="D93" s="151"/>
      <c r="E93" s="151"/>
      <c r="F93" s="152"/>
      <c r="G93" s="151"/>
      <c r="H93" s="151"/>
      <c r="I93" s="151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149"/>
      <c r="AV93" s="149"/>
      <c r="AW93" s="149"/>
      <c r="AX93" s="149"/>
      <c r="AY93" s="149"/>
      <c r="AZ93" s="149"/>
      <c r="BA93" s="149"/>
      <c r="BB93" s="149"/>
      <c r="BC93" s="163"/>
    </row>
    <row r="94" spans="1:55" s="79" customFormat="1" x14ac:dyDescent="0.2">
      <c r="A94" s="81"/>
      <c r="B94" s="81"/>
      <c r="C94" s="81"/>
      <c r="D94" s="151"/>
      <c r="E94" s="151"/>
      <c r="F94" s="152"/>
      <c r="G94" s="151"/>
      <c r="H94" s="151"/>
      <c r="I94" s="151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149"/>
      <c r="AV94" s="149"/>
      <c r="AW94" s="149"/>
      <c r="AX94" s="149"/>
      <c r="AY94" s="149"/>
      <c r="AZ94" s="149"/>
      <c r="BA94" s="149"/>
      <c r="BB94" s="149"/>
      <c r="BC94" s="163"/>
    </row>
    <row r="95" spans="1:55" s="79" customFormat="1" x14ac:dyDescent="0.2">
      <c r="A95" s="81"/>
      <c r="B95" s="81"/>
      <c r="C95" s="81"/>
      <c r="D95" s="151"/>
      <c r="E95" s="151"/>
      <c r="F95" s="152"/>
      <c r="G95" s="151"/>
      <c r="H95" s="151"/>
      <c r="I95" s="151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149"/>
      <c r="AV95" s="149"/>
      <c r="AW95" s="149"/>
      <c r="AX95" s="149"/>
      <c r="AY95" s="149"/>
      <c r="AZ95" s="149"/>
      <c r="BA95" s="149"/>
      <c r="BB95" s="149"/>
      <c r="BC95" s="163"/>
    </row>
    <row r="96" spans="1:55" s="79" customFormat="1" x14ac:dyDescent="0.2">
      <c r="A96" s="81"/>
      <c r="B96" s="81"/>
      <c r="C96" s="81"/>
      <c r="D96" s="151"/>
      <c r="E96" s="151"/>
      <c r="F96" s="152"/>
      <c r="G96" s="151"/>
      <c r="H96" s="151"/>
      <c r="I96" s="151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149"/>
      <c r="AV96" s="149"/>
      <c r="AW96" s="149"/>
      <c r="AX96" s="149"/>
      <c r="AY96" s="149"/>
      <c r="AZ96" s="149"/>
      <c r="BA96" s="149"/>
      <c r="BB96" s="149"/>
      <c r="BC96" s="163"/>
    </row>
    <row r="97" spans="1:55" s="79" customFormat="1" x14ac:dyDescent="0.2">
      <c r="A97" s="153"/>
      <c r="B97" s="153"/>
      <c r="C97" s="153"/>
      <c r="D97" s="151"/>
      <c r="E97" s="151"/>
      <c r="F97" s="152"/>
      <c r="G97" s="154"/>
      <c r="H97" s="154"/>
      <c r="I97" s="154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89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89"/>
      <c r="AN97" s="166"/>
      <c r="AO97" s="166"/>
      <c r="AP97" s="166"/>
      <c r="AQ97" s="166"/>
      <c r="AR97" s="166"/>
      <c r="AS97" s="166"/>
      <c r="AT97" s="166"/>
      <c r="AU97" s="90"/>
      <c r="AV97" s="90"/>
      <c r="AW97" s="90"/>
      <c r="AX97" s="90"/>
      <c r="AY97" s="90"/>
      <c r="AZ97" s="90"/>
      <c r="BA97" s="90"/>
      <c r="BB97" s="90"/>
      <c r="BC97" s="162"/>
    </row>
    <row r="98" spans="1:55" s="79" customFormat="1" x14ac:dyDescent="0.2">
      <c r="A98" s="81"/>
      <c r="B98" s="81"/>
      <c r="C98" s="81"/>
      <c r="D98" s="151"/>
      <c r="E98" s="151"/>
      <c r="F98" s="152"/>
      <c r="G98" s="151"/>
      <c r="H98" s="151"/>
      <c r="I98" s="151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166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166"/>
      <c r="AN98" s="89"/>
      <c r="AO98" s="89"/>
      <c r="AP98" s="89"/>
      <c r="AQ98" s="89"/>
      <c r="AR98" s="89"/>
      <c r="AS98" s="89"/>
      <c r="AT98" s="89"/>
      <c r="AU98" s="149"/>
      <c r="AV98" s="149"/>
      <c r="AW98" s="149"/>
      <c r="AX98" s="149"/>
      <c r="AY98" s="149"/>
      <c r="AZ98" s="149"/>
      <c r="BA98" s="149"/>
      <c r="BB98" s="149"/>
      <c r="BC98" s="163"/>
    </row>
    <row r="99" spans="1:55" s="79" customFormat="1" x14ac:dyDescent="0.2">
      <c r="A99" s="81"/>
      <c r="B99" s="81"/>
      <c r="C99" s="81"/>
      <c r="D99" s="151"/>
      <c r="E99" s="151"/>
      <c r="F99" s="152"/>
      <c r="G99" s="151"/>
      <c r="H99" s="151"/>
      <c r="I99" s="151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149"/>
      <c r="AV99" s="149"/>
      <c r="AW99" s="149"/>
      <c r="AX99" s="149"/>
      <c r="AY99" s="149"/>
      <c r="AZ99" s="149"/>
      <c r="BA99" s="149"/>
      <c r="BB99" s="149"/>
      <c r="BC99" s="163"/>
    </row>
    <row r="100" spans="1:55" s="79" customFormat="1" x14ac:dyDescent="0.2">
      <c r="A100" s="81"/>
      <c r="B100" s="81"/>
      <c r="C100" s="81"/>
      <c r="D100" s="151"/>
      <c r="E100" s="151"/>
      <c r="F100" s="152"/>
      <c r="G100" s="151"/>
      <c r="H100" s="151"/>
      <c r="I100" s="151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149"/>
      <c r="AV100" s="149"/>
      <c r="AW100" s="149"/>
      <c r="AX100" s="149"/>
      <c r="AY100" s="149"/>
      <c r="AZ100" s="149"/>
      <c r="BA100" s="149"/>
      <c r="BB100" s="149"/>
      <c r="BC100" s="163"/>
    </row>
    <row r="101" spans="1:55" s="79" customFormat="1" x14ac:dyDescent="0.2">
      <c r="A101" s="81"/>
      <c r="B101" s="81"/>
      <c r="C101" s="81"/>
      <c r="D101" s="151"/>
      <c r="E101" s="151"/>
      <c r="F101" s="152"/>
      <c r="G101" s="151"/>
      <c r="H101" s="151"/>
      <c r="I101" s="151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149"/>
      <c r="AV101" s="149"/>
      <c r="AW101" s="149"/>
      <c r="AX101" s="149"/>
      <c r="AY101" s="149"/>
      <c r="AZ101" s="149"/>
      <c r="BA101" s="149"/>
      <c r="BB101" s="149"/>
      <c r="BC101" s="163"/>
    </row>
    <row r="102" spans="1:55" s="79" customFormat="1" x14ac:dyDescent="0.2">
      <c r="A102" s="81"/>
      <c r="B102" s="81"/>
      <c r="C102" s="81"/>
      <c r="D102" s="151"/>
      <c r="E102" s="151"/>
      <c r="F102" s="152"/>
      <c r="G102" s="151"/>
      <c r="H102" s="151"/>
      <c r="I102" s="151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149"/>
      <c r="AV102" s="149"/>
      <c r="AW102" s="149"/>
      <c r="AX102" s="149"/>
      <c r="AY102" s="149"/>
      <c r="AZ102" s="149"/>
      <c r="BA102" s="149"/>
      <c r="BB102" s="149"/>
      <c r="BC102" s="163"/>
    </row>
    <row r="103" spans="1:55" s="79" customFormat="1" x14ac:dyDescent="0.2">
      <c r="A103" s="81"/>
      <c r="B103" s="81"/>
      <c r="C103" s="81"/>
      <c r="D103" s="151"/>
      <c r="E103" s="151"/>
      <c r="F103" s="152"/>
      <c r="G103" s="151"/>
      <c r="H103" s="151"/>
      <c r="I103" s="151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149"/>
      <c r="AV103" s="149"/>
      <c r="AW103" s="149"/>
      <c r="AX103" s="149"/>
      <c r="AY103" s="149"/>
      <c r="AZ103" s="149"/>
      <c r="BA103" s="149"/>
      <c r="BB103" s="149"/>
      <c r="BC103" s="163"/>
    </row>
    <row r="104" spans="1:55" s="79" customFormat="1" x14ac:dyDescent="0.2">
      <c r="A104" s="81"/>
      <c r="B104" s="81"/>
      <c r="C104" s="81"/>
      <c r="D104" s="151"/>
      <c r="E104" s="151"/>
      <c r="F104" s="152"/>
      <c r="G104" s="151"/>
      <c r="H104" s="151"/>
      <c r="I104" s="151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149"/>
      <c r="AV104" s="149"/>
      <c r="AW104" s="149"/>
      <c r="AX104" s="149"/>
      <c r="AY104" s="149"/>
      <c r="AZ104" s="149"/>
      <c r="BA104" s="149"/>
      <c r="BB104" s="149"/>
      <c r="BC104" s="163"/>
    </row>
    <row r="105" spans="1:55" s="79" customFormat="1" x14ac:dyDescent="0.2">
      <c r="A105" s="81"/>
      <c r="B105" s="81"/>
      <c r="C105" s="81"/>
      <c r="D105" s="151"/>
      <c r="E105" s="151"/>
      <c r="F105" s="152"/>
      <c r="G105" s="151"/>
      <c r="H105" s="151"/>
      <c r="I105" s="151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149"/>
      <c r="AV105" s="149"/>
      <c r="AW105" s="149"/>
      <c r="AX105" s="149"/>
      <c r="AY105" s="149"/>
      <c r="AZ105" s="149"/>
      <c r="BA105" s="149"/>
      <c r="BB105" s="149"/>
      <c r="BC105" s="163"/>
    </row>
    <row r="106" spans="1:55" s="79" customFormat="1" x14ac:dyDescent="0.2">
      <c r="A106" s="81"/>
      <c r="B106" s="81"/>
      <c r="C106" s="81"/>
      <c r="D106" s="151"/>
      <c r="E106" s="151"/>
      <c r="F106" s="152"/>
      <c r="G106" s="151"/>
      <c r="H106" s="151"/>
      <c r="I106" s="151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149"/>
      <c r="AV106" s="149"/>
      <c r="AW106" s="149"/>
      <c r="AX106" s="149"/>
      <c r="AY106" s="149"/>
      <c r="AZ106" s="149"/>
      <c r="BA106" s="149"/>
      <c r="BB106" s="149"/>
      <c r="BC106" s="163"/>
    </row>
    <row r="107" spans="1:55" s="79" customFormat="1" x14ac:dyDescent="0.2">
      <c r="A107" s="81"/>
      <c r="B107" s="81"/>
      <c r="C107" s="81"/>
      <c r="D107" s="151"/>
      <c r="E107" s="151"/>
      <c r="F107" s="152"/>
      <c r="G107" s="151"/>
      <c r="H107" s="151"/>
      <c r="I107" s="151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149"/>
      <c r="AV107" s="149"/>
      <c r="AW107" s="149"/>
      <c r="AX107" s="149"/>
      <c r="AY107" s="149"/>
      <c r="AZ107" s="149"/>
      <c r="BA107" s="149"/>
      <c r="BB107" s="149"/>
      <c r="BC107" s="163"/>
    </row>
    <row r="108" spans="1:55" s="79" customFormat="1" x14ac:dyDescent="0.2">
      <c r="A108" s="81"/>
      <c r="B108" s="81"/>
      <c r="C108" s="81"/>
      <c r="D108" s="151"/>
      <c r="E108" s="151"/>
      <c r="F108" s="152"/>
      <c r="G108" s="151"/>
      <c r="H108" s="151"/>
      <c r="I108" s="151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149"/>
      <c r="AV108" s="149"/>
      <c r="AW108" s="149"/>
      <c r="AX108" s="149"/>
      <c r="AY108" s="149"/>
      <c r="AZ108" s="149"/>
      <c r="BA108" s="149"/>
      <c r="BB108" s="149"/>
      <c r="BC108" s="163"/>
    </row>
    <row r="109" spans="1:55" s="79" customFormat="1" x14ac:dyDescent="0.2">
      <c r="A109" s="81"/>
      <c r="B109" s="81"/>
      <c r="C109" s="81"/>
      <c r="D109" s="151"/>
      <c r="E109" s="151"/>
      <c r="F109" s="152"/>
      <c r="G109" s="151"/>
      <c r="H109" s="151"/>
      <c r="I109" s="151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149"/>
      <c r="AV109" s="149"/>
      <c r="AW109" s="149"/>
      <c r="AX109" s="149"/>
      <c r="AY109" s="149"/>
      <c r="AZ109" s="149"/>
      <c r="BA109" s="149"/>
      <c r="BB109" s="149"/>
      <c r="BC109" s="163"/>
    </row>
    <row r="110" spans="1:55" s="79" customFormat="1" x14ac:dyDescent="0.2">
      <c r="A110" s="81"/>
      <c r="B110" s="81"/>
      <c r="C110" s="81"/>
      <c r="D110" s="151"/>
      <c r="E110" s="151"/>
      <c r="F110" s="152"/>
      <c r="G110" s="151"/>
      <c r="H110" s="151"/>
      <c r="I110" s="151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149"/>
      <c r="AV110" s="149"/>
      <c r="AW110" s="149"/>
      <c r="AX110" s="149"/>
      <c r="AY110" s="149"/>
      <c r="AZ110" s="149"/>
      <c r="BA110" s="149"/>
      <c r="BB110" s="149"/>
      <c r="BC110" s="163"/>
    </row>
    <row r="111" spans="1:55" s="79" customFormat="1" x14ac:dyDescent="0.2">
      <c r="A111" s="81"/>
      <c r="B111" s="81"/>
      <c r="C111" s="81"/>
      <c r="D111" s="151"/>
      <c r="E111" s="151"/>
      <c r="F111" s="152"/>
      <c r="G111" s="151"/>
      <c r="H111" s="151"/>
      <c r="I111" s="151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149"/>
      <c r="AV111" s="149"/>
      <c r="AW111" s="149"/>
      <c r="AX111" s="149"/>
      <c r="AY111" s="149"/>
      <c r="AZ111" s="149"/>
      <c r="BA111" s="149"/>
      <c r="BB111" s="149"/>
      <c r="BC111" s="163"/>
    </row>
    <row r="112" spans="1:55" s="79" customFormat="1" x14ac:dyDescent="0.2">
      <c r="A112" s="81"/>
      <c r="B112" s="81"/>
      <c r="C112" s="81"/>
      <c r="D112" s="151"/>
      <c r="E112" s="151"/>
      <c r="F112" s="152"/>
      <c r="G112" s="151"/>
      <c r="H112" s="151"/>
      <c r="I112" s="151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149"/>
      <c r="AV112" s="149"/>
      <c r="AW112" s="149"/>
      <c r="AX112" s="149"/>
      <c r="AY112" s="149"/>
      <c r="AZ112" s="149"/>
      <c r="BA112" s="149"/>
      <c r="BB112" s="149"/>
      <c r="BC112" s="163"/>
    </row>
    <row r="113" spans="1:55" s="79" customFormat="1" x14ac:dyDescent="0.2">
      <c r="A113" s="81"/>
      <c r="B113" s="81"/>
      <c r="C113" s="81"/>
      <c r="D113" s="151"/>
      <c r="E113" s="151"/>
      <c r="F113" s="152"/>
      <c r="G113" s="151"/>
      <c r="H113" s="151"/>
      <c r="I113" s="151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149"/>
      <c r="AV113" s="149"/>
      <c r="AW113" s="149"/>
      <c r="AX113" s="149"/>
      <c r="AY113" s="149"/>
      <c r="AZ113" s="149"/>
      <c r="BA113" s="149"/>
      <c r="BB113" s="149"/>
      <c r="BC113" s="163"/>
    </row>
    <row r="114" spans="1:55" s="79" customFormat="1" x14ac:dyDescent="0.2">
      <c r="A114" s="81"/>
      <c r="B114" s="81"/>
      <c r="C114" s="81"/>
      <c r="D114" s="151"/>
      <c r="E114" s="151"/>
      <c r="F114" s="152"/>
      <c r="G114" s="151"/>
      <c r="H114" s="151"/>
      <c r="I114" s="151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149"/>
      <c r="AV114" s="149"/>
      <c r="AW114" s="149"/>
      <c r="AX114" s="149"/>
      <c r="AY114" s="149"/>
      <c r="AZ114" s="149"/>
      <c r="BA114" s="149"/>
      <c r="BB114" s="149"/>
      <c r="BC114" s="163"/>
    </row>
    <row r="115" spans="1:55" s="79" customFormat="1" x14ac:dyDescent="0.2">
      <c r="A115" s="153"/>
      <c r="B115" s="153"/>
      <c r="C115" s="153"/>
      <c r="D115" s="151"/>
      <c r="E115" s="151"/>
      <c r="F115" s="152"/>
      <c r="G115" s="154"/>
      <c r="H115" s="154"/>
      <c r="I115" s="154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89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89"/>
      <c r="AN115" s="166"/>
      <c r="AO115" s="166"/>
      <c r="AP115" s="166"/>
      <c r="AQ115" s="166"/>
      <c r="AR115" s="166"/>
      <c r="AS115" s="166"/>
      <c r="AT115" s="166"/>
      <c r="AU115" s="90"/>
      <c r="AV115" s="90"/>
      <c r="AW115" s="90"/>
      <c r="AX115" s="90"/>
      <c r="AY115" s="90"/>
      <c r="AZ115" s="90"/>
      <c r="BA115" s="90"/>
      <c r="BB115" s="90"/>
      <c r="BC115" s="162"/>
    </row>
    <row r="116" spans="1:55" s="79" customFormat="1" x14ac:dyDescent="0.2">
      <c r="A116" s="81"/>
      <c r="B116" s="81"/>
      <c r="C116" s="81"/>
      <c r="D116" s="151"/>
      <c r="E116" s="151"/>
      <c r="F116" s="152"/>
      <c r="G116" s="151"/>
      <c r="H116" s="151"/>
      <c r="I116" s="151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166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166"/>
      <c r="AN116" s="89"/>
      <c r="AO116" s="89"/>
      <c r="AP116" s="89"/>
      <c r="AQ116" s="89"/>
      <c r="AR116" s="89"/>
      <c r="AS116" s="89"/>
      <c r="AT116" s="89"/>
      <c r="AU116" s="149"/>
      <c r="AV116" s="149"/>
      <c r="AW116" s="149"/>
      <c r="AX116" s="149"/>
      <c r="AY116" s="149"/>
      <c r="AZ116" s="149"/>
      <c r="BA116" s="149"/>
      <c r="BB116" s="149"/>
      <c r="BC116" s="163"/>
    </row>
    <row r="117" spans="1:55" s="79" customFormat="1" x14ac:dyDescent="0.2">
      <c r="A117" s="81"/>
      <c r="B117" s="81"/>
      <c r="C117" s="81"/>
      <c r="D117" s="151"/>
      <c r="E117" s="151"/>
      <c r="F117" s="152"/>
      <c r="G117" s="151"/>
      <c r="H117" s="151"/>
      <c r="I117" s="151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149"/>
      <c r="AV117" s="149"/>
      <c r="AW117" s="149"/>
      <c r="AX117" s="149"/>
      <c r="AY117" s="149"/>
      <c r="AZ117" s="149"/>
      <c r="BA117" s="149"/>
      <c r="BB117" s="149"/>
      <c r="BC117" s="163"/>
    </row>
    <row r="118" spans="1:55" s="79" customFormat="1" x14ac:dyDescent="0.2">
      <c r="A118" s="81"/>
      <c r="B118" s="81"/>
      <c r="C118" s="81"/>
      <c r="D118" s="151"/>
      <c r="E118" s="151"/>
      <c r="F118" s="152"/>
      <c r="G118" s="151"/>
      <c r="H118" s="151"/>
      <c r="I118" s="151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149"/>
      <c r="AV118" s="149"/>
      <c r="AW118" s="149"/>
      <c r="AX118" s="149"/>
      <c r="AY118" s="149"/>
      <c r="AZ118" s="149"/>
      <c r="BA118" s="149"/>
      <c r="BB118" s="149"/>
      <c r="BC118" s="163"/>
    </row>
    <row r="119" spans="1:55" s="79" customFormat="1" x14ac:dyDescent="0.2">
      <c r="A119" s="81"/>
      <c r="B119" s="81"/>
      <c r="C119" s="81"/>
      <c r="D119" s="151"/>
      <c r="E119" s="151"/>
      <c r="F119" s="152"/>
      <c r="G119" s="151"/>
      <c r="H119" s="151"/>
      <c r="I119" s="151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149"/>
      <c r="AV119" s="149"/>
      <c r="AW119" s="149"/>
      <c r="AX119" s="149"/>
      <c r="AY119" s="149"/>
      <c r="AZ119" s="149"/>
      <c r="BA119" s="149"/>
      <c r="BB119" s="149"/>
      <c r="BC119" s="163"/>
    </row>
    <row r="120" spans="1:55" s="79" customFormat="1" x14ac:dyDescent="0.2">
      <c r="A120" s="81"/>
      <c r="B120" s="81"/>
      <c r="C120" s="81"/>
      <c r="D120" s="151"/>
      <c r="E120" s="151"/>
      <c r="F120" s="152"/>
      <c r="G120" s="151"/>
      <c r="H120" s="151"/>
      <c r="I120" s="151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149"/>
      <c r="AV120" s="149"/>
      <c r="AW120" s="149"/>
      <c r="AX120" s="149"/>
      <c r="AY120" s="149"/>
      <c r="AZ120" s="149"/>
      <c r="BA120" s="149"/>
      <c r="BB120" s="149"/>
      <c r="BC120" s="163"/>
    </row>
    <row r="121" spans="1:55" s="79" customFormat="1" x14ac:dyDescent="0.2">
      <c r="A121" s="81"/>
      <c r="B121" s="81"/>
      <c r="C121" s="81"/>
      <c r="D121" s="151"/>
      <c r="E121" s="151"/>
      <c r="F121" s="152"/>
      <c r="G121" s="151"/>
      <c r="H121" s="151"/>
      <c r="I121" s="151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149"/>
      <c r="AV121" s="149"/>
      <c r="AW121" s="149"/>
      <c r="AX121" s="149"/>
      <c r="AY121" s="149"/>
      <c r="AZ121" s="149"/>
      <c r="BA121" s="149"/>
      <c r="BB121" s="149"/>
      <c r="BC121" s="163"/>
    </row>
    <row r="122" spans="1:55" s="79" customFormat="1" x14ac:dyDescent="0.2">
      <c r="A122" s="81"/>
      <c r="B122" s="81"/>
      <c r="C122" s="81"/>
      <c r="D122" s="151"/>
      <c r="E122" s="151"/>
      <c r="F122" s="152"/>
      <c r="G122" s="151"/>
      <c r="H122" s="151"/>
      <c r="I122" s="151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149"/>
      <c r="AV122" s="149"/>
      <c r="AW122" s="149"/>
      <c r="AX122" s="149"/>
      <c r="AY122" s="149"/>
      <c r="AZ122" s="149"/>
      <c r="BA122" s="149"/>
      <c r="BB122" s="149"/>
      <c r="BC122" s="163"/>
    </row>
    <row r="123" spans="1:55" s="79" customFormat="1" x14ac:dyDescent="0.2">
      <c r="A123" s="81"/>
      <c r="B123" s="81"/>
      <c r="C123" s="81"/>
      <c r="D123" s="151"/>
      <c r="E123" s="151"/>
      <c r="F123" s="152"/>
      <c r="G123" s="151"/>
      <c r="H123" s="151"/>
      <c r="I123" s="151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149"/>
      <c r="AV123" s="149"/>
      <c r="AW123" s="149"/>
      <c r="AX123" s="149"/>
      <c r="AY123" s="149"/>
      <c r="AZ123" s="149"/>
      <c r="BA123" s="149"/>
      <c r="BB123" s="149"/>
      <c r="BC123" s="163"/>
    </row>
    <row r="124" spans="1:55" s="79" customFormat="1" x14ac:dyDescent="0.2">
      <c r="A124" s="81"/>
      <c r="B124" s="81"/>
      <c r="C124" s="81"/>
      <c r="D124" s="151"/>
      <c r="E124" s="151"/>
      <c r="F124" s="152"/>
      <c r="G124" s="151"/>
      <c r="H124" s="151"/>
      <c r="I124" s="151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149"/>
      <c r="AV124" s="149"/>
      <c r="AW124" s="149"/>
      <c r="AX124" s="149"/>
      <c r="AY124" s="149"/>
      <c r="AZ124" s="149"/>
      <c r="BA124" s="149"/>
      <c r="BB124" s="149"/>
      <c r="BC124" s="163"/>
    </row>
    <row r="125" spans="1:55" s="79" customFormat="1" x14ac:dyDescent="0.2">
      <c r="A125" s="81"/>
      <c r="B125" s="81"/>
      <c r="C125" s="81"/>
      <c r="D125" s="151"/>
      <c r="E125" s="151"/>
      <c r="F125" s="152"/>
      <c r="G125" s="151"/>
      <c r="H125" s="151"/>
      <c r="I125" s="151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149"/>
      <c r="AV125" s="149"/>
      <c r="AW125" s="149"/>
      <c r="AX125" s="149"/>
      <c r="AY125" s="149"/>
      <c r="AZ125" s="149"/>
      <c r="BA125" s="149"/>
      <c r="BB125" s="149"/>
      <c r="BC125" s="163"/>
    </row>
    <row r="126" spans="1:55" s="79" customFormat="1" x14ac:dyDescent="0.2">
      <c r="A126" s="81"/>
      <c r="B126" s="81"/>
      <c r="C126" s="81"/>
      <c r="D126" s="151"/>
      <c r="E126" s="151"/>
      <c r="F126" s="152"/>
      <c r="G126" s="151"/>
      <c r="H126" s="151"/>
      <c r="I126" s="151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149"/>
      <c r="AV126" s="149"/>
      <c r="AW126" s="149"/>
      <c r="AX126" s="149"/>
      <c r="AY126" s="149"/>
      <c r="AZ126" s="149"/>
      <c r="BA126" s="149"/>
      <c r="BB126" s="149"/>
      <c r="BC126" s="163"/>
    </row>
    <row r="127" spans="1:55" s="79" customFormat="1" x14ac:dyDescent="0.2">
      <c r="A127" s="81"/>
      <c r="B127" s="81"/>
      <c r="C127" s="81"/>
      <c r="D127" s="151"/>
      <c r="E127" s="151"/>
      <c r="F127" s="152"/>
      <c r="G127" s="151"/>
      <c r="H127" s="151"/>
      <c r="I127" s="151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149"/>
      <c r="AV127" s="149"/>
      <c r="AW127" s="149"/>
      <c r="AX127" s="149"/>
      <c r="AY127" s="149"/>
      <c r="AZ127" s="149"/>
      <c r="BA127" s="149"/>
      <c r="BB127" s="149"/>
      <c r="BC127" s="163"/>
    </row>
    <row r="128" spans="1:55" s="79" customFormat="1" x14ac:dyDescent="0.2">
      <c r="A128" s="81"/>
      <c r="B128" s="81"/>
      <c r="C128" s="81"/>
      <c r="D128" s="151"/>
      <c r="E128" s="151"/>
      <c r="F128" s="152"/>
      <c r="G128" s="151"/>
      <c r="H128" s="151"/>
      <c r="I128" s="151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149"/>
      <c r="AV128" s="149"/>
      <c r="AW128" s="149"/>
      <c r="AX128" s="149"/>
      <c r="AY128" s="149"/>
      <c r="AZ128" s="149"/>
      <c r="BA128" s="149"/>
      <c r="BB128" s="149"/>
      <c r="BC128" s="163"/>
    </row>
    <row r="129" spans="1:55" s="79" customFormat="1" x14ac:dyDescent="0.2">
      <c r="A129" s="81"/>
      <c r="B129" s="81"/>
      <c r="C129" s="81"/>
      <c r="D129" s="151"/>
      <c r="E129" s="151"/>
      <c r="F129" s="152"/>
      <c r="G129" s="151"/>
      <c r="H129" s="151"/>
      <c r="I129" s="151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149"/>
      <c r="AV129" s="149"/>
      <c r="AW129" s="149"/>
      <c r="AX129" s="149"/>
      <c r="AY129" s="149"/>
      <c r="AZ129" s="149"/>
      <c r="BA129" s="149"/>
      <c r="BB129" s="149"/>
      <c r="BC129" s="163"/>
    </row>
    <row r="130" spans="1:55" s="79" customFormat="1" x14ac:dyDescent="0.2">
      <c r="A130" s="81"/>
      <c r="B130" s="81"/>
      <c r="C130" s="81"/>
      <c r="D130" s="151"/>
      <c r="E130" s="151"/>
      <c r="F130" s="152"/>
      <c r="G130" s="151"/>
      <c r="H130" s="151"/>
      <c r="I130" s="151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149"/>
      <c r="AV130" s="149"/>
      <c r="AW130" s="149"/>
      <c r="AX130" s="149"/>
      <c r="AY130" s="149"/>
      <c r="AZ130" s="149"/>
      <c r="BA130" s="149"/>
      <c r="BB130" s="149"/>
      <c r="BC130" s="163"/>
    </row>
    <row r="131" spans="1:55" s="79" customFormat="1" x14ac:dyDescent="0.2">
      <c r="A131" s="81"/>
      <c r="B131" s="81"/>
      <c r="C131" s="81"/>
      <c r="D131" s="151"/>
      <c r="E131" s="151"/>
      <c r="F131" s="152"/>
      <c r="G131" s="151"/>
      <c r="H131" s="151"/>
      <c r="I131" s="151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149"/>
      <c r="AV131" s="149"/>
      <c r="AW131" s="149"/>
      <c r="AX131" s="149"/>
      <c r="AY131" s="149"/>
      <c r="AZ131" s="149"/>
      <c r="BA131" s="149"/>
      <c r="BB131" s="149"/>
      <c r="BC131" s="163"/>
    </row>
    <row r="132" spans="1:55" s="79" customFormat="1" x14ac:dyDescent="0.2">
      <c r="A132" s="81"/>
      <c r="B132" s="81"/>
      <c r="C132" s="81"/>
      <c r="D132" s="151"/>
      <c r="E132" s="151"/>
      <c r="F132" s="152"/>
      <c r="G132" s="151"/>
      <c r="H132" s="151"/>
      <c r="I132" s="151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149"/>
      <c r="AV132" s="149"/>
      <c r="AW132" s="149"/>
      <c r="AX132" s="149"/>
      <c r="AY132" s="149"/>
      <c r="AZ132" s="149"/>
      <c r="BA132" s="149"/>
      <c r="BB132" s="149"/>
      <c r="BC132" s="163"/>
    </row>
    <row r="133" spans="1:55" s="79" customFormat="1" x14ac:dyDescent="0.2">
      <c r="A133" s="153"/>
      <c r="B133" s="153"/>
      <c r="C133" s="153"/>
      <c r="D133" s="151"/>
      <c r="E133" s="151"/>
      <c r="F133" s="152"/>
      <c r="G133" s="154"/>
      <c r="H133" s="154"/>
      <c r="I133" s="154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89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89"/>
      <c r="AN133" s="166"/>
      <c r="AO133" s="166"/>
      <c r="AP133" s="166"/>
      <c r="AQ133" s="166"/>
      <c r="AR133" s="166"/>
      <c r="AS133" s="166"/>
      <c r="AT133" s="166"/>
      <c r="AU133" s="90"/>
      <c r="AV133" s="90"/>
      <c r="AW133" s="90"/>
      <c r="AX133" s="90"/>
      <c r="AY133" s="90"/>
      <c r="AZ133" s="90"/>
      <c r="BA133" s="90"/>
      <c r="BB133" s="90"/>
      <c r="BC133" s="162"/>
    </row>
    <row r="134" spans="1:55" s="79" customFormat="1" x14ac:dyDescent="0.2">
      <c r="A134" s="81"/>
      <c r="B134" s="81"/>
      <c r="C134" s="81"/>
      <c r="D134" s="151"/>
      <c r="E134" s="151"/>
      <c r="F134" s="152"/>
      <c r="G134" s="151"/>
      <c r="H134" s="151"/>
      <c r="I134" s="151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166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166"/>
      <c r="AN134" s="89"/>
      <c r="AO134" s="89"/>
      <c r="AP134" s="89"/>
      <c r="AQ134" s="89"/>
      <c r="AR134" s="89"/>
      <c r="AS134" s="89"/>
      <c r="AT134" s="89"/>
      <c r="AU134" s="149"/>
      <c r="AV134" s="149"/>
      <c r="AW134" s="149"/>
      <c r="AX134" s="149"/>
      <c r="AY134" s="149"/>
      <c r="AZ134" s="149"/>
      <c r="BA134" s="149"/>
      <c r="BB134" s="149"/>
      <c r="BC134" s="163"/>
    </row>
    <row r="135" spans="1:55" s="79" customFormat="1" x14ac:dyDescent="0.2">
      <c r="A135" s="81"/>
      <c r="B135" s="81"/>
      <c r="C135" s="81"/>
      <c r="D135" s="151"/>
      <c r="E135" s="151"/>
      <c r="F135" s="152"/>
      <c r="G135" s="151"/>
      <c r="H135" s="151"/>
      <c r="I135" s="151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149"/>
      <c r="AV135" s="149"/>
      <c r="AW135" s="149"/>
      <c r="AX135" s="149"/>
      <c r="AY135" s="149"/>
      <c r="AZ135" s="149"/>
      <c r="BA135" s="149"/>
      <c r="BB135" s="149"/>
      <c r="BC135" s="163"/>
    </row>
    <row r="136" spans="1:55" s="79" customFormat="1" x14ac:dyDescent="0.2">
      <c r="A136" s="81"/>
      <c r="B136" s="81"/>
      <c r="C136" s="81"/>
      <c r="D136" s="151"/>
      <c r="E136" s="151"/>
      <c r="F136" s="152"/>
      <c r="G136" s="151"/>
      <c r="H136" s="151"/>
      <c r="I136" s="151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149"/>
      <c r="AV136" s="149"/>
      <c r="AW136" s="149"/>
      <c r="AX136" s="149"/>
      <c r="AY136" s="149"/>
      <c r="AZ136" s="149"/>
      <c r="BA136" s="149"/>
      <c r="BB136" s="149"/>
      <c r="BC136" s="163"/>
    </row>
    <row r="137" spans="1:55" s="79" customFormat="1" x14ac:dyDescent="0.2">
      <c r="A137" s="81"/>
      <c r="B137" s="81"/>
      <c r="C137" s="81"/>
      <c r="D137" s="151"/>
      <c r="E137" s="151"/>
      <c r="F137" s="152"/>
      <c r="G137" s="151"/>
      <c r="H137" s="151"/>
      <c r="I137" s="151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149"/>
      <c r="AV137" s="149"/>
      <c r="AW137" s="149"/>
      <c r="AX137" s="149"/>
      <c r="AY137" s="149"/>
      <c r="AZ137" s="149"/>
      <c r="BA137" s="149"/>
      <c r="BB137" s="149"/>
      <c r="BC137" s="163"/>
    </row>
    <row r="138" spans="1:55" s="79" customFormat="1" x14ac:dyDescent="0.2">
      <c r="A138" s="81"/>
      <c r="B138" s="81"/>
      <c r="C138" s="81"/>
      <c r="D138" s="151"/>
      <c r="E138" s="151"/>
      <c r="F138" s="152"/>
      <c r="G138" s="151"/>
      <c r="H138" s="151"/>
      <c r="I138" s="151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149"/>
      <c r="AV138" s="149"/>
      <c r="AW138" s="149"/>
      <c r="AX138" s="149"/>
      <c r="AY138" s="149"/>
      <c r="AZ138" s="149"/>
      <c r="BA138" s="149"/>
      <c r="BB138" s="149"/>
      <c r="BC138" s="163"/>
    </row>
    <row r="139" spans="1:55" s="79" customFormat="1" x14ac:dyDescent="0.2">
      <c r="A139" s="81"/>
      <c r="B139" s="81"/>
      <c r="C139" s="81"/>
      <c r="D139" s="151"/>
      <c r="E139" s="151"/>
      <c r="F139" s="152"/>
      <c r="G139" s="151"/>
      <c r="H139" s="151"/>
      <c r="I139" s="151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149"/>
      <c r="AV139" s="149"/>
      <c r="AW139" s="149"/>
      <c r="AX139" s="149"/>
      <c r="AY139" s="149"/>
      <c r="AZ139" s="149"/>
      <c r="BA139" s="149"/>
      <c r="BB139" s="149"/>
      <c r="BC139" s="163"/>
    </row>
    <row r="140" spans="1:55" s="79" customFormat="1" x14ac:dyDescent="0.2">
      <c r="A140" s="81"/>
      <c r="B140" s="81"/>
      <c r="C140" s="81"/>
      <c r="D140" s="151"/>
      <c r="E140" s="151"/>
      <c r="F140" s="152"/>
      <c r="G140" s="151"/>
      <c r="H140" s="151"/>
      <c r="I140" s="151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149"/>
      <c r="AV140" s="149"/>
      <c r="AW140" s="149"/>
      <c r="AX140" s="149"/>
      <c r="AY140" s="149"/>
      <c r="AZ140" s="149"/>
      <c r="BA140" s="149"/>
      <c r="BB140" s="149"/>
      <c r="BC140" s="163"/>
    </row>
    <row r="141" spans="1:55" s="79" customFormat="1" x14ac:dyDescent="0.2">
      <c r="A141" s="81"/>
      <c r="B141" s="81"/>
      <c r="C141" s="81"/>
      <c r="D141" s="151"/>
      <c r="E141" s="151"/>
      <c r="F141" s="152"/>
      <c r="G141" s="151"/>
      <c r="H141" s="151"/>
      <c r="I141" s="151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149"/>
      <c r="AV141" s="149"/>
      <c r="AW141" s="149"/>
      <c r="AX141" s="149"/>
      <c r="AY141" s="149"/>
      <c r="AZ141" s="149"/>
      <c r="BA141" s="149"/>
      <c r="BB141" s="149"/>
      <c r="BC141" s="163"/>
    </row>
    <row r="142" spans="1:55" s="79" customFormat="1" x14ac:dyDescent="0.2">
      <c r="A142" s="81"/>
      <c r="B142" s="81"/>
      <c r="C142" s="81"/>
      <c r="D142" s="151"/>
      <c r="E142" s="151"/>
      <c r="F142" s="152"/>
      <c r="G142" s="151"/>
      <c r="H142" s="151"/>
      <c r="I142" s="151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149"/>
      <c r="AV142" s="149"/>
      <c r="AW142" s="149"/>
      <c r="AX142" s="149"/>
      <c r="AY142" s="149"/>
      <c r="AZ142" s="149"/>
      <c r="BA142" s="149"/>
      <c r="BB142" s="149"/>
      <c r="BC142" s="163"/>
    </row>
    <row r="143" spans="1:55" s="79" customFormat="1" x14ac:dyDescent="0.2">
      <c r="A143" s="81"/>
      <c r="B143" s="81"/>
      <c r="C143" s="81"/>
      <c r="D143" s="151"/>
      <c r="E143" s="151"/>
      <c r="F143" s="152"/>
      <c r="G143" s="151"/>
      <c r="H143" s="151"/>
      <c r="I143" s="151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149"/>
      <c r="AV143" s="149"/>
      <c r="AW143" s="149"/>
      <c r="AX143" s="149"/>
      <c r="AY143" s="149"/>
      <c r="AZ143" s="149"/>
      <c r="BA143" s="149"/>
      <c r="BB143" s="149"/>
      <c r="BC143" s="163"/>
    </row>
    <row r="144" spans="1:55" s="79" customFormat="1" x14ac:dyDescent="0.2">
      <c r="A144" s="81"/>
      <c r="B144" s="81"/>
      <c r="C144" s="81"/>
      <c r="D144" s="151"/>
      <c r="E144" s="151"/>
      <c r="F144" s="152"/>
      <c r="G144" s="151"/>
      <c r="H144" s="151"/>
      <c r="I144" s="151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149"/>
      <c r="AV144" s="149"/>
      <c r="AW144" s="149"/>
      <c r="AX144" s="149"/>
      <c r="AY144" s="149"/>
      <c r="AZ144" s="149"/>
      <c r="BA144" s="149"/>
      <c r="BB144" s="149"/>
      <c r="BC144" s="163"/>
    </row>
    <row r="145" spans="1:55" s="79" customFormat="1" x14ac:dyDescent="0.2">
      <c r="A145" s="81"/>
      <c r="B145" s="81"/>
      <c r="C145" s="81"/>
      <c r="D145" s="151"/>
      <c r="E145" s="151"/>
      <c r="F145" s="152"/>
      <c r="G145" s="151"/>
      <c r="H145" s="151"/>
      <c r="I145" s="151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149"/>
      <c r="AV145" s="149"/>
      <c r="AW145" s="149"/>
      <c r="AX145" s="149"/>
      <c r="AY145" s="149"/>
      <c r="AZ145" s="149"/>
      <c r="BA145" s="149"/>
      <c r="BB145" s="149"/>
      <c r="BC145" s="163"/>
    </row>
    <row r="146" spans="1:55" s="79" customFormat="1" x14ac:dyDescent="0.2">
      <c r="A146" s="81"/>
      <c r="B146" s="81"/>
      <c r="C146" s="81"/>
      <c r="D146" s="151"/>
      <c r="E146" s="151"/>
      <c r="F146" s="152"/>
      <c r="G146" s="151"/>
      <c r="H146" s="151"/>
      <c r="I146" s="151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149"/>
      <c r="AV146" s="149"/>
      <c r="AW146" s="149"/>
      <c r="AX146" s="149"/>
      <c r="AY146" s="149"/>
      <c r="AZ146" s="149"/>
      <c r="BA146" s="149"/>
      <c r="BB146" s="149"/>
      <c r="BC146" s="163"/>
    </row>
    <row r="147" spans="1:55" s="79" customFormat="1" x14ac:dyDescent="0.2">
      <c r="A147" s="81"/>
      <c r="B147" s="81"/>
      <c r="C147" s="81"/>
      <c r="D147" s="151"/>
      <c r="E147" s="151"/>
      <c r="F147" s="152"/>
      <c r="G147" s="151"/>
      <c r="H147" s="151"/>
      <c r="I147" s="151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149"/>
      <c r="AV147" s="149"/>
      <c r="AW147" s="149"/>
      <c r="AX147" s="149"/>
      <c r="AY147" s="149"/>
      <c r="AZ147" s="149"/>
      <c r="BA147" s="149"/>
      <c r="BB147" s="149"/>
      <c r="BC147" s="163"/>
    </row>
    <row r="148" spans="1:55" s="79" customFormat="1" x14ac:dyDescent="0.2">
      <c r="A148" s="81"/>
      <c r="B148" s="81"/>
      <c r="C148" s="81"/>
      <c r="D148" s="151"/>
      <c r="E148" s="151"/>
      <c r="F148" s="152"/>
      <c r="G148" s="151"/>
      <c r="H148" s="151"/>
      <c r="I148" s="151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149"/>
      <c r="AV148" s="149"/>
      <c r="AW148" s="149"/>
      <c r="AX148" s="149"/>
      <c r="AY148" s="149"/>
      <c r="AZ148" s="149"/>
      <c r="BA148" s="149"/>
      <c r="BB148" s="149"/>
      <c r="BC148" s="163"/>
    </row>
    <row r="149" spans="1:55" s="79" customFormat="1" x14ac:dyDescent="0.2">
      <c r="A149" s="81"/>
      <c r="B149" s="81"/>
      <c r="C149" s="81"/>
      <c r="D149" s="151"/>
      <c r="E149" s="151"/>
      <c r="F149" s="152"/>
      <c r="G149" s="151"/>
      <c r="H149" s="151"/>
      <c r="I149" s="151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149"/>
      <c r="AV149" s="149"/>
      <c r="AW149" s="149"/>
      <c r="AX149" s="149"/>
      <c r="AY149" s="149"/>
      <c r="AZ149" s="149"/>
      <c r="BA149" s="149"/>
      <c r="BB149" s="149"/>
      <c r="BC149" s="163"/>
    </row>
    <row r="150" spans="1:55" s="79" customFormat="1" x14ac:dyDescent="0.2">
      <c r="A150" s="81"/>
      <c r="B150" s="81"/>
      <c r="C150" s="81"/>
      <c r="D150" s="151"/>
      <c r="E150" s="151"/>
      <c r="F150" s="152"/>
      <c r="G150" s="151"/>
      <c r="H150" s="151"/>
      <c r="I150" s="151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149"/>
      <c r="AV150" s="149"/>
      <c r="AW150" s="149"/>
      <c r="AX150" s="149"/>
      <c r="AY150" s="149"/>
      <c r="AZ150" s="149"/>
      <c r="BA150" s="149"/>
      <c r="BB150" s="149"/>
      <c r="BC150" s="163"/>
    </row>
    <row r="151" spans="1:55" s="79" customFormat="1" x14ac:dyDescent="0.2">
      <c r="A151" s="81"/>
      <c r="B151" s="81"/>
      <c r="C151" s="81"/>
      <c r="D151" s="81"/>
      <c r="E151" s="81"/>
      <c r="F151" s="81"/>
      <c r="G151" s="81"/>
      <c r="H151" s="81"/>
      <c r="I151" s="81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89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89"/>
      <c r="AN151" s="94"/>
      <c r="AO151" s="94"/>
      <c r="AP151" s="94"/>
      <c r="AQ151" s="94"/>
      <c r="AR151" s="94"/>
      <c r="AS151" s="94"/>
      <c r="AT151" s="94"/>
      <c r="AU151" s="81"/>
      <c r="AV151" s="81"/>
      <c r="AW151" s="81"/>
      <c r="AX151" s="81"/>
      <c r="AY151" s="81"/>
      <c r="AZ151" s="81"/>
      <c r="BA151" s="81"/>
      <c r="BB151" s="81"/>
      <c r="BC151" s="159"/>
    </row>
    <row r="152" spans="1:55" s="79" customFormat="1" x14ac:dyDescent="0.2">
      <c r="A152" s="81"/>
      <c r="B152" s="81"/>
      <c r="C152" s="81"/>
      <c r="D152" s="153"/>
      <c r="E152" s="153"/>
      <c r="F152" s="153"/>
      <c r="G152" s="81"/>
      <c r="H152" s="81"/>
      <c r="I152" s="81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94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94"/>
      <c r="AN152" s="166"/>
      <c r="AO152" s="166"/>
      <c r="AP152" s="166"/>
      <c r="AQ152" s="166"/>
      <c r="AR152" s="166"/>
      <c r="AS152" s="166"/>
      <c r="AT152" s="166"/>
      <c r="AU152" s="90"/>
      <c r="AV152" s="90"/>
      <c r="AW152" s="90"/>
      <c r="AX152" s="90"/>
      <c r="AY152" s="90"/>
      <c r="AZ152" s="90"/>
      <c r="BA152" s="90"/>
      <c r="BB152" s="90"/>
      <c r="BC152" s="162"/>
    </row>
    <row r="153" spans="1:55" s="79" customFormat="1" x14ac:dyDescent="0.2">
      <c r="A153" s="81"/>
      <c r="B153" s="81"/>
      <c r="C153" s="81"/>
      <c r="D153" s="81"/>
      <c r="E153" s="81"/>
      <c r="F153" s="81"/>
      <c r="G153" s="81"/>
      <c r="H153" s="81"/>
      <c r="I153" s="81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166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166"/>
      <c r="AN153" s="94"/>
      <c r="AO153" s="94"/>
      <c r="AP153" s="94"/>
      <c r="AQ153" s="94"/>
      <c r="AR153" s="94"/>
      <c r="AS153" s="94"/>
      <c r="AT153" s="94"/>
      <c r="AU153" s="81"/>
      <c r="AV153" s="81"/>
      <c r="AW153" s="81"/>
      <c r="AX153" s="81"/>
      <c r="AY153" s="81"/>
      <c r="AZ153" s="81"/>
      <c r="BA153" s="81"/>
      <c r="BB153" s="81"/>
      <c r="BC153" s="159"/>
    </row>
    <row r="154" spans="1:55" s="79" customFormat="1" x14ac:dyDescent="0.2">
      <c r="A154" s="81"/>
      <c r="B154" s="81"/>
      <c r="C154" s="81"/>
      <c r="D154" s="81"/>
      <c r="E154" s="81"/>
      <c r="F154" s="81"/>
      <c r="G154" s="81"/>
      <c r="H154" s="81"/>
      <c r="I154" s="81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81"/>
      <c r="AV154" s="81"/>
      <c r="AW154" s="81"/>
      <c r="AX154" s="81"/>
      <c r="AY154" s="81"/>
      <c r="AZ154" s="81"/>
      <c r="BA154" s="81"/>
      <c r="BB154" s="81"/>
      <c r="BC154" s="159"/>
    </row>
    <row r="155" spans="1:55" s="79" customFormat="1" x14ac:dyDescent="0.2">
      <c r="A155" s="81"/>
      <c r="B155" s="81"/>
      <c r="C155" s="81"/>
      <c r="D155" s="81"/>
      <c r="E155" s="81"/>
      <c r="F155" s="81"/>
      <c r="G155" s="81"/>
      <c r="H155" s="81"/>
      <c r="I155" s="81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81"/>
      <c r="AV155" s="81"/>
      <c r="AW155" s="81"/>
      <c r="AX155" s="81"/>
      <c r="AY155" s="81"/>
      <c r="AZ155" s="81"/>
      <c r="BA155" s="81"/>
      <c r="BB155" s="81"/>
      <c r="BC155" s="159"/>
    </row>
    <row r="156" spans="1:55" s="79" customFormat="1" x14ac:dyDescent="0.2"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4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4"/>
      <c r="AN156" s="93"/>
      <c r="AO156" s="93"/>
      <c r="AP156" s="93"/>
      <c r="AQ156" s="93"/>
      <c r="AR156" s="93"/>
      <c r="AS156" s="93"/>
      <c r="AT156" s="93"/>
      <c r="AU156" s="81"/>
      <c r="AV156" s="81"/>
      <c r="AW156" s="81"/>
      <c r="AX156" s="81"/>
      <c r="AY156" s="81"/>
      <c r="AZ156" s="81"/>
      <c r="BA156" s="81"/>
      <c r="BB156" s="81"/>
      <c r="BC156" s="159"/>
    </row>
    <row r="157" spans="1:55" s="79" customFormat="1" x14ac:dyDescent="0.2"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93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93"/>
      <c r="AN157" s="167"/>
      <c r="AO157" s="167"/>
      <c r="AP157" s="167"/>
      <c r="AQ157" s="167"/>
      <c r="AR157" s="167"/>
      <c r="AS157" s="167"/>
      <c r="AT157" s="167"/>
      <c r="AU157" s="91"/>
      <c r="AV157" s="91"/>
      <c r="AW157" s="91"/>
      <c r="AX157" s="91"/>
      <c r="AY157" s="91"/>
      <c r="AZ157" s="91"/>
      <c r="BA157" s="91"/>
      <c r="BB157" s="91"/>
      <c r="BC157" s="164"/>
    </row>
    <row r="158" spans="1:55" s="79" customFormat="1" x14ac:dyDescent="0.2"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167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167"/>
      <c r="AN158" s="93"/>
      <c r="AO158" s="93"/>
      <c r="AP158" s="93"/>
      <c r="AQ158" s="93"/>
      <c r="AR158" s="93"/>
      <c r="AS158" s="93"/>
      <c r="AT158" s="93"/>
      <c r="AU158" s="81"/>
      <c r="AV158" s="81"/>
      <c r="AW158" s="81"/>
      <c r="AX158" s="81"/>
      <c r="AY158" s="81"/>
      <c r="AZ158" s="81"/>
      <c r="BA158" s="81"/>
      <c r="BB158" s="81"/>
      <c r="BC158" s="159"/>
    </row>
  </sheetData>
  <mergeCells count="10">
    <mergeCell ref="AN3:AT3"/>
    <mergeCell ref="AN4:AT4"/>
    <mergeCell ref="Y3:AE3"/>
    <mergeCell ref="Y4:AE4"/>
    <mergeCell ref="H72:P77"/>
    <mergeCell ref="H78:P79"/>
    <mergeCell ref="B3:D3"/>
    <mergeCell ref="B4:D4"/>
    <mergeCell ref="J3:P3"/>
    <mergeCell ref="J4:P4"/>
  </mergeCells>
  <hyperlinks>
    <hyperlink ref="A1" location="'Innehåll-Content'!A1" display="Tillbaka till innehåll - Back to content" xr:uid="{00000000-0004-0000-0800-000000000000}"/>
  </hyperlink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24</xdr:col>
                <xdr:colOff>142875</xdr:colOff>
                <xdr:row>60</xdr:row>
                <xdr:rowOff>285750</xdr:rowOff>
              </from>
              <to>
                <xdr:col>26</xdr:col>
                <xdr:colOff>9525</xdr:colOff>
                <xdr:row>60</xdr:row>
                <xdr:rowOff>533400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Innehåll-Content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Steinbach Nancy RM/MN-S</dc:creator>
  <cp:lastModifiedBy>Kopidou Dimitra ESA/MS/MEM-S</cp:lastModifiedBy>
  <dcterms:created xsi:type="dcterms:W3CDTF">2013-04-08T12:55:08Z</dcterms:created>
  <dcterms:modified xsi:type="dcterms:W3CDTF">2023-11-21T12:42:46Z</dcterms:modified>
</cp:coreProperties>
</file>