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1.xml" ContentType="application/vnd.openxmlformats-officedocument.themeOverride+xml"/>
  <Override PartName="/xl/drawings/drawing14.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2.xml" ContentType="application/vnd.openxmlformats-officedocument.themeOverride+xml"/>
  <Override PartName="/xl/drawings/drawing15.xml" ContentType="application/vnd.openxmlformats-officedocument.drawingml.chartshape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3.xml" ContentType="application/vnd.openxmlformats-officedocument.themeOverride+xml"/>
  <Override PartName="/xl/drawings/drawing16.xml" ContentType="application/vnd.openxmlformats-officedocument.drawingml.chartshap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4.xml" ContentType="application/vnd.openxmlformats-officedocument.themeOverride+xml"/>
  <Override PartName="/xl/drawings/drawing17.xml" ContentType="application/vnd.openxmlformats-officedocument.drawingml.chartshapes+xml"/>
  <Override PartName="/xl/drawings/drawing1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9.xml" ContentType="application/vnd.openxmlformats-officedocument.drawingml.chartshape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0.xml" ContentType="application/vnd.openxmlformats-officedocument.drawingml.chartshapes+xml"/>
  <Override PartName="/xl/drawings/drawing21.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2.xml" ContentType="application/vnd.openxmlformats-officedocument.drawingml.chartshapes+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3.xml" ContentType="application/vnd.openxmlformats-officedocument.drawingml.chartshapes+xml"/>
  <Override PartName="/xl/drawings/drawing2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5.xml" ContentType="application/vnd.openxmlformats-officedocument.drawingml.chartshapes+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P:\Prod\Webpub\mi1301\Materialflödesstatistik\2025-02-06\Tabeller och diagram\"/>
    </mc:Choice>
  </mc:AlternateContent>
  <xr:revisionPtr revIDLastSave="0" documentId="8_{A588E585-85A4-42DB-B5B3-A9094932541C}" xr6:coauthVersionLast="47" xr6:coauthVersionMax="47" xr10:uidLastSave="{00000000-0000-0000-0000-000000000000}"/>
  <bookViews>
    <workbookView xWindow="2160" yWindow="2160" windowWidth="21600" windowHeight="11295" tabRatio="828" activeTab="7" xr2:uid="{00000000-000D-0000-FFFF-FFFF00000000}"/>
  </bookViews>
  <sheets>
    <sheet name="Innehåll Content" sheetId="16" r:id="rId1"/>
    <sheet name="T1" sheetId="21" r:id="rId2"/>
    <sheet name="D1" sheetId="24" r:id="rId3"/>
    <sheet name="D3" sheetId="1" r:id="rId4"/>
    <sheet name="D4" sheetId="5" r:id="rId5"/>
    <sheet name="D5" sheetId="7" r:id="rId6"/>
    <sheet name="D6" sheetId="13" r:id="rId7"/>
    <sheet name="D7" sheetId="3" r:id="rId8"/>
    <sheet name="D8" sheetId="17" r:id="rId9"/>
    <sheet name="D9" sheetId="23" r:id="rId10"/>
  </sheets>
  <externalReferences>
    <externalReference r:id="rId11"/>
  </externalReferences>
  <definedNames>
    <definedName name="_xlnm._FilterDatabase" localSheetId="9" hidden="1">'D9'!$B$43:$L$57</definedName>
    <definedName name="TILLSSD_20181114">[1]TILLSSD_20181114!$A$1:$F$1681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65" i="13" l="1"/>
  <c r="AB59" i="13"/>
  <c r="AD42" i="5"/>
  <c r="AE42" i="5" s="1"/>
  <c r="AE44" i="21"/>
  <c r="AF44" i="21" l="1"/>
  <c r="AB44" i="7"/>
  <c r="H39" i="23"/>
  <c r="G39" i="23"/>
  <c r="F39" i="23"/>
  <c r="E39" i="23"/>
  <c r="D39" i="23"/>
  <c r="H38" i="23"/>
  <c r="G38" i="23"/>
  <c r="F38" i="23"/>
  <c r="E38" i="23"/>
  <c r="D38" i="23"/>
  <c r="C39" i="23"/>
  <c r="C38" i="23"/>
  <c r="AA38" i="17"/>
  <c r="AA37" i="17"/>
  <c r="Z47" i="17"/>
  <c r="AA47" i="17"/>
  <c r="Z46" i="17"/>
  <c r="AA46" i="17"/>
  <c r="Z45" i="17"/>
  <c r="AA45" i="17"/>
  <c r="AA39" i="3"/>
  <c r="AA38" i="3"/>
  <c r="AA40" i="3" s="1"/>
  <c r="AA45" i="3"/>
  <c r="Z46" i="3"/>
  <c r="AA46" i="3"/>
  <c r="AB41" i="5"/>
  <c r="AB40" i="5"/>
  <c r="AB39" i="5"/>
  <c r="AB38" i="5"/>
  <c r="AB37" i="5"/>
  <c r="AB36" i="5"/>
  <c r="AB41" i="1"/>
  <c r="AB42" i="5" s="1"/>
  <c r="AB40" i="24"/>
  <c r="AB39" i="24"/>
  <c r="AB38" i="24"/>
  <c r="AB37" i="24"/>
  <c r="AB41" i="24" l="1"/>
  <c r="AA44" i="7"/>
  <c r="C44" i="7"/>
  <c r="D44" i="7"/>
  <c r="E44" i="7"/>
  <c r="F44" i="7"/>
  <c r="G44" i="7"/>
  <c r="H44" i="7"/>
  <c r="I44" i="7"/>
  <c r="J44" i="7"/>
  <c r="K44" i="7"/>
  <c r="L44" i="7"/>
  <c r="M44" i="7"/>
  <c r="N44" i="7"/>
  <c r="O44" i="7"/>
  <c r="P44" i="7"/>
  <c r="Q44" i="7"/>
  <c r="R44" i="7"/>
  <c r="S44" i="7"/>
  <c r="T44" i="7"/>
  <c r="U44" i="7"/>
  <c r="V44" i="7"/>
  <c r="W44" i="7"/>
  <c r="X44" i="7"/>
  <c r="Y44" i="7"/>
  <c r="Z44" i="7"/>
  <c r="AA37" i="5"/>
  <c r="AA38" i="5"/>
  <c r="AA39" i="5"/>
  <c r="AA40" i="5"/>
  <c r="AA41" i="5"/>
  <c r="AA36" i="5"/>
  <c r="AA41" i="1"/>
  <c r="AA42" i="5" s="1"/>
  <c r="AA40" i="24"/>
  <c r="AA39" i="24"/>
  <c r="AA38" i="24"/>
  <c r="AA37" i="24"/>
  <c r="AA41" i="24" l="1"/>
  <c r="Z38" i="3"/>
  <c r="Z45" i="3"/>
  <c r="P50" i="23" l="1"/>
  <c r="Y46" i="17"/>
  <c r="Y47" i="17"/>
  <c r="Y38" i="3"/>
  <c r="Z36" i="5"/>
  <c r="P51" i="23" s="1"/>
  <c r="Z37" i="5"/>
  <c r="P52" i="23" s="1"/>
  <c r="Z38" i="5"/>
  <c r="P53" i="23" s="1"/>
  <c r="Z39" i="5"/>
  <c r="P54" i="23" s="1"/>
  <c r="Z40" i="5"/>
  <c r="P55" i="23" s="1"/>
  <c r="Z41" i="5"/>
  <c r="P56" i="23" s="1"/>
  <c r="D41" i="1"/>
  <c r="E41" i="1"/>
  <c r="F41" i="1"/>
  <c r="G41" i="1"/>
  <c r="H41" i="1"/>
  <c r="I41" i="1"/>
  <c r="J41" i="1"/>
  <c r="K41" i="1"/>
  <c r="L41" i="1"/>
  <c r="M41" i="1"/>
  <c r="N41" i="1"/>
  <c r="O41" i="1"/>
  <c r="P41" i="1"/>
  <c r="Q41" i="1"/>
  <c r="R41" i="1"/>
  <c r="S41" i="1"/>
  <c r="T41" i="1"/>
  <c r="U41" i="1"/>
  <c r="V41" i="1"/>
  <c r="W41" i="1"/>
  <c r="X41" i="1"/>
  <c r="Y41" i="1"/>
  <c r="Y45" i="17" s="1"/>
  <c r="Z41" i="1"/>
  <c r="Z42" i="5" s="1"/>
  <c r="C41" i="1"/>
  <c r="D42" i="1" s="1"/>
  <c r="Y46" i="3" l="1"/>
  <c r="Y45" i="3" s="1"/>
  <c r="P57" i="23"/>
  <c r="Y37" i="24"/>
  <c r="Z37" i="24"/>
  <c r="Y38" i="24"/>
  <c r="Z38" i="24"/>
  <c r="Y39" i="24"/>
  <c r="Z39" i="24"/>
  <c r="Y40" i="24"/>
  <c r="Z40" i="24"/>
  <c r="C38" i="3"/>
  <c r="D38" i="3"/>
  <c r="E38" i="3"/>
  <c r="F38" i="3"/>
  <c r="G38" i="3"/>
  <c r="H38" i="3"/>
  <c r="I38" i="3"/>
  <c r="J38" i="3"/>
  <c r="K38" i="3"/>
  <c r="L38" i="3"/>
  <c r="M38" i="3"/>
  <c r="N38" i="3"/>
  <c r="O38" i="3"/>
  <c r="P38" i="3"/>
  <c r="Q38" i="3"/>
  <c r="R38" i="3"/>
  <c r="S38" i="3"/>
  <c r="T38" i="3"/>
  <c r="U38" i="3"/>
  <c r="V38" i="3"/>
  <c r="W38" i="3"/>
  <c r="X38" i="3"/>
  <c r="Y41" i="24" l="1"/>
  <c r="Z41" i="24"/>
  <c r="A10" i="16"/>
  <c r="X45" i="17"/>
  <c r="C45" i="17"/>
  <c r="Z37" i="17" l="1"/>
  <c r="C37" i="17"/>
  <c r="Y37" i="17"/>
  <c r="X37" i="17"/>
  <c r="D36" i="5"/>
  <c r="E36" i="5"/>
  <c r="F36" i="5"/>
  <c r="G36" i="5"/>
  <c r="H36" i="5"/>
  <c r="I36" i="5"/>
  <c r="J36" i="5"/>
  <c r="K36" i="5"/>
  <c r="L36" i="5"/>
  <c r="M36" i="5"/>
  <c r="N36" i="5"/>
  <c r="O36" i="5"/>
  <c r="P36" i="5"/>
  <c r="Q36" i="5"/>
  <c r="R36" i="5"/>
  <c r="S36" i="5"/>
  <c r="T36" i="5"/>
  <c r="U36" i="5"/>
  <c r="V36" i="5"/>
  <c r="W36" i="5"/>
  <c r="X36" i="5"/>
  <c r="Y36" i="5"/>
  <c r="O51" i="23" s="1"/>
  <c r="D37" i="5"/>
  <c r="E37" i="5"/>
  <c r="F37" i="5"/>
  <c r="G37" i="5"/>
  <c r="H37" i="5"/>
  <c r="I37" i="5"/>
  <c r="J37" i="5"/>
  <c r="K37" i="5"/>
  <c r="L37" i="5"/>
  <c r="M37" i="5"/>
  <c r="N37" i="5"/>
  <c r="O37" i="5"/>
  <c r="E52" i="23" s="1"/>
  <c r="P37" i="5"/>
  <c r="Q37" i="5"/>
  <c r="R37" i="5"/>
  <c r="S37" i="5"/>
  <c r="T37" i="5"/>
  <c r="U37" i="5"/>
  <c r="V37" i="5"/>
  <c r="W37" i="5"/>
  <c r="X37" i="5"/>
  <c r="Y37" i="5"/>
  <c r="O52" i="23" s="1"/>
  <c r="D38" i="5"/>
  <c r="E38" i="5"/>
  <c r="F38" i="5"/>
  <c r="G38" i="5"/>
  <c r="H38" i="5"/>
  <c r="I38" i="5"/>
  <c r="J38" i="5"/>
  <c r="K38" i="5"/>
  <c r="L38" i="5"/>
  <c r="M38" i="5"/>
  <c r="N38" i="5"/>
  <c r="O38" i="5"/>
  <c r="P38" i="5"/>
  <c r="Q38" i="5"/>
  <c r="R38" i="5"/>
  <c r="S38" i="5"/>
  <c r="T38" i="5"/>
  <c r="U38" i="5"/>
  <c r="V38" i="5"/>
  <c r="W38" i="5"/>
  <c r="X38" i="5"/>
  <c r="Y38" i="5"/>
  <c r="O53" i="23" s="1"/>
  <c r="D39" i="5"/>
  <c r="E39" i="5"/>
  <c r="F39" i="5"/>
  <c r="G39" i="5"/>
  <c r="H39" i="5"/>
  <c r="I39" i="5"/>
  <c r="J39" i="5"/>
  <c r="K39" i="5"/>
  <c r="L39" i="5"/>
  <c r="M39" i="5"/>
  <c r="N39" i="5"/>
  <c r="O39" i="5"/>
  <c r="P39" i="5"/>
  <c r="Q39" i="5"/>
  <c r="R39" i="5"/>
  <c r="S39" i="5"/>
  <c r="T39" i="5"/>
  <c r="U39" i="5"/>
  <c r="V39" i="5"/>
  <c r="W39" i="5"/>
  <c r="X39" i="5"/>
  <c r="Y39" i="5"/>
  <c r="O54" i="23" s="1"/>
  <c r="D40" i="5"/>
  <c r="E40" i="5"/>
  <c r="F40" i="5"/>
  <c r="G40" i="5"/>
  <c r="H40" i="5"/>
  <c r="I40" i="5"/>
  <c r="J40" i="5"/>
  <c r="K40" i="5"/>
  <c r="L40" i="5"/>
  <c r="M40" i="5"/>
  <c r="N40" i="5"/>
  <c r="O40" i="5"/>
  <c r="P40" i="5"/>
  <c r="Q40" i="5"/>
  <c r="R40" i="5"/>
  <c r="S40" i="5"/>
  <c r="T40" i="5"/>
  <c r="U40" i="5"/>
  <c r="V40" i="5"/>
  <c r="W40" i="5"/>
  <c r="X40" i="5"/>
  <c r="Y40" i="5"/>
  <c r="O55" i="23" s="1"/>
  <c r="D41" i="5"/>
  <c r="E41" i="5"/>
  <c r="F41" i="5"/>
  <c r="G41" i="5"/>
  <c r="H41" i="5"/>
  <c r="I41" i="5"/>
  <c r="J41" i="5"/>
  <c r="K41" i="5"/>
  <c r="L41" i="5"/>
  <c r="M41" i="5"/>
  <c r="N41" i="5"/>
  <c r="O41" i="5"/>
  <c r="P41" i="5"/>
  <c r="Q41" i="5"/>
  <c r="R41" i="5"/>
  <c r="S41" i="5"/>
  <c r="T41" i="5"/>
  <c r="U41" i="5"/>
  <c r="V41" i="5"/>
  <c r="W41" i="5"/>
  <c r="X41" i="5"/>
  <c r="Y41" i="5"/>
  <c r="O56" i="23" s="1"/>
  <c r="C41" i="5"/>
  <c r="C40" i="5"/>
  <c r="C39" i="5"/>
  <c r="C38" i="5"/>
  <c r="C37" i="5"/>
  <c r="C36" i="5"/>
  <c r="D42" i="5"/>
  <c r="E42" i="5"/>
  <c r="F42" i="5"/>
  <c r="G42" i="5"/>
  <c r="H42" i="5"/>
  <c r="I42" i="5"/>
  <c r="J42" i="5"/>
  <c r="K42" i="5"/>
  <c r="L42" i="5"/>
  <c r="M42" i="5"/>
  <c r="N42" i="5"/>
  <c r="O42" i="5"/>
  <c r="P42" i="5"/>
  <c r="Q42" i="5"/>
  <c r="R42" i="5"/>
  <c r="S42" i="5"/>
  <c r="T42" i="5"/>
  <c r="U42" i="5"/>
  <c r="V42" i="5"/>
  <c r="W42" i="5"/>
  <c r="X42" i="5"/>
  <c r="Y42" i="5"/>
  <c r="C42" i="5"/>
  <c r="O50" i="23"/>
  <c r="E50" i="23"/>
  <c r="C47" i="17"/>
  <c r="D47" i="17"/>
  <c r="E47" i="17"/>
  <c r="F47" i="17"/>
  <c r="G47" i="17"/>
  <c r="H47" i="17"/>
  <c r="I47" i="17"/>
  <c r="J47" i="17"/>
  <c r="K47" i="17"/>
  <c r="L47" i="17"/>
  <c r="M47" i="17"/>
  <c r="N47" i="17"/>
  <c r="O47" i="17"/>
  <c r="P47" i="17"/>
  <c r="Q47" i="17"/>
  <c r="R47" i="17"/>
  <c r="S47" i="17"/>
  <c r="T47" i="17"/>
  <c r="U47" i="17"/>
  <c r="V47" i="17"/>
  <c r="W47" i="17"/>
  <c r="X47" i="17"/>
  <c r="C46" i="17"/>
  <c r="D46" i="17"/>
  <c r="E46" i="17"/>
  <c r="F46" i="17"/>
  <c r="G46" i="17"/>
  <c r="H46" i="17"/>
  <c r="I46" i="17"/>
  <c r="J46" i="17"/>
  <c r="K46" i="17"/>
  <c r="L46" i="17"/>
  <c r="M46" i="17"/>
  <c r="N46" i="17"/>
  <c r="O46" i="17"/>
  <c r="P46" i="17"/>
  <c r="Q46" i="17"/>
  <c r="R46" i="17"/>
  <c r="S46" i="17"/>
  <c r="T46" i="17"/>
  <c r="U46" i="17"/>
  <c r="V46" i="17"/>
  <c r="W46" i="17"/>
  <c r="X46" i="17"/>
  <c r="X46" i="3"/>
  <c r="X45" i="3" s="1"/>
  <c r="AA39" i="17" l="1"/>
  <c r="AA40" i="17"/>
  <c r="Y40" i="17"/>
  <c r="Z40" i="17"/>
  <c r="Z38" i="17"/>
  <c r="Z39" i="17"/>
  <c r="Y39" i="17"/>
  <c r="Y38" i="17"/>
  <c r="O57" i="23"/>
  <c r="X39" i="17"/>
  <c r="X38" i="17"/>
  <c r="D45" i="17" l="1"/>
  <c r="E45" i="17"/>
  <c r="F45" i="17"/>
  <c r="G45" i="17"/>
  <c r="H45" i="17"/>
  <c r="I45" i="17"/>
  <c r="J45" i="17"/>
  <c r="K45" i="17"/>
  <c r="L45" i="17"/>
  <c r="M45" i="17"/>
  <c r="N45" i="17"/>
  <c r="O45" i="17"/>
  <c r="P45" i="17"/>
  <c r="Q45" i="17"/>
  <c r="Q37" i="17" s="1"/>
  <c r="R45" i="17"/>
  <c r="S45" i="17"/>
  <c r="T45" i="17"/>
  <c r="U45" i="17"/>
  <c r="V45" i="17"/>
  <c r="W45" i="17"/>
  <c r="D46" i="3"/>
  <c r="D45" i="3" s="1"/>
  <c r="E46" i="3"/>
  <c r="E45" i="3" s="1"/>
  <c r="F46" i="3"/>
  <c r="F45" i="3" s="1"/>
  <c r="G46" i="3"/>
  <c r="G45" i="3" s="1"/>
  <c r="H46" i="3"/>
  <c r="H45" i="3" s="1"/>
  <c r="I46" i="3"/>
  <c r="I45" i="3" s="1"/>
  <c r="J46" i="3"/>
  <c r="J45" i="3"/>
  <c r="K46" i="3"/>
  <c r="K45" i="3" s="1"/>
  <c r="L46" i="3"/>
  <c r="M46" i="3"/>
  <c r="N46" i="3"/>
  <c r="N45" i="3" s="1"/>
  <c r="O46" i="3"/>
  <c r="O45" i="3" s="1"/>
  <c r="P46" i="3"/>
  <c r="P45" i="3" s="1"/>
  <c r="Q46" i="3"/>
  <c r="Q45" i="3" s="1"/>
  <c r="R46" i="3"/>
  <c r="S46" i="3"/>
  <c r="S45" i="3" s="1"/>
  <c r="T46" i="3"/>
  <c r="T45" i="3" s="1"/>
  <c r="U46" i="3"/>
  <c r="U45" i="3" s="1"/>
  <c r="V46" i="3"/>
  <c r="V45" i="3" s="1"/>
  <c r="W46" i="3"/>
  <c r="W45" i="3" s="1"/>
  <c r="C46" i="3"/>
  <c r="D39" i="17"/>
  <c r="C39" i="17"/>
  <c r="N51" i="23"/>
  <c r="N52" i="23"/>
  <c r="N53" i="23"/>
  <c r="N54" i="23"/>
  <c r="N55" i="23"/>
  <c r="N56" i="23"/>
  <c r="M51" i="23"/>
  <c r="W38" i="17"/>
  <c r="W39" i="17"/>
  <c r="F50" i="23"/>
  <c r="G50" i="23"/>
  <c r="H50" i="23"/>
  <c r="I50" i="23"/>
  <c r="J50" i="23"/>
  <c r="K50" i="23"/>
  <c r="L50" i="23"/>
  <c r="M50" i="23"/>
  <c r="N50" i="23"/>
  <c r="D39" i="24"/>
  <c r="E39" i="24"/>
  <c r="F39" i="24"/>
  <c r="G39" i="24"/>
  <c r="H39" i="24"/>
  <c r="J39" i="24"/>
  <c r="K39" i="24"/>
  <c r="L39" i="24"/>
  <c r="M39" i="24"/>
  <c r="N39" i="24"/>
  <c r="O39" i="24"/>
  <c r="P39" i="24"/>
  <c r="Q39" i="24"/>
  <c r="R39" i="24"/>
  <c r="S39" i="24"/>
  <c r="T39" i="24"/>
  <c r="U39" i="24"/>
  <c r="V39" i="24"/>
  <c r="W39" i="24"/>
  <c r="X39" i="24"/>
  <c r="C39" i="24"/>
  <c r="D40" i="24"/>
  <c r="E40" i="24"/>
  <c r="F40" i="24"/>
  <c r="G40" i="24"/>
  <c r="H40" i="24"/>
  <c r="I40" i="24"/>
  <c r="J40" i="24"/>
  <c r="K40" i="24"/>
  <c r="L40" i="24"/>
  <c r="M40" i="24"/>
  <c r="N40" i="24"/>
  <c r="O40" i="24"/>
  <c r="P40" i="24"/>
  <c r="Q40" i="24"/>
  <c r="R40" i="24"/>
  <c r="S40" i="24"/>
  <c r="T40" i="24"/>
  <c r="U40" i="24"/>
  <c r="V40" i="24"/>
  <c r="W40" i="24"/>
  <c r="X40" i="24"/>
  <c r="C40" i="24"/>
  <c r="D38" i="24"/>
  <c r="E38" i="24"/>
  <c r="F38" i="24"/>
  <c r="G38" i="24"/>
  <c r="H38" i="24"/>
  <c r="J38" i="24"/>
  <c r="K38" i="24"/>
  <c r="L38" i="24"/>
  <c r="M38" i="24"/>
  <c r="N38" i="24"/>
  <c r="O38" i="24"/>
  <c r="P38" i="24"/>
  <c r="Q38" i="24"/>
  <c r="R38" i="24"/>
  <c r="S38" i="24"/>
  <c r="T38" i="24"/>
  <c r="U38" i="24"/>
  <c r="V38" i="24"/>
  <c r="X38" i="24"/>
  <c r="C38" i="24"/>
  <c r="V39" i="17"/>
  <c r="U39" i="17"/>
  <c r="T39" i="17"/>
  <c r="S39" i="17"/>
  <c r="R39" i="17"/>
  <c r="Q39" i="17"/>
  <c r="P39" i="17"/>
  <c r="O39" i="17"/>
  <c r="N39" i="17"/>
  <c r="M39" i="17"/>
  <c r="L39" i="17"/>
  <c r="K39" i="17"/>
  <c r="J39" i="17"/>
  <c r="I39" i="17"/>
  <c r="H39" i="17"/>
  <c r="G39" i="17"/>
  <c r="F39" i="17"/>
  <c r="E39" i="17"/>
  <c r="V38" i="17"/>
  <c r="U38" i="17"/>
  <c r="T38" i="17"/>
  <c r="S38" i="17"/>
  <c r="R38" i="17"/>
  <c r="Q38" i="17"/>
  <c r="P38" i="17"/>
  <c r="O38" i="17"/>
  <c r="N38" i="17"/>
  <c r="M38" i="17"/>
  <c r="L38" i="17"/>
  <c r="K38" i="17"/>
  <c r="J38" i="17"/>
  <c r="I38" i="17"/>
  <c r="H38" i="17"/>
  <c r="G38" i="17"/>
  <c r="F38" i="17"/>
  <c r="E38" i="17"/>
  <c r="D38" i="17"/>
  <c r="C38" i="17"/>
  <c r="M56" i="23"/>
  <c r="L56" i="23"/>
  <c r="K56" i="23"/>
  <c r="J56" i="23"/>
  <c r="I56" i="23"/>
  <c r="H56" i="23"/>
  <c r="G56" i="23"/>
  <c r="F56" i="23"/>
  <c r="E56" i="23"/>
  <c r="M55" i="23"/>
  <c r="L55" i="23"/>
  <c r="K55" i="23"/>
  <c r="J55" i="23"/>
  <c r="I55" i="23"/>
  <c r="H55" i="23"/>
  <c r="G55" i="23"/>
  <c r="F55" i="23"/>
  <c r="E55" i="23"/>
  <c r="M54" i="23"/>
  <c r="L54" i="23"/>
  <c r="K54" i="23"/>
  <c r="J54" i="23"/>
  <c r="I54" i="23"/>
  <c r="H54" i="23"/>
  <c r="G54" i="23"/>
  <c r="F54" i="23"/>
  <c r="E54" i="23"/>
  <c r="M53" i="23"/>
  <c r="L53" i="23"/>
  <c r="K53" i="23"/>
  <c r="J53" i="23"/>
  <c r="I53" i="23"/>
  <c r="H53" i="23"/>
  <c r="G53" i="23"/>
  <c r="F53" i="23"/>
  <c r="E53" i="23"/>
  <c r="M52" i="23"/>
  <c r="L52" i="23"/>
  <c r="K52" i="23"/>
  <c r="J52" i="23"/>
  <c r="I52" i="23"/>
  <c r="H52" i="23"/>
  <c r="G52" i="23"/>
  <c r="F52" i="23"/>
  <c r="L51" i="23"/>
  <c r="K51" i="23"/>
  <c r="J51" i="23"/>
  <c r="I51" i="23"/>
  <c r="H51" i="23"/>
  <c r="G51" i="23"/>
  <c r="F51" i="23"/>
  <c r="E51" i="23"/>
  <c r="A7" i="16"/>
  <c r="A6" i="16"/>
  <c r="A23" i="16"/>
  <c r="A22" i="16"/>
  <c r="A9" i="16"/>
  <c r="A8" i="16"/>
  <c r="A5" i="16"/>
  <c r="A4" i="16"/>
  <c r="A21" i="16"/>
  <c r="A17" i="16"/>
  <c r="A19" i="16"/>
  <c r="A15" i="16"/>
  <c r="A11" i="16"/>
  <c r="A20" i="16"/>
  <c r="A18" i="16"/>
  <c r="A16" i="16"/>
  <c r="A14" i="16"/>
  <c r="A13" i="16"/>
  <c r="A12" i="16"/>
  <c r="H37" i="24"/>
  <c r="I37" i="24"/>
  <c r="C37" i="24"/>
  <c r="I38" i="24"/>
  <c r="W38" i="24"/>
  <c r="Y39" i="3" l="1"/>
  <c r="Y40" i="3" s="1"/>
  <c r="Z39" i="3"/>
  <c r="Z40" i="3" s="1"/>
  <c r="O39" i="3"/>
  <c r="O40" i="3" s="1"/>
  <c r="R39" i="3"/>
  <c r="R40" i="3" s="1"/>
  <c r="M39" i="3"/>
  <c r="M40" i="3" s="1"/>
  <c r="P39" i="3"/>
  <c r="P40" i="3" s="1"/>
  <c r="N39" i="3"/>
  <c r="N40" i="3" s="1"/>
  <c r="Q39" i="3"/>
  <c r="Q40" i="3" s="1"/>
  <c r="T39" i="3"/>
  <c r="T40" i="3" s="1"/>
  <c r="S39" i="3"/>
  <c r="S40" i="3" s="1"/>
  <c r="D39" i="3"/>
  <c r="D40" i="3" s="1"/>
  <c r="E39" i="3"/>
  <c r="E40" i="3" s="1"/>
  <c r="U39" i="3"/>
  <c r="U40" i="3" s="1"/>
  <c r="K39" i="3"/>
  <c r="K40" i="3" s="1"/>
  <c r="F39" i="3"/>
  <c r="F40" i="3" s="1"/>
  <c r="V39" i="3"/>
  <c r="V40" i="3" s="1"/>
  <c r="G39" i="3"/>
  <c r="G40" i="3" s="1"/>
  <c r="W39" i="3"/>
  <c r="W40" i="3" s="1"/>
  <c r="C39" i="3"/>
  <c r="C40" i="3" s="1"/>
  <c r="H39" i="3"/>
  <c r="H40" i="3" s="1"/>
  <c r="X39" i="3"/>
  <c r="X40" i="3" s="1"/>
  <c r="L39" i="3"/>
  <c r="L40" i="3" s="1"/>
  <c r="I39" i="3"/>
  <c r="I40" i="3" s="1"/>
  <c r="J39" i="3"/>
  <c r="J40" i="3" s="1"/>
  <c r="J37" i="17"/>
  <c r="G40" i="17"/>
  <c r="V37" i="17"/>
  <c r="L40" i="17"/>
  <c r="E40" i="17"/>
  <c r="T40" i="17"/>
  <c r="D40" i="17"/>
  <c r="O37" i="17"/>
  <c r="C40" i="17"/>
  <c r="O40" i="17"/>
  <c r="D37" i="17"/>
  <c r="P37" i="17"/>
  <c r="N40" i="17"/>
  <c r="X40" i="17"/>
  <c r="P40" i="17"/>
  <c r="L37" i="17"/>
  <c r="F37" i="17"/>
  <c r="S40" i="17"/>
  <c r="R40" i="17"/>
  <c r="Q40" i="17"/>
  <c r="R37" i="17"/>
  <c r="I37" i="17"/>
  <c r="F57" i="23"/>
  <c r="N37" i="17"/>
  <c r="T37" i="17"/>
  <c r="E37" i="17"/>
  <c r="F40" i="17"/>
  <c r="K40" i="17"/>
  <c r="G37" i="17"/>
  <c r="M40" i="17"/>
  <c r="K37" i="17"/>
  <c r="S37" i="17"/>
  <c r="M45" i="3"/>
  <c r="C45" i="3"/>
  <c r="W40" i="17"/>
  <c r="I40" i="17"/>
  <c r="U37" i="17"/>
  <c r="H40" i="17"/>
  <c r="G57" i="23"/>
  <c r="E57" i="23"/>
  <c r="I57" i="23"/>
  <c r="I39" i="24"/>
  <c r="I41" i="24" s="1"/>
  <c r="H41" i="24"/>
  <c r="C41" i="24"/>
  <c r="L37" i="24"/>
  <c r="L41" i="24" s="1"/>
  <c r="W37" i="24"/>
  <c r="W41" i="24" s="1"/>
  <c r="M37" i="24"/>
  <c r="M41" i="24" s="1"/>
  <c r="N37" i="24"/>
  <c r="N41" i="24" s="1"/>
  <c r="D37" i="24"/>
  <c r="D41" i="24" s="1"/>
  <c r="H57" i="23"/>
  <c r="P37" i="24"/>
  <c r="P41" i="24" s="1"/>
  <c r="F37" i="24"/>
  <c r="F41" i="24" s="1"/>
  <c r="Q37" i="24"/>
  <c r="Q41" i="24" s="1"/>
  <c r="G37" i="24"/>
  <c r="G41" i="24" s="1"/>
  <c r="R37" i="24"/>
  <c r="R41" i="24" s="1"/>
  <c r="M57" i="23"/>
  <c r="T37" i="24"/>
  <c r="T41" i="24" s="1"/>
  <c r="J57" i="23"/>
  <c r="S37" i="24"/>
  <c r="S41" i="24" s="1"/>
  <c r="K57" i="23"/>
  <c r="X37" i="24"/>
  <c r="X41" i="24" s="1"/>
  <c r="L57" i="23"/>
  <c r="U37" i="24"/>
  <c r="U41" i="24" s="1"/>
  <c r="E37" i="24"/>
  <c r="E41" i="24" s="1"/>
  <c r="J37" i="24"/>
  <c r="J41" i="24" s="1"/>
  <c r="K37" i="24"/>
  <c r="K41" i="24" s="1"/>
  <c r="O37" i="24"/>
  <c r="O41" i="24" s="1"/>
  <c r="L45" i="3"/>
  <c r="V40" i="17"/>
  <c r="J40" i="17"/>
  <c r="H37" i="17"/>
  <c r="M37" i="17"/>
  <c r="V37" i="24"/>
  <c r="V41" i="24" s="1"/>
  <c r="R45" i="3"/>
  <c r="U40" i="17"/>
  <c r="W37" i="17"/>
  <c r="N57" i="23"/>
</calcChain>
</file>

<file path=xl/sharedStrings.xml><?xml version="1.0" encoding="utf-8"?>
<sst xmlns="http://schemas.openxmlformats.org/spreadsheetml/2006/main" count="425" uniqueCount="250">
  <si>
    <t>Biomassa</t>
  </si>
  <si>
    <t>Metaller</t>
  </si>
  <si>
    <t>Icke-metalliska mineraler</t>
  </si>
  <si>
    <t>Fossila bränslen</t>
  </si>
  <si>
    <t>Biomass</t>
  </si>
  <si>
    <t xml:space="preserve">Metals </t>
  </si>
  <si>
    <t>Fossil fuels</t>
  </si>
  <si>
    <t>Other products</t>
  </si>
  <si>
    <t>BNP</t>
  </si>
  <si>
    <t>Kontakt:</t>
  </si>
  <si>
    <t>Biomass and biomass products</t>
  </si>
  <si>
    <t>Metals</t>
  </si>
  <si>
    <t>Non-metallic minerals</t>
  </si>
  <si>
    <t>Fossil energy materials/carriers</t>
  </si>
  <si>
    <t>Metal ores and concentrates</t>
  </si>
  <si>
    <t>Raw products</t>
  </si>
  <si>
    <t>Semi-manufactured products</t>
  </si>
  <si>
    <t>Finished products</t>
  </si>
  <si>
    <t>IMPORT</t>
  </si>
  <si>
    <t>EXPORT</t>
  </si>
  <si>
    <t>Halvfabrikat</t>
  </si>
  <si>
    <t>Färdiga produkter</t>
  </si>
  <si>
    <t>Råmaterial</t>
  </si>
  <si>
    <t>IMPORTS</t>
  </si>
  <si>
    <t>EXPORTS</t>
  </si>
  <si>
    <t>Unit: Million tonnes/year</t>
  </si>
  <si>
    <t>Enhet: Miljoner ton/år</t>
  </si>
  <si>
    <t>Enhet: Ton/capita/år</t>
  </si>
  <si>
    <t>Enhet: Mton/år</t>
  </si>
  <si>
    <t>Unit: Mton/year</t>
  </si>
  <si>
    <t>Övriga produkter</t>
  </si>
  <si>
    <t>Avfall som importeras eller exporteras</t>
  </si>
  <si>
    <t>Waste imported or exported</t>
  </si>
  <si>
    <t>DMC, totalt</t>
  </si>
  <si>
    <t>DMC, total</t>
  </si>
  <si>
    <t>Totalt</t>
  </si>
  <si>
    <t>Total</t>
  </si>
  <si>
    <t>Materialkonsumtion (DMC)</t>
  </si>
  <si>
    <t>Resursproduktivitet (BNP/DMC)</t>
  </si>
  <si>
    <t>Materialkonsumtion, DMC (I)</t>
  </si>
  <si>
    <t>BNP/capita (A)</t>
  </si>
  <si>
    <t>Materialintensitet, DMC/BNP (T)</t>
  </si>
  <si>
    <t>GDP</t>
  </si>
  <si>
    <t>Material consumption (DMC)</t>
  </si>
  <si>
    <t>Resource productivity (GDP/DMC)</t>
  </si>
  <si>
    <t>Material consumption, DMC (I)</t>
  </si>
  <si>
    <t>Population (P)</t>
  </si>
  <si>
    <t>GDP/capita (A)</t>
  </si>
  <si>
    <t>Material intensity, DMC/GDP (T)</t>
  </si>
  <si>
    <t>1</t>
  </si>
  <si>
    <t>2</t>
  </si>
  <si>
    <t>3</t>
  </si>
  <si>
    <t>4</t>
  </si>
  <si>
    <t>1.1</t>
  </si>
  <si>
    <t>1.2</t>
  </si>
  <si>
    <t>1.3</t>
  </si>
  <si>
    <t>1.4</t>
  </si>
  <si>
    <t>2.1</t>
  </si>
  <si>
    <t>2.2</t>
  </si>
  <si>
    <t>3.1</t>
  </si>
  <si>
    <t>3.2</t>
  </si>
  <si>
    <t>3.3</t>
  </si>
  <si>
    <t>3.4</t>
  </si>
  <si>
    <t>3.6</t>
  </si>
  <si>
    <t>3.7</t>
  </si>
  <si>
    <t>3.8</t>
  </si>
  <si>
    <t>3.9</t>
  </si>
  <si>
    <t>4.1</t>
  </si>
  <si>
    <t>1.1.1</t>
  </si>
  <si>
    <t>1.1.10</t>
  </si>
  <si>
    <t>1.1.2</t>
  </si>
  <si>
    <t>1.1.3</t>
  </si>
  <si>
    <t>1.1.4</t>
  </si>
  <si>
    <t>1.1.6</t>
  </si>
  <si>
    <t>1.1.7</t>
  </si>
  <si>
    <t>1.1.8</t>
  </si>
  <si>
    <t>1.2.1</t>
  </si>
  <si>
    <t>1.2.2</t>
  </si>
  <si>
    <t>1.3.1</t>
  </si>
  <si>
    <t>1.3.2</t>
  </si>
  <si>
    <t>1.4.1</t>
  </si>
  <si>
    <t>1.4.3</t>
  </si>
  <si>
    <t>2.2.1</t>
  </si>
  <si>
    <t>2.2.3</t>
  </si>
  <si>
    <t>2.2.4</t>
  </si>
  <si>
    <t>2.2.6</t>
  </si>
  <si>
    <t>4.1.4</t>
  </si>
  <si>
    <t>Torv</t>
  </si>
  <si>
    <t>Crops (excluding fodder crops)</t>
  </si>
  <si>
    <t xml:space="preserve">Cereals </t>
  </si>
  <si>
    <t>Roots, tubers</t>
  </si>
  <si>
    <t xml:space="preserve">Sugar crops </t>
  </si>
  <si>
    <t>Pulses</t>
  </si>
  <si>
    <t xml:space="preserve">Oil-bearing crops </t>
  </si>
  <si>
    <t xml:space="preserve">Vegetables </t>
  </si>
  <si>
    <t xml:space="preserve">Fruits </t>
  </si>
  <si>
    <t>Other crops (excluding fodder crops) n.e.c.</t>
  </si>
  <si>
    <t>Crop residues (used), fodder crops and grazed biomass</t>
  </si>
  <si>
    <t>Crop residues (used)</t>
  </si>
  <si>
    <t>Fodder crops and grazed biomass</t>
  </si>
  <si>
    <t>Wood</t>
  </si>
  <si>
    <t>Timber (Industrial roundwood)</t>
  </si>
  <si>
    <t xml:space="preserve">Wood fuel and other extraction </t>
  </si>
  <si>
    <t xml:space="preserve">Wild fish catch, aquatic plants and animals, hunting and gathering </t>
  </si>
  <si>
    <t>Wild fish catch</t>
  </si>
  <si>
    <t>Hunting and gathering</t>
  </si>
  <si>
    <t>Metal ores (gross ores)</t>
  </si>
  <si>
    <t xml:space="preserve">Iron </t>
  </si>
  <si>
    <t>Non-ferrous metal</t>
  </si>
  <si>
    <t xml:space="preserve">Copper </t>
  </si>
  <si>
    <t xml:space="preserve">Lead </t>
  </si>
  <si>
    <t xml:space="preserve">Zinc  </t>
  </si>
  <si>
    <t xml:space="preserve">Gold, silver, platinum and other precious metals </t>
  </si>
  <si>
    <t>Non-metalic minerals</t>
  </si>
  <si>
    <t>Chalk and dolomite</t>
  </si>
  <si>
    <t>Slate</t>
  </si>
  <si>
    <t>Chemical and fertilizer minerals</t>
  </si>
  <si>
    <t>Limestone and gypsum</t>
  </si>
  <si>
    <t>Clays and kaolin</t>
  </si>
  <si>
    <t>Sand and gravel</t>
  </si>
  <si>
    <t>Other non-metallic minerals n.e.c</t>
  </si>
  <si>
    <t>Coal and other solid energy materials/carriers</t>
  </si>
  <si>
    <t>Peat</t>
  </si>
  <si>
    <t xml:space="preserve">Total </t>
  </si>
  <si>
    <t>Total Domestic Extraction</t>
  </si>
  <si>
    <t>Total Inhemsk utvinning</t>
  </si>
  <si>
    <t>Data:</t>
  </si>
  <si>
    <t>Materialkategori</t>
  </si>
  <si>
    <t>Category of material</t>
  </si>
  <si>
    <t xml:space="preserve">Contact: </t>
  </si>
  <si>
    <t>DMC per materialkategori</t>
  </si>
  <si>
    <t>DMC by category of material</t>
  </si>
  <si>
    <t>Materialflödesräkenskaper</t>
  </si>
  <si>
    <t>Material Flow Accounts</t>
  </si>
  <si>
    <t>Data</t>
  </si>
  <si>
    <r>
      <rPr>
        <b/>
        <sz val="11"/>
        <rFont val="Calibri"/>
        <family val="2"/>
        <scheme val="minor"/>
      </rPr>
      <t xml:space="preserve">Källa: </t>
    </r>
    <r>
      <rPr>
        <sz val="11"/>
        <rFont val="Calibri"/>
        <family val="2"/>
        <scheme val="minor"/>
      </rPr>
      <t>Miljöräkenskaperna, Statistiska centralbyrån (SCB)</t>
    </r>
  </si>
  <si>
    <r>
      <rPr>
        <b/>
        <sz val="11"/>
        <rFont val="Calibri"/>
        <family val="2"/>
        <scheme val="minor"/>
      </rPr>
      <t>Source:</t>
    </r>
    <r>
      <rPr>
        <sz val="11"/>
        <rFont val="Calibri"/>
        <family val="2"/>
        <scheme val="minor"/>
      </rPr>
      <t xml:space="preserve"> Environmental Accounts, Statistics Sweden</t>
    </r>
  </si>
  <si>
    <t>Metallmalm (råmalm)</t>
  </si>
  <si>
    <t>Icke-metalliska mineraliska produkter</t>
  </si>
  <si>
    <t>Fossila bränslen/bärare</t>
  </si>
  <si>
    <t>Grödor (exkl. fodergrödor)</t>
  </si>
  <si>
    <t>Skörderester (använda), fodergrödor och betad biomassa</t>
  </si>
  <si>
    <t>Trä</t>
  </si>
  <si>
    <t>Fiskefångst och andra vattenlevande djur och vattenväxter, jakt och skörd</t>
  </si>
  <si>
    <t>Järn</t>
  </si>
  <si>
    <t>Metaller exkl. järn</t>
  </si>
  <si>
    <t>Marmor, granit, sandsten, porfyr, basalt, annan natur- eller byggnadssten (utom skiffer)</t>
  </si>
  <si>
    <t>Krita och dolomit</t>
  </si>
  <si>
    <t>Skiffer</t>
  </si>
  <si>
    <t>Mineral för framställning av kemikalier och gödselmedel</t>
  </si>
  <si>
    <t>Kalksten och gipssten</t>
  </si>
  <si>
    <t>Leror och kaolin</t>
  </si>
  <si>
    <t>Sand och grus</t>
  </si>
  <si>
    <t>Övriga icke-metalliska mineraliska produkter</t>
  </si>
  <si>
    <t>Kol och andra fasta bränslen/bärare</t>
  </si>
  <si>
    <t>Spannmål</t>
  </si>
  <si>
    <t>Övriga grödor</t>
  </si>
  <si>
    <t>Rötter och rotknölar</t>
  </si>
  <si>
    <t>Sockergrödor</t>
  </si>
  <si>
    <t>Baljväxter</t>
  </si>
  <si>
    <t>Oljeväxter</t>
  </si>
  <si>
    <t>Grönsaker</t>
  </si>
  <si>
    <t>Frukter</t>
  </si>
  <si>
    <t>Skörderester (använda)</t>
  </si>
  <si>
    <t>Fodergrödor och betad biomassa</t>
  </si>
  <si>
    <t>Timmer (industriellt rundvirke)</t>
  </si>
  <si>
    <t>Träbränsle och annan utvinning</t>
  </si>
  <si>
    <t>Fiskefångst</t>
  </si>
  <si>
    <t>Jakt och skörd</t>
  </si>
  <si>
    <t>Koppar</t>
  </si>
  <si>
    <t>Bly</t>
  </si>
  <si>
    <t>Zink</t>
  </si>
  <si>
    <t>Guld, silver, platina och andra ädla metaller</t>
  </si>
  <si>
    <t>Marble, granite, sandstone, porphyry, basalt, other ornamental or building stone (excluding slate)</t>
  </si>
  <si>
    <t>Index 1998 = 100</t>
  </si>
  <si>
    <t>Sweden</t>
  </si>
  <si>
    <t>Sverige</t>
  </si>
  <si>
    <t>2016</t>
  </si>
  <si>
    <t>2015</t>
  </si>
  <si>
    <t>2014</t>
  </si>
  <si>
    <t>2013</t>
  </si>
  <si>
    <t>2012</t>
  </si>
  <si>
    <t>2011</t>
  </si>
  <si>
    <t>2010</t>
  </si>
  <si>
    <t>2009</t>
  </si>
  <si>
    <t>2008</t>
  </si>
  <si>
    <t>2017</t>
  </si>
  <si>
    <t>Waste for final treatment and disposal</t>
  </si>
  <si>
    <t>Region</t>
  </si>
  <si>
    <t>Material</t>
  </si>
  <si>
    <t>1998</t>
  </si>
  <si>
    <t>1999</t>
  </si>
  <si>
    <t>2000</t>
  </si>
  <si>
    <t>2001</t>
  </si>
  <si>
    <t>2002</t>
  </si>
  <si>
    <t>2003</t>
  </si>
  <si>
    <t>2004</t>
  </si>
  <si>
    <t>2005</t>
  </si>
  <si>
    <t>2006</t>
  </si>
  <si>
    <t>2007</t>
  </si>
  <si>
    <t>2018</t>
  </si>
  <si>
    <t>Unit: Tonne/capita/year</t>
  </si>
  <si>
    <t>miljoner ton</t>
  </si>
  <si>
    <t>BNP till marknadspris</t>
  </si>
  <si>
    <t>kr/ton (löpande priser)</t>
  </si>
  <si>
    <t>Materialkonsumtion, DMC) (I)</t>
  </si>
  <si>
    <t>antal</t>
  </si>
  <si>
    <t>Dokumentation:</t>
  </si>
  <si>
    <t>https://www.scb.se/hitta-statistik/statistik-efter-amne/miljo/miljoekonomi-och-hallbar-utveckling/miljorakenskaper/#_Dokumentation</t>
  </si>
  <si>
    <t>Fibres</t>
  </si>
  <si>
    <t>Fibrer</t>
  </si>
  <si>
    <t>1.1.9</t>
  </si>
  <si>
    <t>2019</t>
  </si>
  <si>
    <t>Källa: Eurostat Material flow accounts [env_ac_mfa] https://ec.europa.eu/eurostat/web/environment/material-flows-and-resource-productivity</t>
  </si>
  <si>
    <t>Fredrik Kanlén, Statistiska centralbyrån (SCB)</t>
  </si>
  <si>
    <t>Telefon: 010-4794655</t>
  </si>
  <si>
    <t>e-post: Fredrik.Kanlen@scb.se</t>
  </si>
  <si>
    <t>e-mail: Fredrik.Kanlen@scb.se</t>
  </si>
  <si>
    <t>Fredrik Kanlén, Statistics Sweden</t>
  </si>
  <si>
    <t>Phone: +46104794655</t>
  </si>
  <si>
    <t>Källa BNP: SCB</t>
  </si>
  <si>
    <t>Folkmängd (P)</t>
  </si>
  <si>
    <t>Källa: SCB</t>
  </si>
  <si>
    <t>2020</t>
  </si>
  <si>
    <t>EU-27</t>
  </si>
  <si>
    <t>Medel-Folkmängd (1000-personer)</t>
  </si>
  <si>
    <t>2021</t>
  </si>
  <si>
    <t>https://www.statistikdatabasen.scb.se/sq/132201</t>
  </si>
  <si>
    <r>
      <t xml:space="preserve">Senaste uppdatering/Latest update: </t>
    </r>
    <r>
      <rPr>
        <sz val="11"/>
        <rFont val="Calibri"/>
        <family val="2"/>
        <scheme val="minor"/>
      </rPr>
      <t>2022-12-15</t>
    </r>
  </si>
  <si>
    <t>2022</t>
  </si>
  <si>
    <t>2023</t>
  </si>
  <si>
    <t>Tabell 1. Inhemsk utvinning per materialkategori, Sverige 1998-2023, tusen ton per år</t>
  </si>
  <si>
    <t>Table 1. Domestic extraction per category of material, Sweden 1998-2023, thousand tonnes per year</t>
  </si>
  <si>
    <t>Diagram 1. Inhemsk utvinning per materialkategori, Sverige 1998-2023, miljoner ton per år</t>
  </si>
  <si>
    <t>Figure 1. Domestic extraction per category of material, Sweden 1998-2023, million tonnes per year</t>
  </si>
  <si>
    <t>Diagram 3. Inhemsk materialkonsumtion per materialkategori, Sverige 1998-2023, miljoner ton per år</t>
  </si>
  <si>
    <t>Figure 3. Domestic material consumption per category of material, Sweden 1998-2023, million tonnes per year</t>
  </si>
  <si>
    <t>Figure 4. Domestic material consumption per capita per category of material, Sweden 1998-2023, tonnes/capita per year</t>
  </si>
  <si>
    <t>Diagram 4. Inhemsk materialkonsumtion per capita, uppdelat på olika materialkategorier, Sverige 1998-2023, ton/capita per år</t>
  </si>
  <si>
    <t>Diagram 5: Fysisk handelsbalans per materialkategori, Sverige 1998-2023, miljoner ton per år</t>
  </si>
  <si>
    <t>Figure 5: Physical trade balance per category of material, Sweden 1998-2023, million tonnes per year</t>
  </si>
  <si>
    <t>Diagram 6. Trend för råmaterial, halvfabrikat och färdiga produkter av import och export i Sverige 1998-2023, miljoner ton per år</t>
  </si>
  <si>
    <t>Diagram 6. Trends for raw, semi-manufactured and finished products for imports and exports in Sweden 1998-2023, million tonnes per year</t>
  </si>
  <si>
    <t>Diagram 7. Utveckling av BNP, materialkonsumtion och resursproduktivitet i Sverige, 1998-2022. Index (1998 = 100)</t>
  </si>
  <si>
    <t>Figure 7. Growth of GDP, material consumption and resource productivity in Sweden, 1998-2022. Index (1998 = 100)</t>
  </si>
  <si>
    <t>Diagram 8. Drivkrafter för materialkonsumtionen i Sverige enligt IPAT-ekvationen, 1998-2022. Index (1998 = 100)</t>
  </si>
  <si>
    <t>Figure 8. Driving factors for material consumption in Sweden according to the IPAT equation, 1998-2022. Index (1998 = 100)</t>
  </si>
  <si>
    <t>Diagram 9. Materialkonsumtion per materialkategori i Sverige och EU 2023, ton/capita</t>
  </si>
  <si>
    <t>Figure 9. Domestic material consumption by material category, Sweden and EU 2023, tonnes per capita</t>
  </si>
  <si>
    <t>Fasta priser referensår 2020, mnkr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</si>
</sst>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_-;\-* #,##0_-;_-* &quot;-&quot;??_-;_-@_-"/>
    <numFmt numFmtId="165" formatCode="00"/>
    <numFmt numFmtId="166" formatCode="#,##0.0"/>
    <numFmt numFmtId="167" formatCode="#\ ##0"/>
    <numFmt numFmtId="168" formatCode="_-* #,##0.00_£_-;\-* #,##0.00_£_-;_-* &quot;-&quot;??_£_-;_-@_-"/>
    <numFmt numFmtId="169" formatCode="_ * #,##0.00_ ;_ * \-#,##0.00_ ;_ * &quot;-&quot;??_ ;_ @_ "/>
    <numFmt numFmtId="170" formatCode="_-* #,##0.00\ _€_-;\-* #,##0.00\ _€_-;_-* &quot;-&quot;??\ _€_-;_-@_-"/>
    <numFmt numFmtId="171" formatCode="0.0%"/>
    <numFmt numFmtId="172" formatCode="#,##0.000"/>
    <numFmt numFmtId="173" formatCode="_-* #,##0.0000_-;\-* #,##0.0000_-;_-* &quot;-&quot;??_-;_-@_-"/>
    <numFmt numFmtId="174" formatCode="#,##0.##########"/>
  </numFmts>
  <fonts count="71"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theme="1"/>
      <name val="Calibri"/>
      <family val="2"/>
      <scheme val="minor"/>
    </font>
    <font>
      <sz val="10"/>
      <name val="Arial"/>
      <family val="2"/>
    </font>
    <font>
      <sz val="10"/>
      <name val="Arial"/>
      <family val="2"/>
    </font>
    <font>
      <b/>
      <sz val="10"/>
      <color indexed="48"/>
      <name val="Arial"/>
      <family val="2"/>
    </font>
    <font>
      <sz val="12"/>
      <name val="Arial"/>
      <family val="2"/>
    </font>
    <font>
      <sz val="10"/>
      <name val="MS Sans Serif"/>
      <family val="2"/>
    </font>
    <font>
      <sz val="10"/>
      <color indexed="8"/>
      <name val="Arial"/>
      <family val="2"/>
    </font>
    <font>
      <sz val="10"/>
      <name val="Verdana"/>
      <family val="2"/>
    </font>
    <font>
      <u/>
      <sz val="7.5"/>
      <color indexed="12"/>
      <name val="Verdana"/>
      <family val="2"/>
    </font>
    <font>
      <u/>
      <sz val="10"/>
      <color indexed="12"/>
      <name val="Arial"/>
      <family val="2"/>
    </font>
    <font>
      <sz val="12"/>
      <name val="Arial"/>
      <family val="2"/>
    </font>
    <font>
      <u/>
      <sz val="12.65"/>
      <color theme="10"/>
      <name val="Calibri"/>
      <family val="2"/>
    </font>
    <font>
      <sz val="11"/>
      <color rgb="FF00000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Arial"/>
      <family val="2"/>
    </font>
    <font>
      <sz val="11"/>
      <color indexed="8"/>
      <name val="Calibri"/>
      <family val="2"/>
    </font>
    <font>
      <sz val="11"/>
      <color indexed="9"/>
      <name val="Calibri"/>
      <family val="2"/>
    </font>
    <font>
      <sz val="9"/>
      <name val="Times New Roman"/>
      <family val="1"/>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Verdana"/>
      <family val="2"/>
    </font>
    <font>
      <u/>
      <sz val="11"/>
      <color theme="10"/>
      <name val="Calibri"/>
      <family val="2"/>
    </font>
    <font>
      <sz val="11"/>
      <color indexed="62"/>
      <name val="Calibri"/>
      <family val="2"/>
    </font>
    <font>
      <sz val="11"/>
      <color indexed="52"/>
      <name val="Calibri"/>
      <family val="2"/>
    </font>
    <font>
      <sz val="9"/>
      <color indexed="8"/>
      <name val="Arial"/>
      <family val="2"/>
    </font>
    <font>
      <b/>
      <sz val="9"/>
      <name val="Times New Roman"/>
      <family val="1"/>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1"/>
      <name val="Calibri"/>
      <family val="2"/>
      <scheme val="minor"/>
    </font>
    <font>
      <i/>
      <sz val="11"/>
      <color theme="1"/>
      <name val="Calibri"/>
      <family val="2"/>
      <scheme val="minor"/>
    </font>
    <font>
      <b/>
      <i/>
      <sz val="11"/>
      <color theme="1"/>
      <name val="Calibri"/>
      <family val="2"/>
      <scheme val="minor"/>
    </font>
    <font>
      <b/>
      <sz val="11"/>
      <color rgb="FF000000"/>
      <name val="Calibri"/>
      <family val="2"/>
      <scheme val="minor"/>
    </font>
    <font>
      <b/>
      <i/>
      <sz val="18"/>
      <color indexed="56"/>
      <name val="Cambria"/>
      <family val="1"/>
    </font>
    <font>
      <i/>
      <sz val="9"/>
      <color theme="1"/>
      <name val="Calibri"/>
      <family val="2"/>
      <scheme val="minor"/>
    </font>
    <font>
      <b/>
      <sz val="10"/>
      <color theme="1"/>
      <name val="Arial"/>
      <family val="2"/>
    </font>
    <font>
      <sz val="10"/>
      <color theme="1"/>
      <name val="Arial"/>
      <family val="2"/>
    </font>
    <font>
      <sz val="11"/>
      <name val="Arial"/>
      <family val="2"/>
    </font>
    <font>
      <b/>
      <sz val="11"/>
      <color theme="0" tint="-0.249977111117893"/>
      <name val="Calibri"/>
      <family val="2"/>
      <scheme val="minor"/>
    </font>
    <font>
      <sz val="11"/>
      <color theme="0" tint="-0.249977111117893"/>
      <name val="Calibri"/>
      <family val="2"/>
      <scheme val="minor"/>
    </font>
    <font>
      <b/>
      <sz val="11"/>
      <color theme="0" tint="-0.249977111117893"/>
      <name val="Calibri"/>
      <family val="2"/>
    </font>
    <font>
      <sz val="9"/>
      <color theme="0" tint="-0.249977111117893"/>
      <name val="Calibri"/>
      <family val="2"/>
      <scheme val="minor"/>
    </font>
    <font>
      <sz val="11"/>
      <color indexed="8"/>
      <name val="Calibri"/>
      <family val="2"/>
      <scheme val="minor"/>
    </font>
    <font>
      <sz val="8"/>
      <name val="Calibri"/>
      <family val="2"/>
      <scheme val="minor"/>
    </font>
    <font>
      <sz val="9"/>
      <name val="Arial"/>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F6F6F6"/>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309">
    <xf numFmtId="0" fontId="0" fillId="0" borderId="0"/>
    <xf numFmtId="0" fontId="4" fillId="0" borderId="0" applyNumberFormat="0" applyFill="0" applyBorder="0" applyAlignment="0" applyProtection="0"/>
    <xf numFmtId="0" fontId="7" fillId="0" borderId="0"/>
    <xf numFmtId="43" fontId="8" fillId="0" borderId="0" applyFont="0" applyFill="0" applyBorder="0" applyAlignment="0" applyProtection="0"/>
    <xf numFmtId="168" fontId="13" fillId="0" borderId="0" applyFont="0" applyFill="0" applyBorder="0" applyAlignment="0" applyProtection="0"/>
    <xf numFmtId="0" fontId="9"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3" fillId="0" borderId="0"/>
    <xf numFmtId="0" fontId="8" fillId="0" borderId="0"/>
    <xf numFmtId="0" fontId="11" fillId="0" borderId="0"/>
    <xf numFmtId="0" fontId="12" fillId="0" borderId="0"/>
    <xf numFmtId="0" fontId="8" fillId="0" borderId="0"/>
    <xf numFmtId="0" fontId="8" fillId="0" borderId="0"/>
    <xf numFmtId="0" fontId="8"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applyNumberFormat="0" applyBorder="0" applyAlignment="0"/>
    <xf numFmtId="0" fontId="16"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10"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0" fillId="0" borderId="0"/>
    <xf numFmtId="0" fontId="6" fillId="0" borderId="0"/>
    <xf numFmtId="0" fontId="6" fillId="0" borderId="0"/>
    <xf numFmtId="0" fontId="15" fillId="0" borderId="0" applyNumberFormat="0" applyFill="0" applyBorder="0" applyAlignment="0" applyProtection="0">
      <alignment vertical="top"/>
      <protection locked="0"/>
    </xf>
    <xf numFmtId="0" fontId="19" fillId="0" borderId="0" applyNumberFormat="0" applyFill="0" applyBorder="0" applyAlignment="0" applyProtection="0"/>
    <xf numFmtId="0" fontId="20" fillId="0" borderId="1" applyNumberFormat="0" applyFill="0" applyAlignment="0" applyProtection="0"/>
    <xf numFmtId="0" fontId="21" fillId="0" borderId="2" applyNumberFormat="0" applyFill="0" applyAlignment="0" applyProtection="0"/>
    <xf numFmtId="0" fontId="22" fillId="0" borderId="3" applyNumberFormat="0" applyFill="0" applyAlignment="0" applyProtection="0"/>
    <xf numFmtId="0" fontId="22" fillId="0" borderId="0" applyNumberFormat="0" applyFill="0" applyBorder="0" applyAlignment="0" applyProtection="0"/>
    <xf numFmtId="0" fontId="23" fillId="2" borderId="0" applyNumberFormat="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4" applyNumberFormat="0" applyAlignment="0" applyProtection="0"/>
    <xf numFmtId="0" fontId="27" fillId="6" borderId="5" applyNumberFormat="0" applyAlignment="0" applyProtection="0"/>
    <xf numFmtId="0" fontId="28" fillId="6" borderId="4" applyNumberFormat="0" applyAlignment="0" applyProtection="0"/>
    <xf numFmtId="0" fontId="29" fillId="0" borderId="6" applyNumberFormat="0" applyFill="0" applyAlignment="0" applyProtection="0"/>
    <xf numFmtId="0" fontId="30" fillId="7" borderId="7" applyNumberFormat="0" applyAlignment="0" applyProtection="0"/>
    <xf numFmtId="0" fontId="5" fillId="0" borderId="0" applyNumberFormat="0" applyFill="0" applyBorder="0" applyAlignment="0" applyProtection="0"/>
    <xf numFmtId="0" fontId="31" fillId="0" borderId="0" applyNumberFormat="0" applyFill="0" applyBorder="0" applyAlignment="0" applyProtection="0"/>
    <xf numFmtId="0" fontId="1" fillId="0" borderId="9" applyNumberFormat="0" applyFill="0" applyAlignment="0" applyProtection="0"/>
    <xf numFmtId="0" fontId="32"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32" fillId="32" borderId="0" applyNumberFormat="0" applyBorder="0" applyAlignment="0" applyProtection="0"/>
    <xf numFmtId="0" fontId="33"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34" fillId="34" borderId="0" applyNumberFormat="0" applyBorder="0" applyAlignment="0" applyProtection="0"/>
    <xf numFmtId="0" fontId="34" fillId="35" borderId="0" applyNumberFormat="0" applyBorder="0" applyAlignment="0" applyProtection="0"/>
    <xf numFmtId="0" fontId="34" fillId="36"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7" fillId="0" borderId="0" applyNumberFormat="0" applyFont="0" applyFill="0" applyBorder="0" applyProtection="0">
      <alignment horizontal="left" vertical="center" indent="2"/>
    </xf>
    <xf numFmtId="0" fontId="34" fillId="40"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34" fillId="37" borderId="0" applyNumberFormat="0" applyBorder="0" applyAlignment="0" applyProtection="0"/>
    <xf numFmtId="0" fontId="34" fillId="40" borderId="0" applyNumberFormat="0" applyBorder="0" applyAlignment="0" applyProtection="0"/>
    <xf numFmtId="0" fontId="34" fillId="43" borderId="0" applyNumberFormat="0" applyBorder="0" applyAlignment="0" applyProtection="0"/>
    <xf numFmtId="0" fontId="7" fillId="0" borderId="0" applyNumberFormat="0" applyFont="0" applyFill="0" applyBorder="0" applyProtection="0">
      <alignment horizontal="left" vertical="center" indent="5"/>
    </xf>
    <xf numFmtId="0" fontId="35" fillId="44" borderId="0" applyNumberFormat="0" applyBorder="0" applyAlignment="0" applyProtection="0"/>
    <xf numFmtId="0" fontId="35" fillId="41" borderId="0" applyNumberFormat="0" applyBorder="0" applyAlignment="0" applyProtection="0"/>
    <xf numFmtId="0" fontId="35" fillId="42" borderId="0" applyNumberFormat="0" applyBorder="0" applyAlignment="0" applyProtection="0"/>
    <xf numFmtId="0" fontId="35" fillId="45" borderId="0" applyNumberFormat="0" applyBorder="0" applyAlignment="0" applyProtection="0"/>
    <xf numFmtId="0" fontId="35" fillId="46" borderId="0" applyNumberFormat="0" applyBorder="0" applyAlignment="0" applyProtection="0"/>
    <xf numFmtId="0" fontId="35" fillId="47" borderId="0" applyNumberFormat="0" applyBorder="0" applyAlignment="0" applyProtection="0"/>
    <xf numFmtId="0" fontId="35" fillId="48" borderId="0" applyNumberFormat="0" applyBorder="0" applyAlignment="0" applyProtection="0"/>
    <xf numFmtId="0" fontId="35" fillId="49" borderId="0" applyNumberFormat="0" applyBorder="0" applyAlignment="0" applyProtection="0"/>
    <xf numFmtId="0" fontId="35" fillId="50" borderId="0" applyNumberFormat="0" applyBorder="0" applyAlignment="0" applyProtection="0"/>
    <xf numFmtId="0" fontId="35" fillId="45" borderId="0" applyNumberFormat="0" applyBorder="0" applyAlignment="0" applyProtection="0"/>
    <xf numFmtId="0" fontId="35" fillId="46" borderId="0" applyNumberFormat="0" applyBorder="0" applyAlignment="0" applyProtection="0"/>
    <xf numFmtId="0" fontId="35" fillId="51" borderId="0" applyNumberFormat="0" applyBorder="0" applyAlignment="0" applyProtection="0"/>
    <xf numFmtId="0" fontId="36" fillId="33" borderId="0" applyBorder="0">
      <alignment horizontal="right" vertical="center"/>
    </xf>
    <xf numFmtId="0" fontId="37" fillId="35" borderId="0" applyNumberFormat="0" applyBorder="0" applyAlignment="0" applyProtection="0"/>
    <xf numFmtId="0" fontId="38" fillId="52" borderId="10" applyNumberFormat="0" applyAlignment="0" applyProtection="0"/>
    <xf numFmtId="0" fontId="39" fillId="53" borderId="11" applyNumberFormat="0" applyAlignment="0" applyProtection="0"/>
    <xf numFmtId="170" fontId="7" fillId="0" borderId="0" applyFont="0" applyFill="0" applyBorder="0" applyAlignment="0" applyProtection="0"/>
    <xf numFmtId="170" fontId="7" fillId="0" borderId="0" applyFont="0" applyFill="0" applyBorder="0" applyAlignment="0" applyProtection="0"/>
    <xf numFmtId="43" fontId="7" fillId="0" borderId="0" applyFont="0" applyFill="0" applyBorder="0" applyAlignment="0" applyProtection="0"/>
    <xf numFmtId="169" fontId="6" fillId="0" borderId="0" applyFont="0" applyFill="0" applyBorder="0" applyAlignment="0" applyProtection="0"/>
    <xf numFmtId="0" fontId="40" fillId="0" borderId="0" applyNumberFormat="0" applyFill="0" applyBorder="0" applyAlignment="0" applyProtection="0"/>
    <xf numFmtId="0" fontId="41" fillId="36" borderId="0" applyNumberFormat="0" applyBorder="0" applyAlignment="0" applyProtection="0"/>
    <xf numFmtId="0" fontId="42" fillId="0" borderId="12" applyNumberFormat="0" applyFill="0" applyAlignment="0" applyProtection="0"/>
    <xf numFmtId="0" fontId="43" fillId="0" borderId="13" applyNumberFormat="0" applyFill="0" applyAlignment="0" applyProtection="0"/>
    <xf numFmtId="0" fontId="44" fillId="0" borderId="14" applyNumberFormat="0" applyFill="0" applyAlignment="0" applyProtection="0"/>
    <xf numFmtId="0" fontId="44" fillId="0" borderId="0" applyNumberFormat="0" applyFill="0" applyBorder="0" applyAlignment="0" applyProtection="0"/>
    <xf numFmtId="0" fontId="45"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4" fillId="0" borderId="0" applyNumberFormat="0" applyFill="0" applyBorder="0" applyAlignment="0" applyProtection="0"/>
    <xf numFmtId="0" fontId="46"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47" fillId="39" borderId="10" applyNumberFormat="0" applyAlignment="0" applyProtection="0"/>
    <xf numFmtId="0" fontId="48" fillId="0" borderId="15" applyNumberFormat="0" applyFill="0" applyAlignment="0" applyProtection="0"/>
    <xf numFmtId="0" fontId="6" fillId="0" borderId="0"/>
    <xf numFmtId="0" fontId="7" fillId="0" borderId="0"/>
    <xf numFmtId="0" fontId="7" fillId="0" borderId="0"/>
    <xf numFmtId="4" fontId="7" fillId="0" borderId="0"/>
    <xf numFmtId="0" fontId="13" fillId="0" borderId="0"/>
    <xf numFmtId="0" fontId="6" fillId="0" borderId="0"/>
    <xf numFmtId="0" fontId="7" fillId="0" borderId="0"/>
    <xf numFmtId="39" fontId="4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applyNumberFormat="0" applyFont="0" applyFill="0" applyBorder="0" applyAlignment="0" applyProtection="0"/>
    <xf numFmtId="0" fontId="6" fillId="0" borderId="0"/>
    <xf numFmtId="0" fontId="50" fillId="0" borderId="0" applyNumberFormat="0" applyFill="0" applyBorder="0" applyProtection="0">
      <alignment horizontal="left" vertical="center"/>
    </xf>
    <xf numFmtId="0" fontId="7" fillId="54" borderId="16" applyNumberFormat="0" applyFont="0" applyAlignment="0" applyProtection="0"/>
    <xf numFmtId="0" fontId="51" fillId="52" borderId="17" applyNumberFormat="0" applyAlignment="0" applyProtection="0"/>
    <xf numFmtId="9" fontId="13" fillId="0" borderId="0" applyFont="0" applyFill="0" applyBorder="0" applyAlignment="0" applyProtection="0"/>
    <xf numFmtId="9" fontId="6" fillId="0" borderId="0" applyFont="0" applyFill="0" applyBorder="0" applyAlignment="0" applyProtection="0"/>
    <xf numFmtId="0" fontId="7" fillId="0" borderId="0"/>
    <xf numFmtId="0" fontId="7" fillId="0" borderId="0" applyNumberFormat="0" applyFont="0" applyFill="0" applyBorder="0" applyAlignment="0" applyProtection="0"/>
    <xf numFmtId="0" fontId="6" fillId="0" borderId="0"/>
    <xf numFmtId="0" fontId="6" fillId="0" borderId="0"/>
    <xf numFmtId="0" fontId="7" fillId="0" borderId="0"/>
    <xf numFmtId="0" fontId="52" fillId="0" borderId="0" applyNumberFormat="0" applyFill="0" applyBorder="0" applyAlignment="0" applyProtection="0"/>
    <xf numFmtId="0" fontId="53" fillId="0" borderId="18" applyNumberFormat="0" applyFill="0" applyAlignment="0" applyProtection="0"/>
    <xf numFmtId="0" fontId="54" fillId="0" borderId="0" applyNumberFormat="0" applyFill="0" applyBorder="0" applyAlignment="0" applyProtection="0"/>
    <xf numFmtId="0" fontId="3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169"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169" fontId="6" fillId="0" borderId="0" applyFont="0" applyFill="0" applyBorder="0" applyAlignment="0" applyProtection="0"/>
    <xf numFmtId="0" fontId="7" fillId="0" borderId="0" applyNumberFormat="0" applyFont="0" applyFill="0" applyBorder="0" applyProtection="0">
      <alignment horizontal="left" vertical="center" indent="2"/>
    </xf>
    <xf numFmtId="0" fontId="7" fillId="0" borderId="0" applyNumberFormat="0" applyFont="0" applyFill="0" applyBorder="0" applyProtection="0">
      <alignment horizontal="left" vertical="center" indent="5"/>
    </xf>
    <xf numFmtId="169" fontId="6" fillId="0" borderId="0" applyFont="0" applyFill="0" applyBorder="0" applyAlignment="0" applyProtection="0"/>
    <xf numFmtId="0" fontId="6" fillId="0" borderId="0"/>
    <xf numFmtId="4" fontId="7"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169" fontId="6" fillId="0" borderId="0" applyFont="0" applyFill="0" applyBorder="0" applyAlignment="0" applyProtection="0"/>
    <xf numFmtId="0" fontId="33" fillId="0" borderId="0"/>
    <xf numFmtId="0" fontId="7" fillId="0" borderId="0"/>
    <xf numFmtId="0" fontId="18" fillId="0" borderId="0" applyNumberFormat="0" applyBorder="0" applyAlignment="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10"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6" fillId="0" borderId="0"/>
    <xf numFmtId="0" fontId="6" fillId="8" borderId="8" applyNumberFormat="0" applyFont="0" applyAlignment="0" applyProtection="0"/>
    <xf numFmtId="0" fontId="55" fillId="0" borderId="0"/>
    <xf numFmtId="0" fontId="13" fillId="0" borderId="0"/>
    <xf numFmtId="169" fontId="6" fillId="0" borderId="0" applyFont="0" applyFill="0" applyBorder="0" applyAlignment="0" applyProtection="0"/>
    <xf numFmtId="0" fontId="6" fillId="0" borderId="0"/>
    <xf numFmtId="4" fontId="7" fillId="0" borderId="0"/>
    <xf numFmtId="0" fontId="6" fillId="0" borderId="0"/>
    <xf numFmtId="39" fontId="49"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169"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4" fontId="7"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169" fontId="6" fillId="0" borderId="0" applyFont="0" applyFill="0" applyBorder="0" applyAlignment="0" applyProtection="0"/>
    <xf numFmtId="4" fontId="7" fillId="0" borderId="0"/>
    <xf numFmtId="0" fontId="7" fillId="0" borderId="0"/>
    <xf numFmtId="0" fontId="7" fillId="0" borderId="0"/>
    <xf numFmtId="0" fontId="7" fillId="0" borderId="0"/>
    <xf numFmtId="0" fontId="55" fillId="0" borderId="0"/>
    <xf numFmtId="0" fontId="6" fillId="0" borderId="0"/>
    <xf numFmtId="0" fontId="33" fillId="0" borderId="0"/>
    <xf numFmtId="4" fontId="7" fillId="0" borderId="0"/>
    <xf numFmtId="0" fontId="6" fillId="0" borderId="0"/>
    <xf numFmtId="0" fontId="7" fillId="0" borderId="0"/>
    <xf numFmtId="0" fontId="7" fillId="0" borderId="0"/>
    <xf numFmtId="0" fontId="7" fillId="0" borderId="0"/>
    <xf numFmtId="0" fontId="6" fillId="0" borderId="0"/>
    <xf numFmtId="0" fontId="10" fillId="0" borderId="0"/>
    <xf numFmtId="0" fontId="33" fillId="0" borderId="0"/>
    <xf numFmtId="39" fontId="49" fillId="0" borderId="0"/>
    <xf numFmtId="0" fontId="7" fillId="0" borderId="0"/>
    <xf numFmtId="0" fontId="7" fillId="0" borderId="0"/>
    <xf numFmtId="0" fontId="33"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alignment wrapText="1"/>
    </xf>
    <xf numFmtId="0" fontId="63" fillId="0" borderId="0"/>
    <xf numFmtId="43" fontId="6" fillId="0" borderId="0" applyFont="0" applyFill="0" applyBorder="0" applyAlignment="0" applyProtection="0"/>
    <xf numFmtId="0" fontId="68" fillId="0" borderId="0"/>
    <xf numFmtId="0" fontId="68" fillId="0" borderId="0"/>
    <xf numFmtId="9" fontId="6" fillId="0" borderId="0" applyFont="0" applyFill="0" applyBorder="0" applyAlignment="0" applyProtection="0"/>
    <xf numFmtId="0" fontId="68" fillId="0" borderId="0"/>
    <xf numFmtId="0" fontId="68" fillId="0" borderId="0"/>
    <xf numFmtId="0" fontId="68" fillId="0" borderId="0"/>
    <xf numFmtId="0" fontId="68" fillId="0" borderId="0"/>
    <xf numFmtId="0" fontId="68" fillId="0" borderId="0"/>
    <xf numFmtId="0" fontId="68" fillId="0" borderId="0"/>
  </cellStyleXfs>
  <cellXfs count="132">
    <xf numFmtId="0" fontId="0" fillId="0" borderId="0" xfId="0"/>
    <xf numFmtId="0" fontId="1" fillId="0" borderId="0" xfId="0" applyFont="1" applyBorder="1"/>
    <xf numFmtId="0" fontId="4" fillId="0" borderId="0" xfId="1"/>
    <xf numFmtId="0" fontId="2" fillId="0" borderId="0" xfId="0" applyFont="1" applyBorder="1"/>
    <xf numFmtId="0" fontId="0" fillId="0" borderId="0" xfId="0" applyFill="1" applyBorder="1"/>
    <xf numFmtId="0" fontId="3" fillId="0" borderId="0" xfId="0" applyFont="1"/>
    <xf numFmtId="0" fontId="0" fillId="0" borderId="0" xfId="0" applyAlignment="1">
      <alignment wrapText="1"/>
    </xf>
    <xf numFmtId="0" fontId="57" fillId="0" borderId="0" xfId="0" applyFont="1" applyBorder="1"/>
    <xf numFmtId="0" fontId="1" fillId="0" borderId="0" xfId="0" applyFont="1" applyBorder="1" applyAlignment="1">
      <alignment wrapText="1"/>
    </xf>
    <xf numFmtId="0" fontId="0" fillId="0" borderId="0" xfId="0" applyFont="1" applyFill="1" applyBorder="1"/>
    <xf numFmtId="0" fontId="3" fillId="0" borderId="0" xfId="0" applyFont="1" applyFill="1" applyBorder="1" applyAlignment="1"/>
    <xf numFmtId="0" fontId="2" fillId="0" borderId="0" xfId="0" applyFont="1" applyFill="1" applyBorder="1" applyAlignment="1"/>
    <xf numFmtId="0" fontId="58" fillId="0" borderId="0" xfId="7" applyFont="1" applyFill="1" applyBorder="1" applyAlignment="1" applyProtection="1"/>
    <xf numFmtId="0" fontId="3" fillId="0" borderId="0" xfId="7" applyFont="1" applyFill="1" applyBorder="1" applyAlignment="1" applyProtection="1"/>
    <xf numFmtId="0" fontId="2" fillId="0" borderId="0" xfId="7" applyFont="1" applyFill="1" applyAlignment="1" applyProtection="1">
      <alignment wrapText="1"/>
    </xf>
    <xf numFmtId="49" fontId="3" fillId="0" borderId="0" xfId="7" applyNumberFormat="1" applyFont="1" applyFill="1" applyAlignment="1" applyProtection="1">
      <alignment wrapText="1"/>
    </xf>
    <xf numFmtId="4" fontId="3" fillId="0" borderId="0" xfId="0" applyNumberFormat="1" applyFont="1" applyBorder="1" applyAlignment="1">
      <alignment horizontal="left" wrapText="1"/>
    </xf>
    <xf numFmtId="0" fontId="3" fillId="0" borderId="0" xfId="7" applyFont="1" applyFill="1" applyAlignment="1" applyProtection="1">
      <alignment wrapText="1"/>
    </xf>
    <xf numFmtId="0" fontId="3" fillId="0" borderId="0" xfId="7" applyFont="1" applyFill="1" applyBorder="1" applyAlignment="1" applyProtection="1">
      <alignment wrapText="1"/>
    </xf>
    <xf numFmtId="0" fontId="3" fillId="0" borderId="0" xfId="0" applyFont="1" applyFill="1" applyBorder="1" applyAlignment="1">
      <alignment wrapText="1"/>
    </xf>
    <xf numFmtId="4" fontId="0" fillId="0" borderId="0" xfId="0" applyNumberFormat="1" applyFont="1" applyBorder="1"/>
    <xf numFmtId="0" fontId="0" fillId="0" borderId="0" xfId="0" applyFont="1" applyBorder="1"/>
    <xf numFmtId="0" fontId="0" fillId="0" borderId="0" xfId="0" applyFont="1" applyBorder="1" applyAlignment="1"/>
    <xf numFmtId="0" fontId="0" fillId="0" borderId="0" xfId="0" applyFont="1" applyBorder="1" applyAlignment="1">
      <alignment wrapText="1"/>
    </xf>
    <xf numFmtId="1" fontId="1" fillId="0" borderId="0" xfId="0" applyNumberFormat="1" applyFont="1" applyBorder="1"/>
    <xf numFmtId="0" fontId="2" fillId="0" borderId="0" xfId="7" applyFont="1" applyFill="1" applyBorder="1" applyAlignment="1" applyProtection="1">
      <alignment wrapText="1"/>
    </xf>
    <xf numFmtId="49" fontId="3" fillId="0" borderId="0" xfId="7" applyNumberFormat="1" applyFont="1" applyFill="1" applyBorder="1" applyAlignment="1" applyProtection="1">
      <alignment wrapText="1"/>
    </xf>
    <xf numFmtId="4" fontId="1" fillId="0" borderId="0" xfId="0" applyNumberFormat="1" applyFont="1" applyBorder="1"/>
    <xf numFmtId="1" fontId="1" fillId="0" borderId="0" xfId="0" applyNumberFormat="1" applyFont="1" applyFill="1" applyBorder="1"/>
    <xf numFmtId="4" fontId="0" fillId="0" borderId="0" xfId="0" applyNumberFormat="1" applyFont="1" applyFill="1" applyBorder="1"/>
    <xf numFmtId="165" fontId="0" fillId="0" borderId="0" xfId="0" applyNumberFormat="1" applyFont="1" applyFill="1" applyBorder="1"/>
    <xf numFmtId="164" fontId="0" fillId="0" borderId="0" xfId="0" applyNumberFormat="1" applyFont="1" applyBorder="1"/>
    <xf numFmtId="0" fontId="1" fillId="0" borderId="0" xfId="0" applyFont="1" applyFill="1" applyBorder="1"/>
    <xf numFmtId="0" fontId="57" fillId="0" borderId="0" xfId="0" applyFont="1" applyFill="1" applyBorder="1"/>
    <xf numFmtId="0" fontId="3" fillId="0" borderId="0" xfId="0" applyFont="1" applyFill="1" applyBorder="1"/>
    <xf numFmtId="165" fontId="1" fillId="0" borderId="0" xfId="0" applyNumberFormat="1" applyFont="1" applyFill="1" applyBorder="1"/>
    <xf numFmtId="166" fontId="0" fillId="0" borderId="0" xfId="0" applyNumberFormat="1" applyFont="1" applyFill="1" applyBorder="1"/>
    <xf numFmtId="166" fontId="0" fillId="0" borderId="0" xfId="0" applyNumberFormat="1" applyFont="1" applyBorder="1"/>
    <xf numFmtId="3" fontId="0" fillId="0" borderId="0" xfId="0" applyNumberFormat="1" applyFont="1" applyBorder="1"/>
    <xf numFmtId="0" fontId="52" fillId="0" borderId="0" xfId="166"/>
    <xf numFmtId="1" fontId="0" fillId="0" borderId="0" xfId="0" applyNumberFormat="1" applyFont="1" applyBorder="1"/>
    <xf numFmtId="1" fontId="2" fillId="0" borderId="0" xfId="2" applyNumberFormat="1" applyFont="1" applyFill="1" applyBorder="1" applyAlignment="1" applyProtection="1">
      <alignment horizontal="center" vertical="center"/>
    </xf>
    <xf numFmtId="1" fontId="2" fillId="0" borderId="0" xfId="2" applyNumberFormat="1" applyFont="1" applyFill="1" applyBorder="1" applyAlignment="1" applyProtection="1">
      <alignment horizontal="left" vertical="center"/>
    </xf>
    <xf numFmtId="0" fontId="59" fillId="0" borderId="0" xfId="166" applyFont="1"/>
    <xf numFmtId="0" fontId="2" fillId="0" borderId="0" xfId="7" applyFont="1" applyFill="1" applyBorder="1" applyAlignment="1" applyProtection="1"/>
    <xf numFmtId="4" fontId="1" fillId="0" borderId="0" xfId="0" applyNumberFormat="1" applyFont="1" applyFill="1" applyBorder="1"/>
    <xf numFmtId="0" fontId="56" fillId="0" borderId="0" xfId="0" applyFont="1" applyFill="1" applyBorder="1"/>
    <xf numFmtId="167" fontId="56" fillId="0" borderId="0" xfId="0" applyNumberFormat="1" applyFont="1" applyFill="1" applyBorder="1"/>
    <xf numFmtId="165" fontId="56" fillId="0" borderId="0" xfId="0" applyNumberFormat="1" applyFont="1" applyFill="1" applyBorder="1"/>
    <xf numFmtId="165" fontId="57" fillId="0" borderId="0" xfId="0" applyNumberFormat="1" applyFont="1" applyFill="1" applyBorder="1"/>
    <xf numFmtId="0" fontId="0" fillId="0" borderId="0" xfId="0" applyFont="1" applyFill="1" applyBorder="1" applyAlignment="1"/>
    <xf numFmtId="0" fontId="1" fillId="0" borderId="0" xfId="0" applyFont="1" applyFill="1" applyBorder="1" applyAlignment="1">
      <alignment wrapText="1"/>
    </xf>
    <xf numFmtId="0" fontId="0" fillId="0" borderId="0" xfId="0" applyFont="1" applyFill="1" applyBorder="1" applyAlignment="1">
      <alignment wrapText="1"/>
    </xf>
    <xf numFmtId="4" fontId="3" fillId="0" borderId="0" xfId="0" applyNumberFormat="1" applyFont="1" applyFill="1" applyBorder="1" applyAlignment="1">
      <alignment horizontal="left" wrapText="1"/>
    </xf>
    <xf numFmtId="166" fontId="1" fillId="0" borderId="0" xfId="0" applyNumberFormat="1" applyFont="1" applyFill="1" applyBorder="1"/>
    <xf numFmtId="3" fontId="0" fillId="0" borderId="0" xfId="0" applyNumberFormat="1" applyFont="1" applyFill="1" applyBorder="1"/>
    <xf numFmtId="3" fontId="0" fillId="0" borderId="0" xfId="0" applyNumberFormat="1" applyFont="1" applyFill="1" applyBorder="1" applyAlignment="1"/>
    <xf numFmtId="3" fontId="1" fillId="0" borderId="0" xfId="0" applyNumberFormat="1" applyFont="1" applyFill="1" applyBorder="1"/>
    <xf numFmtId="0" fontId="56" fillId="0" borderId="0" xfId="0" applyFont="1" applyFill="1" applyBorder="1" applyAlignment="1">
      <alignment wrapText="1"/>
    </xf>
    <xf numFmtId="1" fontId="1" fillId="0" borderId="0" xfId="0" applyNumberFormat="1" applyFont="1" applyFill="1" applyBorder="1" applyAlignment="1">
      <alignment wrapText="1"/>
    </xf>
    <xf numFmtId="165" fontId="0" fillId="0" borderId="0" xfId="0" applyNumberFormat="1" applyFont="1" applyFill="1" applyBorder="1" applyAlignment="1">
      <alignment wrapText="1"/>
    </xf>
    <xf numFmtId="0" fontId="1" fillId="0" borderId="0" xfId="0" applyFont="1" applyFill="1" applyBorder="1" applyAlignment="1"/>
    <xf numFmtId="0" fontId="57" fillId="0" borderId="0" xfId="0" applyFont="1" applyFill="1" applyBorder="1" applyAlignment="1"/>
    <xf numFmtId="0" fontId="60" fillId="0" borderId="0" xfId="0" applyFont="1" applyFill="1" applyBorder="1" applyAlignment="1">
      <alignment wrapText="1"/>
    </xf>
    <xf numFmtId="0" fontId="60" fillId="0" borderId="0" xfId="0" applyFont="1" applyFill="1" applyBorder="1"/>
    <xf numFmtId="3" fontId="60" fillId="0" borderId="0" xfId="0" applyNumberFormat="1" applyFont="1" applyFill="1" applyBorder="1"/>
    <xf numFmtId="164" fontId="0" fillId="0" borderId="0" xfId="0" applyNumberFormat="1" applyFont="1" applyFill="1" applyBorder="1"/>
    <xf numFmtId="0" fontId="1" fillId="0" borderId="0" xfId="0" applyFont="1" applyFill="1" applyBorder="1" applyAlignment="1">
      <alignment vertical="top"/>
    </xf>
    <xf numFmtId="4" fontId="0" fillId="0" borderId="0" xfId="0" applyNumberFormat="1" applyFont="1" applyFill="1" applyBorder="1" applyAlignment="1"/>
    <xf numFmtId="0" fontId="0" fillId="0" borderId="0" xfId="0" applyBorder="1"/>
    <xf numFmtId="0" fontId="61" fillId="0" borderId="0" xfId="0" applyFont="1" applyAlignment="1">
      <alignment vertical="center"/>
    </xf>
    <xf numFmtId="4" fontId="62" fillId="0" borderId="0" xfId="0" applyNumberFormat="1" applyFont="1" applyBorder="1"/>
    <xf numFmtId="4" fontId="0" fillId="0" borderId="0" xfId="0" applyNumberFormat="1"/>
    <xf numFmtId="0" fontId="7" fillId="0" borderId="0" xfId="0" applyNumberFormat="1" applyFont="1" applyFill="1" applyBorder="1" applyAlignment="1"/>
    <xf numFmtId="4" fontId="7" fillId="0" borderId="0" xfId="298" applyNumberFormat="1" applyFont="1" applyFill="1" applyBorder="1" applyAlignment="1"/>
    <xf numFmtId="4" fontId="7" fillId="0" borderId="0" xfId="0" applyNumberFormat="1" applyFont="1" applyFill="1" applyBorder="1" applyAlignment="1"/>
    <xf numFmtId="0" fontId="0" fillId="0" borderId="0" xfId="0" applyFill="1"/>
    <xf numFmtId="0" fontId="62" fillId="0" borderId="0" xfId="0" applyFont="1" applyFill="1" applyBorder="1"/>
    <xf numFmtId="0" fontId="62" fillId="0" borderId="0" xfId="0" applyFont="1" applyBorder="1"/>
    <xf numFmtId="166" fontId="0" fillId="0" borderId="0" xfId="0" applyNumberFormat="1" applyBorder="1"/>
    <xf numFmtId="0" fontId="1" fillId="0" borderId="0" xfId="0" applyFont="1"/>
    <xf numFmtId="166" fontId="1" fillId="0" borderId="0" xfId="0" applyNumberFormat="1" applyFont="1"/>
    <xf numFmtId="0" fontId="0" fillId="0" borderId="0" xfId="0" applyFont="1"/>
    <xf numFmtId="166" fontId="0" fillId="0" borderId="0" xfId="0" applyNumberFormat="1" applyFont="1"/>
    <xf numFmtId="0" fontId="0" fillId="0" borderId="0" xfId="0" applyFont="1" applyAlignment="1">
      <alignment wrapText="1"/>
    </xf>
    <xf numFmtId="0" fontId="0" fillId="0" borderId="0" xfId="0" applyBorder="1" applyAlignment="1">
      <alignment wrapText="1"/>
    </xf>
    <xf numFmtId="0" fontId="1" fillId="0" borderId="0" xfId="0" applyFont="1" applyAlignment="1">
      <alignment wrapText="1"/>
    </xf>
    <xf numFmtId="165" fontId="1" fillId="0" borderId="0" xfId="0" applyNumberFormat="1" applyFont="1" applyFill="1" applyBorder="1" applyAlignment="1">
      <alignment wrapText="1"/>
    </xf>
    <xf numFmtId="0" fontId="0" fillId="0" borderId="0" xfId="0" applyNumberFormat="1"/>
    <xf numFmtId="0" fontId="64" fillId="0" borderId="0" xfId="0" applyFont="1" applyBorder="1"/>
    <xf numFmtId="0" fontId="65" fillId="0" borderId="0" xfId="0" applyFont="1" applyFill="1" applyProtection="1"/>
    <xf numFmtId="0" fontId="66" fillId="0" borderId="0" xfId="0" applyFont="1" applyFill="1" applyProtection="1"/>
    <xf numFmtId="0" fontId="65" fillId="0" borderId="0" xfId="0" applyFont="1" applyBorder="1"/>
    <xf numFmtId="164" fontId="67" fillId="0" borderId="0" xfId="299" applyNumberFormat="1" applyFont="1" applyFill="1" applyAlignment="1" applyProtection="1">
      <alignment wrapText="1"/>
    </xf>
    <xf numFmtId="164" fontId="67" fillId="0" borderId="0" xfId="299" applyNumberFormat="1" applyFont="1" applyFill="1" applyProtection="1"/>
    <xf numFmtId="164" fontId="67" fillId="0" borderId="0" xfId="299" applyNumberFormat="1" applyFont="1" applyBorder="1"/>
    <xf numFmtId="49" fontId="66" fillId="0" borderId="0" xfId="299" applyNumberFormat="1" applyFont="1" applyFill="1" applyProtection="1"/>
    <xf numFmtId="0" fontId="64" fillId="0" borderId="0" xfId="0" applyFont="1" applyFill="1" applyBorder="1"/>
    <xf numFmtId="3" fontId="64" fillId="0" borderId="0" xfId="0" applyNumberFormat="1" applyFont="1" applyFill="1" applyBorder="1"/>
    <xf numFmtId="3" fontId="65" fillId="0" borderId="0" xfId="0" applyNumberFormat="1" applyFont="1" applyFill="1" applyBorder="1"/>
    <xf numFmtId="0" fontId="65" fillId="0" borderId="0" xfId="0" applyFont="1" applyFill="1" applyBorder="1"/>
    <xf numFmtId="3" fontId="66" fillId="0" borderId="0" xfId="0" applyNumberFormat="1" applyFont="1" applyFill="1" applyProtection="1"/>
    <xf numFmtId="3" fontId="65" fillId="0" borderId="0" xfId="0" applyNumberFormat="1" applyFont="1" applyFill="1" applyProtection="1"/>
    <xf numFmtId="166" fontId="0" fillId="0" borderId="0" xfId="0" applyNumberFormat="1"/>
    <xf numFmtId="0" fontId="4" fillId="0" borderId="0" xfId="1" applyFill="1" applyBorder="1" applyAlignment="1" applyProtection="1">
      <alignment wrapText="1"/>
    </xf>
    <xf numFmtId="0" fontId="56" fillId="0" borderId="0" xfId="0" applyFont="1"/>
    <xf numFmtId="2" fontId="0" fillId="0" borderId="0" xfId="0" applyNumberFormat="1" applyFont="1" applyFill="1" applyBorder="1"/>
    <xf numFmtId="1" fontId="0" fillId="0" borderId="0" xfId="0" applyNumberFormat="1" applyFont="1" applyFill="1" applyBorder="1"/>
    <xf numFmtId="1" fontId="0" fillId="0" borderId="0" xfId="0" applyNumberFormat="1"/>
    <xf numFmtId="164" fontId="0" fillId="0" borderId="0" xfId="299" applyNumberFormat="1" applyFont="1"/>
    <xf numFmtId="164" fontId="60" fillId="0" borderId="0" xfId="299" applyNumberFormat="1" applyFont="1"/>
    <xf numFmtId="3" fontId="67" fillId="0" borderId="0" xfId="0" applyNumberFormat="1" applyFont="1" applyBorder="1"/>
    <xf numFmtId="9" fontId="0" fillId="0" borderId="0" xfId="302" applyFont="1" applyFill="1" applyBorder="1"/>
    <xf numFmtId="171" fontId="0" fillId="0" borderId="0" xfId="302" applyNumberFormat="1" applyFont="1" applyFill="1" applyBorder="1"/>
    <xf numFmtId="171" fontId="0" fillId="0" borderId="0" xfId="302" applyNumberFormat="1" applyFont="1" applyBorder="1"/>
    <xf numFmtId="0" fontId="65" fillId="0" borderId="0" xfId="0" quotePrefix="1" applyFont="1" applyBorder="1"/>
    <xf numFmtId="0" fontId="1" fillId="0" borderId="0" xfId="0" quotePrefix="1" applyFont="1" applyFill="1" applyBorder="1"/>
    <xf numFmtId="166" fontId="0" fillId="0" borderId="0" xfId="0" applyNumberFormat="1" applyFill="1" applyBorder="1"/>
    <xf numFmtId="3" fontId="67" fillId="0" borderId="0" xfId="0" applyNumberFormat="1" applyFont="1" applyFill="1" applyBorder="1"/>
    <xf numFmtId="172" fontId="1" fillId="0" borderId="0" xfId="0" applyNumberFormat="1" applyFont="1" applyFill="1" applyBorder="1"/>
    <xf numFmtId="173" fontId="0" fillId="0" borderId="0" xfId="0" applyNumberFormat="1" applyFont="1" applyBorder="1"/>
    <xf numFmtId="3" fontId="0" fillId="0" borderId="0" xfId="0" applyNumberFormat="1"/>
    <xf numFmtId="2" fontId="0" fillId="0" borderId="0" xfId="0" applyNumberFormat="1" applyFont="1" applyBorder="1"/>
    <xf numFmtId="164" fontId="4" fillId="0" borderId="0" xfId="1" applyNumberFormat="1" applyBorder="1"/>
    <xf numFmtId="174" fontId="70" fillId="55" borderId="0" xfId="303" applyNumberFormat="1" applyFont="1" applyFill="1" applyAlignment="1">
      <alignment horizontal="right" vertical="center" shrinkToFit="1"/>
    </xf>
    <xf numFmtId="174" fontId="70" fillId="0" borderId="0" xfId="305" applyNumberFormat="1" applyFont="1" applyAlignment="1">
      <alignment horizontal="right" vertical="center" shrinkToFit="1"/>
    </xf>
    <xf numFmtId="174" fontId="70" fillId="55" borderId="0" xfId="305" applyNumberFormat="1" applyFont="1" applyFill="1" applyAlignment="1">
      <alignment horizontal="right" vertical="center" shrinkToFit="1"/>
    </xf>
    <xf numFmtId="174" fontId="70" fillId="0" borderId="0" xfId="306" applyNumberFormat="1" applyFont="1" applyAlignment="1">
      <alignment horizontal="right" vertical="center" shrinkToFit="1"/>
    </xf>
    <xf numFmtId="174" fontId="70" fillId="0" borderId="0" xfId="307" applyNumberFormat="1" applyFont="1" applyAlignment="1">
      <alignment horizontal="right" vertical="center" shrinkToFit="1"/>
    </xf>
    <xf numFmtId="174" fontId="70" fillId="55" borderId="0" xfId="307" applyNumberFormat="1" applyFont="1" applyFill="1" applyAlignment="1">
      <alignment horizontal="right" vertical="center" shrinkToFit="1"/>
    </xf>
    <xf numFmtId="174" fontId="70" fillId="55" borderId="0" xfId="308" applyNumberFormat="1" applyFont="1" applyFill="1" applyAlignment="1">
      <alignment horizontal="right" vertical="center" shrinkToFit="1"/>
    </xf>
    <xf numFmtId="166" fontId="1" fillId="0" borderId="0" xfId="0" applyNumberFormat="1" applyFont="1" applyBorder="1"/>
  </cellXfs>
  <cellStyles count="309">
    <cellStyle name="20 % - Dekorfärg1" xfId="58" builtinId="30" customBuiltin="1"/>
    <cellStyle name="20 % - Dekorfärg2" xfId="62" builtinId="34" customBuiltin="1"/>
    <cellStyle name="20 % - Dekorfärg3" xfId="66" builtinId="38" customBuiltin="1"/>
    <cellStyle name="20 % - Dekorfärg4" xfId="70" builtinId="42" customBuiltin="1"/>
    <cellStyle name="20 % - Dekorfärg5" xfId="74" builtinId="46" customBuiltin="1"/>
    <cellStyle name="20 % - Dekorfärg6" xfId="78" builtinId="50" customBuiltin="1"/>
    <cellStyle name="20% - Accent1 2" xfId="87" xr:uid="{00000000-0005-0000-0000-000006000000}"/>
    <cellStyle name="20% - Accent2 2" xfId="88" xr:uid="{00000000-0005-0000-0000-000007000000}"/>
    <cellStyle name="20% - Accent3 2" xfId="89" xr:uid="{00000000-0005-0000-0000-000008000000}"/>
    <cellStyle name="20% - Accent4 2" xfId="90" xr:uid="{00000000-0005-0000-0000-000009000000}"/>
    <cellStyle name="20% - Accent5 2" xfId="91" xr:uid="{00000000-0005-0000-0000-00000A000000}"/>
    <cellStyle name="20% - Accent6 2" xfId="92" xr:uid="{00000000-0005-0000-0000-00000B000000}"/>
    <cellStyle name="2x indented GHG Textfiels" xfId="93" xr:uid="{00000000-0005-0000-0000-00000C000000}"/>
    <cellStyle name="2x indented GHG Textfiels 2" xfId="186" xr:uid="{00000000-0005-0000-0000-00000D000000}"/>
    <cellStyle name="40 % - Dekorfärg1" xfId="59" builtinId="31" customBuiltin="1"/>
    <cellStyle name="40 % - Dekorfärg2" xfId="63" builtinId="35" customBuiltin="1"/>
    <cellStyle name="40 % - Dekorfärg3" xfId="67" builtinId="39" customBuiltin="1"/>
    <cellStyle name="40 % - Dekorfärg4" xfId="71" builtinId="43" customBuiltin="1"/>
    <cellStyle name="40 % - Dekorfärg5" xfId="75" builtinId="47" customBuiltin="1"/>
    <cellStyle name="40 % - Dekorfärg6" xfId="79" builtinId="51" customBuiltin="1"/>
    <cellStyle name="40% - Accent1 2" xfId="94" xr:uid="{00000000-0005-0000-0000-000014000000}"/>
    <cellStyle name="40% - Accent2 2" xfId="95" xr:uid="{00000000-0005-0000-0000-000015000000}"/>
    <cellStyle name="40% - Accent3 2" xfId="96" xr:uid="{00000000-0005-0000-0000-000016000000}"/>
    <cellStyle name="40% - Accent4 2" xfId="97" xr:uid="{00000000-0005-0000-0000-000017000000}"/>
    <cellStyle name="40% - Accent5 2" xfId="98" xr:uid="{00000000-0005-0000-0000-000018000000}"/>
    <cellStyle name="40% - Accent6 2" xfId="99" xr:uid="{00000000-0005-0000-0000-000019000000}"/>
    <cellStyle name="5x indented GHG Textfiels" xfId="100" xr:uid="{00000000-0005-0000-0000-00001A000000}"/>
    <cellStyle name="5x indented GHG Textfiels 2" xfId="187" xr:uid="{00000000-0005-0000-0000-00001B000000}"/>
    <cellStyle name="60 % - Dekorfärg1" xfId="60" builtinId="32" customBuiltin="1"/>
    <cellStyle name="60 % - Dekorfärg2" xfId="64" builtinId="36" customBuiltin="1"/>
    <cellStyle name="60 % - Dekorfärg3" xfId="68" builtinId="40" customBuiltin="1"/>
    <cellStyle name="60 % - Dekorfärg4" xfId="72" builtinId="44" customBuiltin="1"/>
    <cellStyle name="60 % - Dekorfärg5" xfId="76" builtinId="48" customBuiltin="1"/>
    <cellStyle name="60 % - Dekorfärg6" xfId="80" builtinId="52" customBuiltin="1"/>
    <cellStyle name="60% - Accent1 2" xfId="101" xr:uid="{00000000-0005-0000-0000-000022000000}"/>
    <cellStyle name="60% - Accent2 2" xfId="102" xr:uid="{00000000-0005-0000-0000-000023000000}"/>
    <cellStyle name="60% - Accent3 2" xfId="103" xr:uid="{00000000-0005-0000-0000-000024000000}"/>
    <cellStyle name="60% - Accent4 2" xfId="104" xr:uid="{00000000-0005-0000-0000-000025000000}"/>
    <cellStyle name="60% - Accent5 2" xfId="105" xr:uid="{00000000-0005-0000-0000-000026000000}"/>
    <cellStyle name="60% - Accent6 2" xfId="106" xr:uid="{00000000-0005-0000-0000-000027000000}"/>
    <cellStyle name="Accent1 2" xfId="107" xr:uid="{00000000-0005-0000-0000-000028000000}"/>
    <cellStyle name="Accent2 2" xfId="108" xr:uid="{00000000-0005-0000-0000-000029000000}"/>
    <cellStyle name="Accent3 2" xfId="109" xr:uid="{00000000-0005-0000-0000-00002A000000}"/>
    <cellStyle name="Accent4 2" xfId="110" xr:uid="{00000000-0005-0000-0000-00002B000000}"/>
    <cellStyle name="Accent5 2" xfId="111" xr:uid="{00000000-0005-0000-0000-00002C000000}"/>
    <cellStyle name="Accent6 2" xfId="112" xr:uid="{00000000-0005-0000-0000-00002D000000}"/>
    <cellStyle name="AggCels" xfId="113" xr:uid="{00000000-0005-0000-0000-00002E000000}"/>
    <cellStyle name="Anteckning 2" xfId="222" xr:uid="{00000000-0005-0000-0000-00002F000000}"/>
    <cellStyle name="Bad 2" xfId="114" xr:uid="{00000000-0005-0000-0000-000030000000}"/>
    <cellStyle name="Beräkning" xfId="51" builtinId="22" customBuiltin="1"/>
    <cellStyle name="Bra" xfId="46" builtinId="26" customBuiltin="1"/>
    <cellStyle name="Calculation 2" xfId="115" xr:uid="{00000000-0005-0000-0000-000033000000}"/>
    <cellStyle name="Check Cell 2" xfId="116" xr:uid="{00000000-0005-0000-0000-000034000000}"/>
    <cellStyle name="Comma 2" xfId="4" xr:uid="{00000000-0005-0000-0000-000035000000}"/>
    <cellStyle name="Comma 3" xfId="117" xr:uid="{00000000-0005-0000-0000-000036000000}"/>
    <cellStyle name="Comma 3 2" xfId="118" xr:uid="{00000000-0005-0000-0000-000037000000}"/>
    <cellStyle name="Comma 4" xfId="119" xr:uid="{00000000-0005-0000-0000-000038000000}"/>
    <cellStyle name="Comma 5" xfId="120" xr:uid="{00000000-0005-0000-0000-000039000000}"/>
    <cellStyle name="Comma 5 2" xfId="177" xr:uid="{00000000-0005-0000-0000-00003A000000}"/>
    <cellStyle name="Comma 5 2 2" xfId="204" xr:uid="{00000000-0005-0000-0000-00003B000000}"/>
    <cellStyle name="Comma 5 2 2 2" xfId="267" xr:uid="{00000000-0005-0000-0000-00003C000000}"/>
    <cellStyle name="Comma 5 2 3" xfId="242" xr:uid="{00000000-0005-0000-0000-00003D000000}"/>
    <cellStyle name="Comma 5 3" xfId="188" xr:uid="{00000000-0005-0000-0000-00003E000000}"/>
    <cellStyle name="Comma 5 3 2" xfId="251" xr:uid="{00000000-0005-0000-0000-00003F000000}"/>
    <cellStyle name="Comma 5 4" xfId="185" xr:uid="{00000000-0005-0000-0000-000040000000}"/>
    <cellStyle name="Comma 5 4 2" xfId="250" xr:uid="{00000000-0005-0000-0000-000041000000}"/>
    <cellStyle name="Comma 5 5" xfId="225" xr:uid="{00000000-0005-0000-0000-000042000000}"/>
    <cellStyle name="Dekorfärg1" xfId="57" builtinId="29" customBuiltin="1"/>
    <cellStyle name="Dekorfärg2" xfId="61" builtinId="33" customBuiltin="1"/>
    <cellStyle name="Dekorfärg3" xfId="65" builtinId="37" customBuiltin="1"/>
    <cellStyle name="Dekorfärg4" xfId="69" builtinId="41" customBuiltin="1"/>
    <cellStyle name="Dekorfärg5" xfId="73" builtinId="45" customBuiltin="1"/>
    <cellStyle name="Dekorfärg6" xfId="77" builtinId="49" customBuiltin="1"/>
    <cellStyle name="Dålig" xfId="47" builtinId="27" customBuiltin="1"/>
    <cellStyle name="Explanatory Text 2" xfId="121" xr:uid="{00000000-0005-0000-0000-00004A000000}"/>
    <cellStyle name="Förklarande text" xfId="55" builtinId="53" customBuiltin="1"/>
    <cellStyle name="Good 2" xfId="122" xr:uid="{00000000-0005-0000-0000-00004C000000}"/>
    <cellStyle name="Heading 1 2" xfId="123" xr:uid="{00000000-0005-0000-0000-00004D000000}"/>
    <cellStyle name="Heading 2 2" xfId="124" xr:uid="{00000000-0005-0000-0000-00004E000000}"/>
    <cellStyle name="Heading 3 2" xfId="125" xr:uid="{00000000-0005-0000-0000-00004F000000}"/>
    <cellStyle name="Heading 4 2" xfId="126" xr:uid="{00000000-0005-0000-0000-000050000000}"/>
    <cellStyle name="Hyperlink 2" xfId="6" xr:uid="{00000000-0005-0000-0000-000051000000}"/>
    <cellStyle name="Hyperlink 2 2" xfId="127" xr:uid="{00000000-0005-0000-0000-000052000000}"/>
    <cellStyle name="Hyperlink 2 2 2" xfId="128" xr:uid="{00000000-0005-0000-0000-000053000000}"/>
    <cellStyle name="Hyperlink 2 3" xfId="129" xr:uid="{00000000-0005-0000-0000-000054000000}"/>
    <cellStyle name="Hyperlink 3" xfId="130" xr:uid="{00000000-0005-0000-0000-000055000000}"/>
    <cellStyle name="Hyperlink 3 2" xfId="131" xr:uid="{00000000-0005-0000-0000-000056000000}"/>
    <cellStyle name="Hyperlink_MFA Standard Table for electronic Questionnaire 21-04-07" xfId="14" xr:uid="{00000000-0005-0000-0000-000057000000}"/>
    <cellStyle name="Hyperlänk" xfId="1" builtinId="8"/>
    <cellStyle name="Hyperlänk 2" xfId="15" xr:uid="{00000000-0005-0000-0000-000059000000}"/>
    <cellStyle name="Hyperlänk 3" xfId="5" xr:uid="{00000000-0005-0000-0000-00005A000000}"/>
    <cellStyle name="Hyperlänk 4" xfId="40" xr:uid="{00000000-0005-0000-0000-00005B000000}"/>
    <cellStyle name="Indata" xfId="49" builtinId="20" customBuiltin="1"/>
    <cellStyle name="Input 2" xfId="132" xr:uid="{00000000-0005-0000-0000-00005D000000}"/>
    <cellStyle name="Kontrollcell" xfId="53" builtinId="23" customBuiltin="1"/>
    <cellStyle name="Linked Cell 2" xfId="133" xr:uid="{00000000-0005-0000-0000-00005F000000}"/>
    <cellStyle name="Länkad cell" xfId="52" builtinId="24" customBuiltin="1"/>
    <cellStyle name="Neutral" xfId="48" builtinId="28" customBuiltin="1"/>
    <cellStyle name="Normal" xfId="0" builtinId="0"/>
    <cellStyle name="Normal 10" xfId="16" xr:uid="{00000000-0005-0000-0000-000063000000}"/>
    <cellStyle name="Normal 10 2" xfId="172" xr:uid="{00000000-0005-0000-0000-000064000000}"/>
    <cellStyle name="Normal 10 2 2" xfId="199" xr:uid="{00000000-0005-0000-0000-000065000000}"/>
    <cellStyle name="Normal 10 2 2 2" xfId="262" xr:uid="{00000000-0005-0000-0000-000066000000}"/>
    <cellStyle name="Normal 10 2 3" xfId="237" xr:uid="{00000000-0005-0000-0000-000067000000}"/>
    <cellStyle name="Normal 10 3" xfId="189" xr:uid="{00000000-0005-0000-0000-000068000000}"/>
    <cellStyle name="Normal 10 3 2" xfId="252" xr:uid="{00000000-0005-0000-0000-000069000000}"/>
    <cellStyle name="Normal 10 4" xfId="180" xr:uid="{00000000-0005-0000-0000-00006A000000}"/>
    <cellStyle name="Normal 10 4 2" xfId="245" xr:uid="{00000000-0005-0000-0000-00006B000000}"/>
    <cellStyle name="Normal 10 5" xfId="207" xr:uid="{00000000-0005-0000-0000-00006C000000}"/>
    <cellStyle name="Normal 10 6" xfId="226" xr:uid="{00000000-0005-0000-0000-00006D000000}"/>
    <cellStyle name="Normal 10 7" xfId="134" xr:uid="{00000000-0005-0000-0000-00006E000000}"/>
    <cellStyle name="Normal 10_D1_SV" xfId="273" xr:uid="{00000000-0005-0000-0000-00006F000000}"/>
    <cellStyle name="Normal 11" xfId="17" xr:uid="{00000000-0005-0000-0000-000070000000}"/>
    <cellStyle name="Normal 11 2" xfId="37" xr:uid="{00000000-0005-0000-0000-000071000000}"/>
    <cellStyle name="Normal 11_D1_SV" xfId="281" xr:uid="{00000000-0005-0000-0000-000072000000}"/>
    <cellStyle name="Normal 12" xfId="18" xr:uid="{00000000-0005-0000-0000-000073000000}"/>
    <cellStyle name="Normal 12 2" xfId="38" xr:uid="{00000000-0005-0000-0000-000074000000}"/>
    <cellStyle name="Normal 13" xfId="2" xr:uid="{00000000-0005-0000-0000-000075000000}"/>
    <cellStyle name="Normal 13 2" xfId="223" xr:uid="{00000000-0005-0000-0000-000076000000}"/>
    <cellStyle name="Normal 13_D1_SV" xfId="272" xr:uid="{00000000-0005-0000-0000-000077000000}"/>
    <cellStyle name="Normal 14" xfId="81" xr:uid="{00000000-0005-0000-0000-000078000000}"/>
    <cellStyle name="Normal 14 2" xfId="292" xr:uid="{00000000-0005-0000-0000-000079000000}"/>
    <cellStyle name="Normal 15" xfId="205" xr:uid="{00000000-0005-0000-0000-00007A000000}"/>
    <cellStyle name="Normal 15 2" xfId="293" xr:uid="{00000000-0005-0000-0000-00007B000000}"/>
    <cellStyle name="Normal 16" xfId="274" xr:uid="{00000000-0005-0000-0000-00007C000000}"/>
    <cellStyle name="Normal 16 2" xfId="294" xr:uid="{00000000-0005-0000-0000-00007D000000}"/>
    <cellStyle name="Normal 17" xfId="286" xr:uid="{00000000-0005-0000-0000-00007E000000}"/>
    <cellStyle name="Normal 17 2" xfId="296" xr:uid="{00000000-0005-0000-0000-00007F000000}"/>
    <cellStyle name="Normal 18" xfId="282" xr:uid="{00000000-0005-0000-0000-000080000000}"/>
    <cellStyle name="Normal 18 2" xfId="295" xr:uid="{00000000-0005-0000-0000-000081000000}"/>
    <cellStyle name="Normal 19" xfId="300" xr:uid="{00000000-0005-0000-0000-000082000000}"/>
    <cellStyle name="Normal 2" xfId="7" xr:uid="{00000000-0005-0000-0000-000083000000}"/>
    <cellStyle name="Normal 2 2" xfId="19" xr:uid="{00000000-0005-0000-0000-000084000000}"/>
    <cellStyle name="Normal 2 2 2" xfId="136" xr:uid="{00000000-0005-0000-0000-000085000000}"/>
    <cellStyle name="Normal 2 2 3" xfId="135" xr:uid="{00000000-0005-0000-0000-000086000000}"/>
    <cellStyle name="Normal 2 2_D1_SV" xfId="287" xr:uid="{00000000-0005-0000-0000-000087000000}"/>
    <cellStyle name="Normal 2 3" xfId="20" xr:uid="{00000000-0005-0000-0000-000088000000}"/>
    <cellStyle name="Normal 2 3 2" xfId="21" xr:uid="{00000000-0005-0000-0000-000089000000}"/>
    <cellStyle name="Normal 2 3 2 2" xfId="209" xr:uid="{00000000-0005-0000-0000-00008A000000}"/>
    <cellStyle name="Normal 2 3 2 3" xfId="253" xr:uid="{00000000-0005-0000-0000-00008B000000}"/>
    <cellStyle name="Normal 2 3 2 4" xfId="190" xr:uid="{00000000-0005-0000-0000-00008C000000}"/>
    <cellStyle name="Normal 2 3 2_D1_SV" xfId="268" xr:uid="{00000000-0005-0000-0000-00008D000000}"/>
    <cellStyle name="Normal 2 3 3" xfId="208" xr:uid="{00000000-0005-0000-0000-00008E000000}"/>
    <cellStyle name="Normal 2 3 4" xfId="227" xr:uid="{00000000-0005-0000-0000-00008F000000}"/>
    <cellStyle name="Normal 2 3 5" xfId="137" xr:uid="{00000000-0005-0000-0000-000090000000}"/>
    <cellStyle name="Normal 2 3_D1_SV" xfId="275" xr:uid="{00000000-0005-0000-0000-000091000000}"/>
    <cellStyle name="Normal 2 4" xfId="22" xr:uid="{00000000-0005-0000-0000-000092000000}"/>
    <cellStyle name="Normal 2 4 2" xfId="210" xr:uid="{00000000-0005-0000-0000-000093000000}"/>
    <cellStyle name="Normal 2 4_D1_SV" xfId="290" xr:uid="{00000000-0005-0000-0000-000094000000}"/>
    <cellStyle name="Normal 2 5" xfId="23" xr:uid="{00000000-0005-0000-0000-000095000000}"/>
    <cellStyle name="Normal 2 5 2" xfId="211" xr:uid="{00000000-0005-0000-0000-000096000000}"/>
    <cellStyle name="Normal 2 5_D1_SV" xfId="206" xr:uid="{00000000-0005-0000-0000-000097000000}"/>
    <cellStyle name="Normal 2 6" xfId="24" xr:uid="{00000000-0005-0000-0000-000098000000}"/>
    <cellStyle name="Normal 2 6 2" xfId="212" xr:uid="{00000000-0005-0000-0000-000099000000}"/>
    <cellStyle name="Normal 2 6_D1_SV" xfId="284" xr:uid="{00000000-0005-0000-0000-00009A000000}"/>
    <cellStyle name="Normal 2 7" xfId="224" xr:uid="{00000000-0005-0000-0000-00009B000000}"/>
    <cellStyle name="Normal 2 8" xfId="298" xr:uid="{00000000-0005-0000-0000-00009C000000}"/>
    <cellStyle name="Normal 20" xfId="301" xr:uid="{00000000-0005-0000-0000-00009D000000}"/>
    <cellStyle name="Normal 21" xfId="303" xr:uid="{D6374F07-DA7B-4AD2-AF30-8A44FC35AB16}"/>
    <cellStyle name="Normal 22" xfId="304" xr:uid="{4F503684-424D-4E99-88B7-DC64076D2573}"/>
    <cellStyle name="Normal 23" xfId="305" xr:uid="{D1F4CD48-18B4-4013-96BE-344EF7783CA4}"/>
    <cellStyle name="Normal 24" xfId="306" xr:uid="{3F3F4285-11BA-4133-B8F9-518F50D7F6F7}"/>
    <cellStyle name="Normal 25" xfId="307" xr:uid="{89B7A7A9-8D22-484B-BFD3-92BDD4A4DFE5}"/>
    <cellStyle name="Normal 26" xfId="308" xr:uid="{4369F908-C347-46B8-AF70-3D1CDDE2CBCE}"/>
    <cellStyle name="Normal 3" xfId="8" xr:uid="{00000000-0005-0000-0000-00009E000000}"/>
    <cellStyle name="Normal 3 2" xfId="138" xr:uid="{00000000-0005-0000-0000-00009F000000}"/>
    <cellStyle name="Normal 3 3" xfId="139" xr:uid="{00000000-0005-0000-0000-0000A0000000}"/>
    <cellStyle name="Normal 3 3 2" xfId="175" xr:uid="{00000000-0005-0000-0000-0000A1000000}"/>
    <cellStyle name="Normal 3 3 2 2" xfId="202" xr:uid="{00000000-0005-0000-0000-0000A2000000}"/>
    <cellStyle name="Normal 3 3 2 2 2" xfId="265" xr:uid="{00000000-0005-0000-0000-0000A3000000}"/>
    <cellStyle name="Normal 3 3 2 3" xfId="240" xr:uid="{00000000-0005-0000-0000-0000A4000000}"/>
    <cellStyle name="Normal 3 3 3" xfId="191" xr:uid="{00000000-0005-0000-0000-0000A5000000}"/>
    <cellStyle name="Normal 3 3 3 2" xfId="254" xr:uid="{00000000-0005-0000-0000-0000A6000000}"/>
    <cellStyle name="Normal 3 3 4" xfId="183" xr:uid="{00000000-0005-0000-0000-0000A7000000}"/>
    <cellStyle name="Normal 3 3 4 2" xfId="248" xr:uid="{00000000-0005-0000-0000-0000A8000000}"/>
    <cellStyle name="Normal 3 3 5" xfId="228" xr:uid="{00000000-0005-0000-0000-0000A9000000}"/>
    <cellStyle name="Normal 3 4" xfId="140" xr:uid="{00000000-0005-0000-0000-0000AA000000}"/>
    <cellStyle name="Normal 3 5" xfId="83" xr:uid="{00000000-0005-0000-0000-0000AB000000}"/>
    <cellStyle name="Normal 3_D1_SV" xfId="271" xr:uid="{00000000-0005-0000-0000-0000AC000000}"/>
    <cellStyle name="Normal 4" xfId="25" xr:uid="{00000000-0005-0000-0000-0000AD000000}"/>
    <cellStyle name="Normal 4 2" xfId="142" xr:uid="{00000000-0005-0000-0000-0000AE000000}"/>
    <cellStyle name="Normal 4 2 2" xfId="143" xr:uid="{00000000-0005-0000-0000-0000AF000000}"/>
    <cellStyle name="Normal 4 3" xfId="229" xr:uid="{00000000-0005-0000-0000-0000B0000000}"/>
    <cellStyle name="Normal 4 4" xfId="141" xr:uid="{00000000-0005-0000-0000-0000B1000000}"/>
    <cellStyle name="Normal 4_D1_SV" xfId="283" xr:uid="{00000000-0005-0000-0000-0000B2000000}"/>
    <cellStyle name="Normal 5" xfId="26" xr:uid="{00000000-0005-0000-0000-0000B3000000}"/>
    <cellStyle name="Normal 5 2" xfId="27" xr:uid="{00000000-0005-0000-0000-0000B4000000}"/>
    <cellStyle name="Normal 5 2 2" xfId="145" xr:uid="{00000000-0005-0000-0000-0000B5000000}"/>
    <cellStyle name="Normal 5 2_D1_SV" xfId="289" xr:uid="{00000000-0005-0000-0000-0000B6000000}"/>
    <cellStyle name="Normal 5 3" xfId="39" xr:uid="{00000000-0005-0000-0000-0000B7000000}"/>
    <cellStyle name="Normal 5 3 2" xfId="221" xr:uid="{00000000-0005-0000-0000-0000B8000000}"/>
    <cellStyle name="Normal 5 3 3" xfId="146" xr:uid="{00000000-0005-0000-0000-0000B9000000}"/>
    <cellStyle name="Normal 5 3_D1_SV" xfId="285" xr:uid="{00000000-0005-0000-0000-0000BA000000}"/>
    <cellStyle name="Normal 5 4" xfId="213" xr:uid="{00000000-0005-0000-0000-0000BB000000}"/>
    <cellStyle name="Normal 5 5" xfId="144" xr:uid="{00000000-0005-0000-0000-0000BC000000}"/>
    <cellStyle name="Normal 5_D1_SV" xfId="278" xr:uid="{00000000-0005-0000-0000-0000BD000000}"/>
    <cellStyle name="Normal 6" xfId="28" xr:uid="{00000000-0005-0000-0000-0000BE000000}"/>
    <cellStyle name="Normal 6 2" xfId="148" xr:uid="{00000000-0005-0000-0000-0000BF000000}"/>
    <cellStyle name="Normal 6 3" xfId="149" xr:uid="{00000000-0005-0000-0000-0000C0000000}"/>
    <cellStyle name="Normal 6 4" xfId="147" xr:uid="{00000000-0005-0000-0000-0000C1000000}"/>
    <cellStyle name="Normal 6_D1_SV" xfId="279" xr:uid="{00000000-0005-0000-0000-0000C2000000}"/>
    <cellStyle name="Normal 7" xfId="29" xr:uid="{00000000-0005-0000-0000-0000C3000000}"/>
    <cellStyle name="Normal 7 2" xfId="151" xr:uid="{00000000-0005-0000-0000-0000C4000000}"/>
    <cellStyle name="Normal 7 3" xfId="152" xr:uid="{00000000-0005-0000-0000-0000C5000000}"/>
    <cellStyle name="Normal 7 4" xfId="150" xr:uid="{00000000-0005-0000-0000-0000C6000000}"/>
    <cellStyle name="Normal 7_D1_SV" xfId="269" xr:uid="{00000000-0005-0000-0000-0000C7000000}"/>
    <cellStyle name="Normal 8" xfId="30" xr:uid="{00000000-0005-0000-0000-0000C8000000}"/>
    <cellStyle name="Normal 8 2" xfId="154" xr:uid="{00000000-0005-0000-0000-0000C9000000}"/>
    <cellStyle name="Normal 8 3" xfId="170" xr:uid="{00000000-0005-0000-0000-0000CA000000}"/>
    <cellStyle name="Normal 8 3 2" xfId="197" xr:uid="{00000000-0005-0000-0000-0000CB000000}"/>
    <cellStyle name="Normal 8 3 2 2" xfId="260" xr:uid="{00000000-0005-0000-0000-0000CC000000}"/>
    <cellStyle name="Normal 8 3 3" xfId="235" xr:uid="{00000000-0005-0000-0000-0000CD000000}"/>
    <cellStyle name="Normal 8 4" xfId="192" xr:uid="{00000000-0005-0000-0000-0000CE000000}"/>
    <cellStyle name="Normal 8 4 2" xfId="255" xr:uid="{00000000-0005-0000-0000-0000CF000000}"/>
    <cellStyle name="Normal 8 5" xfId="178" xr:uid="{00000000-0005-0000-0000-0000D0000000}"/>
    <cellStyle name="Normal 8 5 2" xfId="243" xr:uid="{00000000-0005-0000-0000-0000D1000000}"/>
    <cellStyle name="Normal 8 6" xfId="214" xr:uid="{00000000-0005-0000-0000-0000D2000000}"/>
    <cellStyle name="Normal 8 7" xfId="230" xr:uid="{00000000-0005-0000-0000-0000D3000000}"/>
    <cellStyle name="Normal 8 8" xfId="153" xr:uid="{00000000-0005-0000-0000-0000D4000000}"/>
    <cellStyle name="Normal 8_D1_SV" xfId="280" xr:uid="{00000000-0005-0000-0000-0000D5000000}"/>
    <cellStyle name="Normal 9" xfId="31" xr:uid="{00000000-0005-0000-0000-0000D6000000}"/>
    <cellStyle name="Normal 9 2" xfId="171" xr:uid="{00000000-0005-0000-0000-0000D7000000}"/>
    <cellStyle name="Normal 9 2 2" xfId="198" xr:uid="{00000000-0005-0000-0000-0000D8000000}"/>
    <cellStyle name="Normal 9 2 2 2" xfId="261" xr:uid="{00000000-0005-0000-0000-0000D9000000}"/>
    <cellStyle name="Normal 9 2 3" xfId="236" xr:uid="{00000000-0005-0000-0000-0000DA000000}"/>
    <cellStyle name="Normal 9 3" xfId="193" xr:uid="{00000000-0005-0000-0000-0000DB000000}"/>
    <cellStyle name="Normal 9 3 2" xfId="256" xr:uid="{00000000-0005-0000-0000-0000DC000000}"/>
    <cellStyle name="Normal 9 4" xfId="179" xr:uid="{00000000-0005-0000-0000-0000DD000000}"/>
    <cellStyle name="Normal 9 4 2" xfId="244" xr:uid="{00000000-0005-0000-0000-0000DE000000}"/>
    <cellStyle name="Normal 9 5" xfId="215" xr:uid="{00000000-0005-0000-0000-0000DF000000}"/>
    <cellStyle name="Normal 9 6" xfId="231" xr:uid="{00000000-0005-0000-0000-0000E0000000}"/>
    <cellStyle name="Normal 9 7" xfId="155" xr:uid="{00000000-0005-0000-0000-0000E1000000}"/>
    <cellStyle name="Normal 9_D1_SV" xfId="276" xr:uid="{00000000-0005-0000-0000-0000E2000000}"/>
    <cellStyle name="Normal GHG Textfiels Bold" xfId="156" xr:uid="{00000000-0005-0000-0000-0000E3000000}"/>
    <cellStyle name="Normale_cpa_2002_en" xfId="9" xr:uid="{00000000-0005-0000-0000-0000E4000000}"/>
    <cellStyle name="Note 2" xfId="157" xr:uid="{00000000-0005-0000-0000-0000E5000000}"/>
    <cellStyle name="Output 2" xfId="158" xr:uid="{00000000-0005-0000-0000-0000E6000000}"/>
    <cellStyle name="Paprastas_Sheet1_1" xfId="10" xr:uid="{00000000-0005-0000-0000-0000E7000000}"/>
    <cellStyle name="Percent 2" xfId="159" xr:uid="{00000000-0005-0000-0000-0000E8000000}"/>
    <cellStyle name="Percent 3" xfId="160" xr:uid="{00000000-0005-0000-0000-0000E9000000}"/>
    <cellStyle name="Percent 3 2" xfId="174" xr:uid="{00000000-0005-0000-0000-0000EA000000}"/>
    <cellStyle name="Percent 3 2 2" xfId="201" xr:uid="{00000000-0005-0000-0000-0000EB000000}"/>
    <cellStyle name="Percent 3 2 2 2" xfId="264" xr:uid="{00000000-0005-0000-0000-0000EC000000}"/>
    <cellStyle name="Percent 3 2 3" xfId="239" xr:uid="{00000000-0005-0000-0000-0000ED000000}"/>
    <cellStyle name="Percent 3 3" xfId="194" xr:uid="{00000000-0005-0000-0000-0000EE000000}"/>
    <cellStyle name="Percent 3 3 2" xfId="257" xr:uid="{00000000-0005-0000-0000-0000EF000000}"/>
    <cellStyle name="Percent 3 4" xfId="182" xr:uid="{00000000-0005-0000-0000-0000F0000000}"/>
    <cellStyle name="Percent 3 4 2" xfId="247" xr:uid="{00000000-0005-0000-0000-0000F1000000}"/>
    <cellStyle name="Percent 3 5" xfId="232" xr:uid="{00000000-0005-0000-0000-0000F2000000}"/>
    <cellStyle name="Procent" xfId="302" builtinId="5"/>
    <cellStyle name="Rubrik" xfId="41" builtinId="15" customBuiltin="1"/>
    <cellStyle name="Rubrik 1" xfId="42" builtinId="16" customBuiltin="1"/>
    <cellStyle name="Rubrik 2" xfId="43" builtinId="17" customBuiltin="1"/>
    <cellStyle name="Rubrik 3" xfId="44" builtinId="18" customBuiltin="1"/>
    <cellStyle name="Rubrik 4" xfId="45" builtinId="19" customBuiltin="1"/>
    <cellStyle name="Standard 2" xfId="11" xr:uid="{00000000-0005-0000-0000-0000F8000000}"/>
    <cellStyle name="Standard 2 2" xfId="12" xr:uid="{00000000-0005-0000-0000-0000F9000000}"/>
    <cellStyle name="Standard 2 2 2" xfId="161" xr:uid="{00000000-0005-0000-0000-0000FA000000}"/>
    <cellStyle name="Standard 2 2 3" xfId="85" xr:uid="{00000000-0005-0000-0000-0000FB000000}"/>
    <cellStyle name="Standard 2 2_D1_SV" xfId="270" xr:uid="{00000000-0005-0000-0000-0000FC000000}"/>
    <cellStyle name="Standard 2 3" xfId="162" xr:uid="{00000000-0005-0000-0000-0000FD000000}"/>
    <cellStyle name="Standard 2 4" xfId="84" xr:uid="{00000000-0005-0000-0000-0000FE000000}"/>
    <cellStyle name="Standard 2_D1_SV" xfId="277" xr:uid="{00000000-0005-0000-0000-0000FF000000}"/>
    <cellStyle name="Standard 3" xfId="13" xr:uid="{00000000-0005-0000-0000-000000010000}"/>
    <cellStyle name="Standard 3 2" xfId="163" xr:uid="{00000000-0005-0000-0000-000001010000}"/>
    <cellStyle name="Standard 3 2 2" xfId="176" xr:uid="{00000000-0005-0000-0000-000002010000}"/>
    <cellStyle name="Standard 3 2 2 2" xfId="203" xr:uid="{00000000-0005-0000-0000-000003010000}"/>
    <cellStyle name="Standard 3 2 2 2 2" xfId="266" xr:uid="{00000000-0005-0000-0000-000004010000}"/>
    <cellStyle name="Standard 3 2 2 3" xfId="241" xr:uid="{00000000-0005-0000-0000-000005010000}"/>
    <cellStyle name="Standard 3 2 3" xfId="195" xr:uid="{00000000-0005-0000-0000-000006010000}"/>
    <cellStyle name="Standard 3 2 3 2" xfId="258" xr:uid="{00000000-0005-0000-0000-000007010000}"/>
    <cellStyle name="Standard 3 2 4" xfId="184" xr:uid="{00000000-0005-0000-0000-000008010000}"/>
    <cellStyle name="Standard 3 2 4 2" xfId="249" xr:uid="{00000000-0005-0000-0000-000009010000}"/>
    <cellStyle name="Standard 3 2 5" xfId="233" xr:uid="{00000000-0005-0000-0000-00000A010000}"/>
    <cellStyle name="Standard 3 3" xfId="86" xr:uid="{00000000-0005-0000-0000-00000B010000}"/>
    <cellStyle name="Standard 3_D1_SV" xfId="288" xr:uid="{00000000-0005-0000-0000-00000C010000}"/>
    <cellStyle name="Standard 4" xfId="164" xr:uid="{00000000-0005-0000-0000-00000D010000}"/>
    <cellStyle name="Standard 4 2" xfId="173" xr:uid="{00000000-0005-0000-0000-00000E010000}"/>
    <cellStyle name="Standard 4 2 2" xfId="200" xr:uid="{00000000-0005-0000-0000-00000F010000}"/>
    <cellStyle name="Standard 4 2 2 2" xfId="263" xr:uid="{00000000-0005-0000-0000-000010010000}"/>
    <cellStyle name="Standard 4 2 3" xfId="238" xr:uid="{00000000-0005-0000-0000-000011010000}"/>
    <cellStyle name="Standard 4 3" xfId="196" xr:uid="{00000000-0005-0000-0000-000012010000}"/>
    <cellStyle name="Standard 4 3 2" xfId="259" xr:uid="{00000000-0005-0000-0000-000013010000}"/>
    <cellStyle name="Standard 4 4" xfId="181" xr:uid="{00000000-0005-0000-0000-000014010000}"/>
    <cellStyle name="Standard 4 4 2" xfId="246" xr:uid="{00000000-0005-0000-0000-000015010000}"/>
    <cellStyle name="Standard 4 5" xfId="234" xr:uid="{00000000-0005-0000-0000-000016010000}"/>
    <cellStyle name="Standard_Population_EU_2" xfId="165" xr:uid="{00000000-0005-0000-0000-000017010000}"/>
    <cellStyle name="Summa" xfId="56" builtinId="25" customBuiltin="1"/>
    <cellStyle name="Title 2" xfId="166" xr:uid="{00000000-0005-0000-0000-000019010000}"/>
    <cellStyle name="Total 2" xfId="167" xr:uid="{00000000-0005-0000-0000-00001A010000}"/>
    <cellStyle name="Tusental" xfId="299" builtinId="3"/>
    <cellStyle name="Tusental 2" xfId="32" xr:uid="{00000000-0005-0000-0000-00001C010000}"/>
    <cellStyle name="Tusental 2 2" xfId="216" xr:uid="{00000000-0005-0000-0000-00001D010000}"/>
    <cellStyle name="Tusental 3" xfId="33" xr:uid="{00000000-0005-0000-0000-00001E010000}"/>
    <cellStyle name="Tusental 3 2" xfId="217" xr:uid="{00000000-0005-0000-0000-00001F010000}"/>
    <cellStyle name="Tusental 4" xfId="34" xr:uid="{00000000-0005-0000-0000-000020010000}"/>
    <cellStyle name="Tusental 4 2" xfId="218" xr:uid="{00000000-0005-0000-0000-000021010000}"/>
    <cellStyle name="Tusental 5" xfId="35" xr:uid="{00000000-0005-0000-0000-000022010000}"/>
    <cellStyle name="Tusental 5 2" xfId="219" xr:uid="{00000000-0005-0000-0000-000023010000}"/>
    <cellStyle name="Tusental 6" xfId="36" xr:uid="{00000000-0005-0000-0000-000024010000}"/>
    <cellStyle name="Tusental 6 2" xfId="220" xr:uid="{00000000-0005-0000-0000-000025010000}"/>
    <cellStyle name="Tusental 7" xfId="3" xr:uid="{00000000-0005-0000-0000-000026010000}"/>
    <cellStyle name="Tusental 7 2" xfId="291" xr:uid="{00000000-0005-0000-0000-000027010000}"/>
    <cellStyle name="Tusental 8" xfId="82" xr:uid="{00000000-0005-0000-0000-000028010000}"/>
    <cellStyle name="Utdata" xfId="50" builtinId="21" customBuiltin="1"/>
    <cellStyle name="Varningstext" xfId="54" builtinId="11" customBuiltin="1"/>
    <cellStyle name="Warning Text 2" xfId="168" xr:uid="{00000000-0005-0000-0000-00002A010000}"/>
    <cellStyle name="XLConnect.Numeric" xfId="297" xr:uid="{00000000-0005-0000-0000-00002C010000}"/>
    <cellStyle name="Обычный_CRF2002 (1)" xfId="169" xr:uid="{00000000-0005-0000-0000-00002D010000}"/>
  </cellStyles>
  <dxfs count="0"/>
  <tableStyles count="0" defaultTableStyle="TableStyleMedium9" defaultPivotStyle="PivotStyleLight16"/>
  <colors>
    <mruColors>
      <color rgb="FF1E00BE"/>
      <color rgb="FFD3D3EF"/>
      <color rgb="FFFAA50F"/>
      <color rgb="FF9A9A9A"/>
      <color rgb="FF9AB23B"/>
      <color rgb="FF0493AC"/>
      <color rgb="FFD7E0B1"/>
      <color rgb="FF65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0.xml"/><Relationship Id="rId1" Type="http://schemas.microsoft.com/office/2011/relationships/chartStyle" Target="style10.xml"/><Relationship Id="rId4" Type="http://schemas.openxmlformats.org/officeDocument/2006/relationships/chartUserShapes" Target="../drawings/drawing15.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1.xml"/><Relationship Id="rId1" Type="http://schemas.microsoft.com/office/2011/relationships/chartStyle" Target="style11.xml"/><Relationship Id="rId4" Type="http://schemas.openxmlformats.org/officeDocument/2006/relationships/chartUserShapes" Target="../drawings/drawing16.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2.xml"/><Relationship Id="rId1" Type="http://schemas.microsoft.com/office/2011/relationships/chartStyle" Target="style12.xml"/><Relationship Id="rId4" Type="http://schemas.openxmlformats.org/officeDocument/2006/relationships/chartUserShapes" Target="../drawings/drawing17.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9.xml"/><Relationship Id="rId1" Type="http://schemas.microsoft.com/office/2011/relationships/chartStyle" Target="style9.xml"/><Relationship Id="rId4"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2835613427453668E-2"/>
          <c:y val="0.10285714285714286"/>
          <c:w val="0.9151643522952132"/>
          <c:h val="0.75493115860517446"/>
        </c:manualLayout>
      </c:layout>
      <c:barChart>
        <c:barDir val="col"/>
        <c:grouping val="stacked"/>
        <c:varyColors val="0"/>
        <c:ser>
          <c:idx val="0"/>
          <c:order val="0"/>
          <c:tx>
            <c:strRef>
              <c:f>'D1'!$B$37</c:f>
              <c:strCache>
                <c:ptCount val="1"/>
                <c:pt idx="0">
                  <c:v>Biomassa</c:v>
                </c:pt>
              </c:strCache>
            </c:strRef>
          </c:tx>
          <c:spPr>
            <a:solidFill>
              <a:srgbClr val="1E00BE"/>
            </a:solidFill>
            <a:ln w="6350">
              <a:solidFill>
                <a:srgbClr val="1E00BE"/>
              </a:solidFill>
            </a:ln>
            <a:effectLst/>
          </c:spPr>
          <c:invertIfNegative val="0"/>
          <c:cat>
            <c:numRef>
              <c:f>'D1'!$C$36:$AA$36</c:f>
              <c:numCache>
                <c:formatCode>0</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'D1'!$C$37:$AA$37</c:f>
              <c:numCache>
                <c:formatCode>#,##0.00</c:formatCode>
                <c:ptCount val="25"/>
                <c:pt idx="0">
                  <c:v>55.605018515351198</c:v>
                </c:pt>
                <c:pt idx="1">
                  <c:v>53.657705707091196</c:v>
                </c:pt>
                <c:pt idx="2">
                  <c:v>56.8961856659378</c:v>
                </c:pt>
                <c:pt idx="3">
                  <c:v>56.118822466803501</c:v>
                </c:pt>
                <c:pt idx="4">
                  <c:v>59.060463079986498</c:v>
                </c:pt>
                <c:pt idx="5">
                  <c:v>59.467428887257597</c:v>
                </c:pt>
                <c:pt idx="6">
                  <c:v>61.447476661111601</c:v>
                </c:pt>
                <c:pt idx="7">
                  <c:v>77.070726407893204</c:v>
                </c:pt>
                <c:pt idx="8">
                  <c:v>56.982718773460697</c:v>
                </c:pt>
                <c:pt idx="9">
                  <c:v>66.232935134205803</c:v>
                </c:pt>
                <c:pt idx="10">
                  <c:v>63.018274184043896</c:v>
                </c:pt>
                <c:pt idx="11">
                  <c:v>61.401205890687194</c:v>
                </c:pt>
                <c:pt idx="12">
                  <c:v>65.424969480125199</c:v>
                </c:pt>
                <c:pt idx="13">
                  <c:v>67.070736209748006</c:v>
                </c:pt>
                <c:pt idx="14">
                  <c:v>64.791403759197394</c:v>
                </c:pt>
                <c:pt idx="15">
                  <c:v>64.639454266052994</c:v>
                </c:pt>
                <c:pt idx="16">
                  <c:v>68.30473257789609</c:v>
                </c:pt>
                <c:pt idx="17">
                  <c:v>66.343016584178102</c:v>
                </c:pt>
                <c:pt idx="18">
                  <c:v>65.395484651406093</c:v>
                </c:pt>
                <c:pt idx="19">
                  <c:v>67.267071961792894</c:v>
                </c:pt>
                <c:pt idx="20">
                  <c:v>60.738145846137698</c:v>
                </c:pt>
                <c:pt idx="21">
                  <c:v>68.069199590253703</c:v>
                </c:pt>
                <c:pt idx="22">
                  <c:v>66.638466073095302</c:v>
                </c:pt>
                <c:pt idx="23">
                  <c:v>68.002115085063394</c:v>
                </c:pt>
                <c:pt idx="24">
                  <c:v>68.840170927405708</c:v>
                </c:pt>
              </c:numCache>
            </c:numRef>
          </c:val>
          <c:extLst>
            <c:ext xmlns:c16="http://schemas.microsoft.com/office/drawing/2014/chart" uri="{C3380CC4-5D6E-409C-BE32-E72D297353CC}">
              <c16:uniqueId val="{00000000-E3CE-4871-A674-3F726A5A42DA}"/>
            </c:ext>
          </c:extLst>
        </c:ser>
        <c:ser>
          <c:idx val="1"/>
          <c:order val="1"/>
          <c:tx>
            <c:strRef>
              <c:f>'D1'!$B$38</c:f>
              <c:strCache>
                <c:ptCount val="1"/>
                <c:pt idx="0">
                  <c:v>Metaller</c:v>
                </c:pt>
              </c:strCache>
            </c:strRef>
          </c:tx>
          <c:spPr>
            <a:solidFill>
              <a:srgbClr val="D2CCF2"/>
            </a:solidFill>
            <a:ln w="6350">
              <a:solidFill>
                <a:srgbClr val="1E00BE"/>
              </a:solidFill>
            </a:ln>
            <a:effectLst/>
          </c:spPr>
          <c:invertIfNegative val="0"/>
          <c:cat>
            <c:numRef>
              <c:f>'D1'!$C$36:$AA$36</c:f>
              <c:numCache>
                <c:formatCode>0</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'D1'!$C$38:$AA$38</c:f>
              <c:numCache>
                <c:formatCode>#,##0.00</c:formatCode>
                <c:ptCount val="25"/>
                <c:pt idx="0">
                  <c:v>48.234000000000002</c:v>
                </c:pt>
                <c:pt idx="1">
                  <c:v>45.113</c:v>
                </c:pt>
                <c:pt idx="2">
                  <c:v>47.731999999999999</c:v>
                </c:pt>
                <c:pt idx="3">
                  <c:v>44.862000000000002</c:v>
                </c:pt>
                <c:pt idx="4">
                  <c:v>45.155999999999999</c:v>
                </c:pt>
                <c:pt idx="5">
                  <c:v>46.889000000000003</c:v>
                </c:pt>
                <c:pt idx="6">
                  <c:v>47.83</c:v>
                </c:pt>
                <c:pt idx="7">
                  <c:v>47.686999999999998</c:v>
                </c:pt>
                <c:pt idx="8">
                  <c:v>50.691000000000003</c:v>
                </c:pt>
                <c:pt idx="9">
                  <c:v>50.466000000000001</c:v>
                </c:pt>
                <c:pt idx="10">
                  <c:v>50.844000000000001</c:v>
                </c:pt>
                <c:pt idx="11">
                  <c:v>44.222000000000001</c:v>
                </c:pt>
                <c:pt idx="12">
                  <c:v>61.515999999999998</c:v>
                </c:pt>
                <c:pt idx="13">
                  <c:v>67.716999999999999</c:v>
                </c:pt>
                <c:pt idx="14">
                  <c:v>72.373999999999995</c:v>
                </c:pt>
                <c:pt idx="15">
                  <c:v>79.085999999999999</c:v>
                </c:pt>
                <c:pt idx="16">
                  <c:v>80.835999999999999</c:v>
                </c:pt>
                <c:pt idx="17">
                  <c:v>72.733999999999995</c:v>
                </c:pt>
                <c:pt idx="18">
                  <c:v>74.733000000000004</c:v>
                </c:pt>
                <c:pt idx="19">
                  <c:v>78.263999999999996</c:v>
                </c:pt>
                <c:pt idx="20">
                  <c:v>81.424000000000007</c:v>
                </c:pt>
                <c:pt idx="21">
                  <c:v>86.554000000000002</c:v>
                </c:pt>
                <c:pt idx="22">
                  <c:v>87.948999999999998</c:v>
                </c:pt>
                <c:pt idx="23">
                  <c:v>88.616</c:v>
                </c:pt>
                <c:pt idx="24">
                  <c:v>87.230999999999995</c:v>
                </c:pt>
              </c:numCache>
            </c:numRef>
          </c:val>
          <c:extLst>
            <c:ext xmlns:c16="http://schemas.microsoft.com/office/drawing/2014/chart" uri="{C3380CC4-5D6E-409C-BE32-E72D297353CC}">
              <c16:uniqueId val="{00000002-E3CE-4871-A674-3F726A5A42DA}"/>
            </c:ext>
          </c:extLst>
        </c:ser>
        <c:ser>
          <c:idx val="2"/>
          <c:order val="2"/>
          <c:tx>
            <c:strRef>
              <c:f>'D1'!$B$39</c:f>
              <c:strCache>
                <c:ptCount val="1"/>
                <c:pt idx="0">
                  <c:v>Icke-metalliska mineraler</c:v>
                </c:pt>
              </c:strCache>
            </c:strRef>
          </c:tx>
          <c:spPr>
            <a:solidFill>
              <a:srgbClr val="EDEDFF"/>
            </a:solidFill>
            <a:ln w="6350">
              <a:solidFill>
                <a:srgbClr val="1E00BE"/>
              </a:solidFill>
            </a:ln>
            <a:effectLst/>
          </c:spPr>
          <c:invertIfNegative val="0"/>
          <c:cat>
            <c:numRef>
              <c:f>'D1'!$C$36:$AA$36</c:f>
              <c:numCache>
                <c:formatCode>0</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'D1'!$C$39:$AA$39</c:f>
              <c:numCache>
                <c:formatCode>#,##0.00</c:formatCode>
                <c:ptCount val="25"/>
                <c:pt idx="0">
                  <c:v>78.755671720498398</c:v>
                </c:pt>
                <c:pt idx="1">
                  <c:v>77.989261999999997</c:v>
                </c:pt>
                <c:pt idx="2">
                  <c:v>75.054634152110097</c:v>
                </c:pt>
                <c:pt idx="3">
                  <c:v>75.561444899999998</c:v>
                </c:pt>
                <c:pt idx="4">
                  <c:v>75.047094999999999</c:v>
                </c:pt>
                <c:pt idx="5">
                  <c:v>73.732483600000009</c:v>
                </c:pt>
                <c:pt idx="6">
                  <c:v>80.84526799999999</c:v>
                </c:pt>
                <c:pt idx="7">
                  <c:v>83.378470000000007</c:v>
                </c:pt>
                <c:pt idx="8">
                  <c:v>90.645671700000008</c:v>
                </c:pt>
                <c:pt idx="9">
                  <c:v>99.471056799999999</c:v>
                </c:pt>
                <c:pt idx="10">
                  <c:v>99.977481600000004</c:v>
                </c:pt>
                <c:pt idx="11">
                  <c:v>83.551216199999999</c:v>
                </c:pt>
                <c:pt idx="12">
                  <c:v>85.066922200000008</c:v>
                </c:pt>
                <c:pt idx="13">
                  <c:v>87.229343700000001</c:v>
                </c:pt>
                <c:pt idx="14">
                  <c:v>88.609907000000007</c:v>
                </c:pt>
                <c:pt idx="15">
                  <c:v>86.528354900000011</c:v>
                </c:pt>
                <c:pt idx="16">
                  <c:v>86.326257999999996</c:v>
                </c:pt>
                <c:pt idx="17">
                  <c:v>93.25992217999999</c:v>
                </c:pt>
                <c:pt idx="18">
                  <c:v>96.140182536942689</c:v>
                </c:pt>
                <c:pt idx="19">
                  <c:v>105.678263130573</c:v>
                </c:pt>
                <c:pt idx="20">
                  <c:v>108.27092795477699</c:v>
                </c:pt>
                <c:pt idx="21">
                  <c:v>109.261948680892</c:v>
                </c:pt>
                <c:pt idx="22">
                  <c:v>109.022869363694</c:v>
                </c:pt>
                <c:pt idx="23">
                  <c:v>110.032142487261</c:v>
                </c:pt>
                <c:pt idx="24">
                  <c:v>104.89810743821701</c:v>
                </c:pt>
              </c:numCache>
            </c:numRef>
          </c:val>
          <c:extLst>
            <c:ext xmlns:c16="http://schemas.microsoft.com/office/drawing/2014/chart" uri="{C3380CC4-5D6E-409C-BE32-E72D297353CC}">
              <c16:uniqueId val="{00000003-E3CE-4871-A674-3F726A5A42DA}"/>
            </c:ext>
          </c:extLst>
        </c:ser>
        <c:ser>
          <c:idx val="3"/>
          <c:order val="3"/>
          <c:tx>
            <c:strRef>
              <c:f>'D1'!$B$40</c:f>
              <c:strCache>
                <c:ptCount val="1"/>
                <c:pt idx="0">
                  <c:v>Fossila bränslen</c:v>
                </c:pt>
              </c:strCache>
            </c:strRef>
          </c:tx>
          <c:spPr>
            <a:solidFill>
              <a:srgbClr val="329B46"/>
            </a:solidFill>
            <a:ln w="6350">
              <a:solidFill>
                <a:srgbClr val="1E00BE"/>
              </a:solidFill>
            </a:ln>
            <a:effectLst/>
          </c:spPr>
          <c:invertIfNegative val="0"/>
          <c:cat>
            <c:numRef>
              <c:f>'D1'!$C$36:$AA$36</c:f>
              <c:numCache>
                <c:formatCode>0</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'D1'!$C$40:$AA$40</c:f>
              <c:numCache>
                <c:formatCode>#,##0.00</c:formatCode>
                <c:ptCount val="25"/>
                <c:pt idx="0">
                  <c:v>0.31889999999999996</c:v>
                </c:pt>
                <c:pt idx="1">
                  <c:v>1.2335999999999998</c:v>
                </c:pt>
                <c:pt idx="2">
                  <c:v>0.71160000000000001</c:v>
                </c:pt>
                <c:pt idx="3">
                  <c:v>1.1688000000000001</c:v>
                </c:pt>
                <c:pt idx="4">
                  <c:v>1.4055</c:v>
                </c:pt>
                <c:pt idx="5">
                  <c:v>1.2432000000000001</c:v>
                </c:pt>
                <c:pt idx="6">
                  <c:v>0.89370000000000005</c:v>
                </c:pt>
                <c:pt idx="7">
                  <c:v>0.99990000000000001</c:v>
                </c:pt>
                <c:pt idx="8">
                  <c:v>1.4270999999999998</c:v>
                </c:pt>
                <c:pt idx="9">
                  <c:v>0.87779999999999991</c:v>
                </c:pt>
                <c:pt idx="10">
                  <c:v>1.0707</c:v>
                </c:pt>
                <c:pt idx="11">
                  <c:v>1.0023</c:v>
                </c:pt>
                <c:pt idx="12">
                  <c:v>1.0389000000000002</c:v>
                </c:pt>
                <c:pt idx="13">
                  <c:v>1.125</c:v>
                </c:pt>
                <c:pt idx="14">
                  <c:v>0.84689999999999999</c:v>
                </c:pt>
                <c:pt idx="15">
                  <c:v>1.2552000000000001</c:v>
                </c:pt>
                <c:pt idx="16">
                  <c:v>1.1124000000000001</c:v>
                </c:pt>
                <c:pt idx="17">
                  <c:v>0.71789999999999998</c:v>
                </c:pt>
                <c:pt idx="18">
                  <c:v>0.92520000000000002</c:v>
                </c:pt>
                <c:pt idx="19">
                  <c:v>0.8247000000000001</c:v>
                </c:pt>
                <c:pt idx="20">
                  <c:v>1.0398000000000001</c:v>
                </c:pt>
                <c:pt idx="21">
                  <c:v>0.8627999999999999</c:v>
                </c:pt>
                <c:pt idx="22">
                  <c:v>0.78660000000000008</c:v>
                </c:pt>
                <c:pt idx="23">
                  <c:v>0.78870000000000007</c:v>
                </c:pt>
                <c:pt idx="24">
                  <c:v>0.87270000000000003</c:v>
                </c:pt>
              </c:numCache>
            </c:numRef>
          </c:val>
          <c:extLst>
            <c:ext xmlns:c16="http://schemas.microsoft.com/office/drawing/2014/chart" uri="{C3380CC4-5D6E-409C-BE32-E72D297353CC}">
              <c16:uniqueId val="{00000004-E3CE-4871-A674-3F726A5A42DA}"/>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sv-SE"/>
                  <a:t>Miljoner ton</a:t>
                </a:r>
              </a:p>
            </c:rich>
          </c:tx>
          <c:layout>
            <c:manualLayout>
              <c:xMode val="edge"/>
              <c:yMode val="edge"/>
              <c:x val="8.9299212598425593E-3"/>
              <c:y val="2.3145331833520844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0"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0363584200093447E-2"/>
          <c:y val="8.8323568594865218E-2"/>
          <c:w val="0.91600442393594295"/>
          <c:h val="0.75236046475722707"/>
        </c:manualLayout>
      </c:layout>
      <c:lineChart>
        <c:grouping val="standard"/>
        <c:varyColors val="0"/>
        <c:ser>
          <c:idx val="0"/>
          <c:order val="0"/>
          <c:tx>
            <c:strRef>
              <c:f>'D6'!$B$62</c:f>
              <c:strCache>
                <c:ptCount val="1"/>
                <c:pt idx="0">
                  <c:v>Råmaterial</c:v>
                </c:pt>
              </c:strCache>
            </c:strRef>
          </c:tx>
          <c:spPr>
            <a:ln w="19050" cap="rnd">
              <a:solidFill>
                <a:srgbClr val="1E00BE"/>
              </a:solidFill>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'D6'!$C$62:$AB$62</c:f>
              <c:numCache>
                <c:formatCode>#,##0</c:formatCode>
                <c:ptCount val="26"/>
                <c:pt idx="0">
                  <c:v>23.013696537999998</c:v>
                </c:pt>
                <c:pt idx="1">
                  <c:v>21.768056055999999</c:v>
                </c:pt>
                <c:pt idx="2">
                  <c:v>24.091776017999997</c:v>
                </c:pt>
                <c:pt idx="3">
                  <c:v>21.458435325</c:v>
                </c:pt>
                <c:pt idx="4">
                  <c:v>21.553221260000001</c:v>
                </c:pt>
                <c:pt idx="5">
                  <c:v>23.793648036</c:v>
                </c:pt>
                <c:pt idx="6">
                  <c:v>26.099046317999999</c:v>
                </c:pt>
                <c:pt idx="7">
                  <c:v>27.440357294999998</c:v>
                </c:pt>
                <c:pt idx="8">
                  <c:v>28.008175166000001</c:v>
                </c:pt>
                <c:pt idx="9">
                  <c:v>29.901095189999999</c:v>
                </c:pt>
                <c:pt idx="10">
                  <c:v>27.364113043</c:v>
                </c:pt>
                <c:pt idx="11">
                  <c:v>23.232535398</c:v>
                </c:pt>
                <c:pt idx="12">
                  <c:v>28.898571649000001</c:v>
                </c:pt>
                <c:pt idx="13">
                  <c:v>28.913197415000003</c:v>
                </c:pt>
                <c:pt idx="14">
                  <c:v>30.399990303999996</c:v>
                </c:pt>
                <c:pt idx="15">
                  <c:v>29.709438496999997</c:v>
                </c:pt>
                <c:pt idx="16">
                  <c:v>31.099666111999998</c:v>
                </c:pt>
                <c:pt idx="17">
                  <c:v>27.910489009999999</c:v>
                </c:pt>
                <c:pt idx="18">
                  <c:v>29.440266519000001</c:v>
                </c:pt>
                <c:pt idx="19">
                  <c:v>31.692287458999996</c:v>
                </c:pt>
                <c:pt idx="20">
                  <c:v>30.589951137</c:v>
                </c:pt>
                <c:pt idx="21" formatCode="0">
                  <c:v>29.098375252</c:v>
                </c:pt>
                <c:pt idx="22" formatCode="0">
                  <c:v>34.370259693999998</c:v>
                </c:pt>
                <c:pt idx="23" formatCode="0">
                  <c:v>31.271698191000002</c:v>
                </c:pt>
                <c:pt idx="24" formatCode="0">
                  <c:v>30.503186709999998</c:v>
                </c:pt>
                <c:pt idx="25" formatCode="0">
                  <c:v>28.628579953999999</c:v>
                </c:pt>
              </c:numCache>
            </c:numRef>
          </c:val>
          <c:smooth val="0"/>
          <c:extLst>
            <c:ext xmlns:c16="http://schemas.microsoft.com/office/drawing/2014/chart" uri="{C3380CC4-5D6E-409C-BE32-E72D297353CC}">
              <c16:uniqueId val="{00000000-5DF0-4E7A-BE08-5A03E44D6F37}"/>
            </c:ext>
          </c:extLst>
        </c:ser>
        <c:ser>
          <c:idx val="1"/>
          <c:order val="1"/>
          <c:tx>
            <c:strRef>
              <c:f>'D6'!$B$63</c:f>
              <c:strCache>
                <c:ptCount val="1"/>
                <c:pt idx="0">
                  <c:v>Halvfabrikat</c:v>
                </c:pt>
              </c:strCache>
            </c:strRef>
          </c:tx>
          <c:spPr>
            <a:ln w="19050" cap="rnd">
              <a:solidFill>
                <a:srgbClr val="1E00BE"/>
              </a:solidFill>
              <a:prstDash val="dash"/>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'D6'!$C$63:$AB$63</c:f>
              <c:numCache>
                <c:formatCode>#,##0</c:formatCode>
                <c:ptCount val="26"/>
                <c:pt idx="0">
                  <c:v>15.224864282999999</c:v>
                </c:pt>
                <c:pt idx="1">
                  <c:v>15.418360014999999</c:v>
                </c:pt>
                <c:pt idx="2">
                  <c:v>16.259223260999999</c:v>
                </c:pt>
                <c:pt idx="3">
                  <c:v>16.743690163</c:v>
                </c:pt>
                <c:pt idx="4">
                  <c:v>17.951714835000001</c:v>
                </c:pt>
                <c:pt idx="5">
                  <c:v>17.522526731999999</c:v>
                </c:pt>
                <c:pt idx="6">
                  <c:v>18.010155217000001</c:v>
                </c:pt>
                <c:pt idx="7">
                  <c:v>18.904881768999999</c:v>
                </c:pt>
                <c:pt idx="8">
                  <c:v>19.073679302000002</c:v>
                </c:pt>
                <c:pt idx="9">
                  <c:v>18.266889249999998</c:v>
                </c:pt>
                <c:pt idx="10">
                  <c:v>18.950975634999999</c:v>
                </c:pt>
                <c:pt idx="11">
                  <c:v>18.287029826999998</c:v>
                </c:pt>
                <c:pt idx="12">
                  <c:v>19.203474963999998</c:v>
                </c:pt>
                <c:pt idx="13">
                  <c:v>19.112278594000003</c:v>
                </c:pt>
                <c:pt idx="14">
                  <c:v>19.907456099999997</c:v>
                </c:pt>
                <c:pt idx="15">
                  <c:v>19.106041008000002</c:v>
                </c:pt>
                <c:pt idx="16">
                  <c:v>19.806222419000001</c:v>
                </c:pt>
                <c:pt idx="17">
                  <c:v>19.502101688</c:v>
                </c:pt>
                <c:pt idx="18">
                  <c:v>20.123754973999997</c:v>
                </c:pt>
                <c:pt idx="19">
                  <c:v>21.176264932999999</c:v>
                </c:pt>
                <c:pt idx="20">
                  <c:v>19.921967832</c:v>
                </c:pt>
                <c:pt idx="21" formatCode="0">
                  <c:v>19.796679088000001</c:v>
                </c:pt>
                <c:pt idx="22" formatCode="0">
                  <c:v>20.950605116999995</c:v>
                </c:pt>
                <c:pt idx="23" formatCode="0">
                  <c:v>20.744812751999998</c:v>
                </c:pt>
                <c:pt idx="24" formatCode="0">
                  <c:v>22.088110238000006</c:v>
                </c:pt>
                <c:pt idx="25" formatCode="0">
                  <c:v>23.377326808999999</c:v>
                </c:pt>
              </c:numCache>
            </c:numRef>
          </c:val>
          <c:smooth val="0"/>
          <c:extLst>
            <c:ext xmlns:c16="http://schemas.microsoft.com/office/drawing/2014/chart" uri="{C3380CC4-5D6E-409C-BE32-E72D297353CC}">
              <c16:uniqueId val="{00000001-5DF0-4E7A-BE08-5A03E44D6F37}"/>
            </c:ext>
          </c:extLst>
        </c:ser>
        <c:ser>
          <c:idx val="2"/>
          <c:order val="2"/>
          <c:tx>
            <c:strRef>
              <c:f>'D6'!$B$64</c:f>
              <c:strCache>
                <c:ptCount val="1"/>
                <c:pt idx="0">
                  <c:v>Färdiga produkter</c:v>
                </c:pt>
              </c:strCache>
            </c:strRef>
          </c:tx>
          <c:spPr>
            <a:ln w="19050" cap="rnd">
              <a:solidFill>
                <a:srgbClr val="1E00BE"/>
              </a:solidFill>
              <a:prstDash val="sysDot"/>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'D6'!$C$64:$AB$64</c:f>
              <c:numCache>
                <c:formatCode>#,##0</c:formatCode>
                <c:ptCount val="26"/>
                <c:pt idx="0">
                  <c:v>28.117756894999999</c:v>
                </c:pt>
                <c:pt idx="1">
                  <c:v>29.982814586</c:v>
                </c:pt>
                <c:pt idx="2">
                  <c:v>31.434801746999998</c:v>
                </c:pt>
                <c:pt idx="3">
                  <c:v>30.440275537000002</c:v>
                </c:pt>
                <c:pt idx="4">
                  <c:v>30.982879487000002</c:v>
                </c:pt>
                <c:pt idx="5">
                  <c:v>32.589571604000007</c:v>
                </c:pt>
                <c:pt idx="6">
                  <c:v>35.420725100999995</c:v>
                </c:pt>
                <c:pt idx="7">
                  <c:v>35.877032813999996</c:v>
                </c:pt>
                <c:pt idx="8">
                  <c:v>38.468883573999996</c:v>
                </c:pt>
                <c:pt idx="9">
                  <c:v>38.975789585999998</c:v>
                </c:pt>
                <c:pt idx="10">
                  <c:v>40.893153043999995</c:v>
                </c:pt>
                <c:pt idx="11">
                  <c:v>35.625767666999991</c:v>
                </c:pt>
                <c:pt idx="12">
                  <c:v>38.889933986999999</c:v>
                </c:pt>
                <c:pt idx="13">
                  <c:v>38.847786048999993</c:v>
                </c:pt>
                <c:pt idx="14">
                  <c:v>39.630095525999998</c:v>
                </c:pt>
                <c:pt idx="15">
                  <c:v>35.944859844</c:v>
                </c:pt>
                <c:pt idx="16">
                  <c:v>37.203022877000002</c:v>
                </c:pt>
                <c:pt idx="17">
                  <c:v>39.273398893</c:v>
                </c:pt>
                <c:pt idx="18">
                  <c:v>41.517232897</c:v>
                </c:pt>
                <c:pt idx="19">
                  <c:v>41.047079529000001</c:v>
                </c:pt>
                <c:pt idx="20">
                  <c:v>40.948561990999998</c:v>
                </c:pt>
                <c:pt idx="21" formatCode="0">
                  <c:v>38.932915842</c:v>
                </c:pt>
                <c:pt idx="22" formatCode="0">
                  <c:v>37.553478964999996</c:v>
                </c:pt>
                <c:pt idx="23" formatCode="0">
                  <c:v>39.295419148000001</c:v>
                </c:pt>
                <c:pt idx="24" formatCode="0">
                  <c:v>36.435659299000001</c:v>
                </c:pt>
                <c:pt idx="25" formatCode="0">
                  <c:v>34.940236861999999</c:v>
                </c:pt>
              </c:numCache>
            </c:numRef>
          </c:val>
          <c:smooth val="0"/>
          <c:extLst>
            <c:ext xmlns:c16="http://schemas.microsoft.com/office/drawing/2014/chart" uri="{C3380CC4-5D6E-409C-BE32-E72D297353CC}">
              <c16:uniqueId val="{00000002-5DF0-4E7A-BE08-5A03E44D6F37}"/>
            </c:ext>
          </c:extLst>
        </c:ser>
        <c:ser>
          <c:idx val="3"/>
          <c:order val="3"/>
          <c:tx>
            <c:strRef>
              <c:f>'D6'!$B$65</c:f>
              <c:strCache>
                <c:ptCount val="1"/>
                <c:pt idx="0">
                  <c:v>Totalt</c:v>
                </c:pt>
              </c:strCache>
            </c:strRef>
          </c:tx>
          <c:spPr>
            <a:ln w="19050" cap="rnd">
              <a:solidFill>
                <a:srgbClr val="0AAFEB"/>
              </a:solidFill>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'D6'!$C$65:$AB$65</c:f>
              <c:numCache>
                <c:formatCode>#,##0</c:formatCode>
                <c:ptCount val="26"/>
                <c:pt idx="0">
                  <c:v>66.356317716000007</c:v>
                </c:pt>
                <c:pt idx="1">
                  <c:v>67.169230656999986</c:v>
                </c:pt>
                <c:pt idx="2">
                  <c:v>71.785801034000002</c:v>
                </c:pt>
                <c:pt idx="3">
                  <c:v>68.642401024999998</c:v>
                </c:pt>
                <c:pt idx="4">
                  <c:v>70.487815581999982</c:v>
                </c:pt>
                <c:pt idx="5">
                  <c:v>73.90574637200001</c:v>
                </c:pt>
                <c:pt idx="6">
                  <c:v>79.52992663900001</c:v>
                </c:pt>
                <c:pt idx="7">
                  <c:v>82.222271881000012</c:v>
                </c:pt>
                <c:pt idx="8">
                  <c:v>85.550738042000006</c:v>
                </c:pt>
                <c:pt idx="9">
                  <c:v>87.143775664000003</c:v>
                </c:pt>
                <c:pt idx="10">
                  <c:v>87.208241802000003</c:v>
                </c:pt>
                <c:pt idx="11">
                  <c:v>77.145332926000009</c:v>
                </c:pt>
                <c:pt idx="12">
                  <c:v>86.991980601999998</c:v>
                </c:pt>
                <c:pt idx="13">
                  <c:v>86.873262062999984</c:v>
                </c:pt>
                <c:pt idx="14">
                  <c:v>89.937542008999998</c:v>
                </c:pt>
                <c:pt idx="15">
                  <c:v>84.760339352000045</c:v>
                </c:pt>
                <c:pt idx="16">
                  <c:v>88.108911413000016</c:v>
                </c:pt>
                <c:pt idx="17">
                  <c:v>86.685989590999995</c:v>
                </c:pt>
                <c:pt idx="18">
                  <c:v>91.081254389999984</c:v>
                </c:pt>
                <c:pt idx="19">
                  <c:v>93.915631949999991</c:v>
                </c:pt>
                <c:pt idx="20">
                  <c:v>91.460480959999984</c:v>
                </c:pt>
                <c:pt idx="21">
                  <c:v>87.827970182000001</c:v>
                </c:pt>
                <c:pt idx="22">
                  <c:v>92.874343776000018</c:v>
                </c:pt>
                <c:pt idx="23">
                  <c:v>91.311930093000001</c:v>
                </c:pt>
                <c:pt idx="24">
                  <c:v>88.891835630000003</c:v>
                </c:pt>
                <c:pt idx="25">
                  <c:v>86.946143624999991</c:v>
                </c:pt>
              </c:numCache>
            </c:numRef>
          </c:val>
          <c:smooth val="0"/>
          <c:extLst>
            <c:ext xmlns:c16="http://schemas.microsoft.com/office/drawing/2014/chart" uri="{C3380CC4-5D6E-409C-BE32-E72D297353CC}">
              <c16:uniqueId val="{00000003-5DF0-4E7A-BE08-5A03E44D6F37}"/>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0"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ax val="100"/>
        </c:scaling>
        <c:delete val="0"/>
        <c:axPos val="l"/>
        <c:majorGridlines>
          <c:spPr>
            <a:ln w="9525" cap="flat" cmpd="sng" algn="ctr">
              <a:solidFill>
                <a:srgbClr val="D3D3EF"/>
              </a:solidFill>
              <a:round/>
            </a:ln>
            <a:effectLst/>
          </c:spPr>
        </c:majorGridlines>
        <c:numFmt formatCode="#,##0"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solidFill>
            <a:srgbClr val="D3D3EF"/>
          </a:solid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0686274509804E-2"/>
          <c:y val="9.4516997058561592E-2"/>
          <c:w val="0.91886633986928101"/>
          <c:h val="0.76341006410038559"/>
        </c:manualLayout>
      </c:layout>
      <c:lineChart>
        <c:grouping val="standard"/>
        <c:varyColors val="0"/>
        <c:ser>
          <c:idx val="0"/>
          <c:order val="0"/>
          <c:tx>
            <c:strRef>
              <c:f>'D6'!$A$56</c:f>
              <c:strCache>
                <c:ptCount val="1"/>
                <c:pt idx="0">
                  <c:v>Raw products</c:v>
                </c:pt>
              </c:strCache>
            </c:strRef>
          </c:tx>
          <c:spPr>
            <a:ln w="19050" cap="rnd">
              <a:solidFill>
                <a:srgbClr val="1E00BE"/>
              </a:solidFill>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'D6'!$C$56:$AB$56</c:f>
              <c:numCache>
                <c:formatCode>#,##0</c:formatCode>
                <c:ptCount val="26"/>
                <c:pt idx="0">
                  <c:v>37.966279577999998</c:v>
                </c:pt>
                <c:pt idx="1">
                  <c:v>37.636053649000004</c:v>
                </c:pt>
                <c:pt idx="2">
                  <c:v>41.688315244000002</c:v>
                </c:pt>
                <c:pt idx="3">
                  <c:v>38.370657448999999</c:v>
                </c:pt>
                <c:pt idx="4">
                  <c:v>38.577439663</c:v>
                </c:pt>
                <c:pt idx="5">
                  <c:v>39.734006115999996</c:v>
                </c:pt>
                <c:pt idx="6">
                  <c:v>40.405346451</c:v>
                </c:pt>
                <c:pt idx="7">
                  <c:v>38.684238676</c:v>
                </c:pt>
                <c:pt idx="8">
                  <c:v>36.255520464999996</c:v>
                </c:pt>
                <c:pt idx="9">
                  <c:v>36.270445586000001</c:v>
                </c:pt>
                <c:pt idx="10">
                  <c:v>36.749476119999997</c:v>
                </c:pt>
                <c:pt idx="11">
                  <c:v>30.948981870000001</c:v>
                </c:pt>
                <c:pt idx="12">
                  <c:v>36.017164041000001</c:v>
                </c:pt>
                <c:pt idx="13">
                  <c:v>36.515755041999995</c:v>
                </c:pt>
                <c:pt idx="14">
                  <c:v>38.103715479000002</c:v>
                </c:pt>
                <c:pt idx="15">
                  <c:v>33.918468503</c:v>
                </c:pt>
                <c:pt idx="16">
                  <c:v>35.963565285000001</c:v>
                </c:pt>
                <c:pt idx="17">
                  <c:v>36.446954728999998</c:v>
                </c:pt>
                <c:pt idx="18">
                  <c:v>37.171579811999997</c:v>
                </c:pt>
                <c:pt idx="19">
                  <c:v>36.643738095999993</c:v>
                </c:pt>
                <c:pt idx="20">
                  <c:v>40.658999252000001</c:v>
                </c:pt>
                <c:pt idx="21" formatCode="0">
                  <c:v>36.722538505999999</c:v>
                </c:pt>
                <c:pt idx="22" formatCode="0">
                  <c:v>34.155645367000005</c:v>
                </c:pt>
                <c:pt idx="23" formatCode="0">
                  <c:v>34.259190967999999</c:v>
                </c:pt>
                <c:pt idx="24" formatCode="0">
                  <c:v>34.994619301</c:v>
                </c:pt>
                <c:pt idx="25" formatCode="0">
                  <c:v>33.832067031999998</c:v>
                </c:pt>
              </c:numCache>
            </c:numRef>
          </c:val>
          <c:smooth val="0"/>
          <c:extLst>
            <c:ext xmlns:c16="http://schemas.microsoft.com/office/drawing/2014/chart" uri="{C3380CC4-5D6E-409C-BE32-E72D297353CC}">
              <c16:uniqueId val="{00000000-5DF0-4E7A-BE08-5A03E44D6F37}"/>
            </c:ext>
          </c:extLst>
        </c:ser>
        <c:ser>
          <c:idx val="1"/>
          <c:order val="1"/>
          <c:tx>
            <c:strRef>
              <c:f>'D6'!$A$57</c:f>
              <c:strCache>
                <c:ptCount val="1"/>
                <c:pt idx="0">
                  <c:v>Semi-manufactured products</c:v>
                </c:pt>
              </c:strCache>
            </c:strRef>
          </c:tx>
          <c:spPr>
            <a:ln w="19050" cap="rnd">
              <a:solidFill>
                <a:srgbClr val="1E00BE"/>
              </a:solidFill>
              <a:prstDash val="dash"/>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'D6'!$C$57:$AB$57</c:f>
              <c:numCache>
                <c:formatCode>#,##0</c:formatCode>
                <c:ptCount val="26"/>
                <c:pt idx="0">
                  <c:v>11.014191473</c:v>
                </c:pt>
                <c:pt idx="1">
                  <c:v>10.726556168</c:v>
                </c:pt>
                <c:pt idx="2">
                  <c:v>11.757647391000001</c:v>
                </c:pt>
                <c:pt idx="3">
                  <c:v>11.277363551999999</c:v>
                </c:pt>
                <c:pt idx="4">
                  <c:v>12.277157292</c:v>
                </c:pt>
                <c:pt idx="5">
                  <c:v>13.272909082</c:v>
                </c:pt>
                <c:pt idx="6">
                  <c:v>13.753437385999998</c:v>
                </c:pt>
                <c:pt idx="7">
                  <c:v>14.131637839000001</c:v>
                </c:pt>
                <c:pt idx="8">
                  <c:v>14.162177432</c:v>
                </c:pt>
                <c:pt idx="9">
                  <c:v>15.078038039000001</c:v>
                </c:pt>
                <c:pt idx="10">
                  <c:v>15.422540726000001</c:v>
                </c:pt>
                <c:pt idx="11">
                  <c:v>13.253768889</c:v>
                </c:pt>
                <c:pt idx="12">
                  <c:v>15.931299989999999</c:v>
                </c:pt>
                <c:pt idx="13">
                  <c:v>16.464185666999999</c:v>
                </c:pt>
                <c:pt idx="14">
                  <c:v>15.531886750999998</c:v>
                </c:pt>
                <c:pt idx="15">
                  <c:v>14.61549252</c:v>
                </c:pt>
                <c:pt idx="16">
                  <c:v>14.785700781999999</c:v>
                </c:pt>
                <c:pt idx="17">
                  <c:v>14.051551897</c:v>
                </c:pt>
                <c:pt idx="18">
                  <c:v>15.831931518000001</c:v>
                </c:pt>
                <c:pt idx="19">
                  <c:v>16.467011491000001</c:v>
                </c:pt>
                <c:pt idx="20">
                  <c:v>17.380992317</c:v>
                </c:pt>
                <c:pt idx="21" formatCode="0">
                  <c:v>17.481719168999998</c:v>
                </c:pt>
                <c:pt idx="22" formatCode="0">
                  <c:v>15.892231880000001</c:v>
                </c:pt>
                <c:pt idx="23" formatCode="0">
                  <c:v>16.281050504</c:v>
                </c:pt>
                <c:pt idx="24" formatCode="0">
                  <c:v>16.045368976999999</c:v>
                </c:pt>
                <c:pt idx="25" formatCode="0">
                  <c:v>15.212946066000001</c:v>
                </c:pt>
              </c:numCache>
            </c:numRef>
          </c:val>
          <c:smooth val="0"/>
          <c:extLst>
            <c:ext xmlns:c16="http://schemas.microsoft.com/office/drawing/2014/chart" uri="{C3380CC4-5D6E-409C-BE32-E72D297353CC}">
              <c16:uniqueId val="{00000001-5DF0-4E7A-BE08-5A03E44D6F37}"/>
            </c:ext>
          </c:extLst>
        </c:ser>
        <c:ser>
          <c:idx val="2"/>
          <c:order val="2"/>
          <c:tx>
            <c:strRef>
              <c:f>'D6'!$A$58</c:f>
              <c:strCache>
                <c:ptCount val="1"/>
                <c:pt idx="0">
                  <c:v>Finished products</c:v>
                </c:pt>
              </c:strCache>
            </c:strRef>
          </c:tx>
          <c:spPr>
            <a:ln w="19050" cap="rnd">
              <a:solidFill>
                <a:srgbClr val="1E00BE"/>
              </a:solidFill>
              <a:prstDash val="sysDot"/>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'D6'!$C$58:$AB$58</c:f>
              <c:numCache>
                <c:formatCode>#,##0</c:formatCode>
                <c:ptCount val="26"/>
                <c:pt idx="0">
                  <c:v>16.660563053000001</c:v>
                </c:pt>
                <c:pt idx="1">
                  <c:v>17.984797360999998</c:v>
                </c:pt>
                <c:pt idx="2">
                  <c:v>17.751571628000001</c:v>
                </c:pt>
                <c:pt idx="3">
                  <c:v>18.182097648000003</c:v>
                </c:pt>
                <c:pt idx="4">
                  <c:v>19.143300592999999</c:v>
                </c:pt>
                <c:pt idx="5">
                  <c:v>21.443847790000003</c:v>
                </c:pt>
                <c:pt idx="6">
                  <c:v>22.065921647000003</c:v>
                </c:pt>
                <c:pt idx="7">
                  <c:v>23.905675785000003</c:v>
                </c:pt>
                <c:pt idx="8">
                  <c:v>26.211761007</c:v>
                </c:pt>
                <c:pt idx="9">
                  <c:v>28.264585354000001</c:v>
                </c:pt>
                <c:pt idx="10">
                  <c:v>29.630809344999999</c:v>
                </c:pt>
                <c:pt idx="11">
                  <c:v>25.211168400999998</c:v>
                </c:pt>
                <c:pt idx="12">
                  <c:v>29.011354969000003</c:v>
                </c:pt>
                <c:pt idx="13">
                  <c:v>28.968335049</c:v>
                </c:pt>
                <c:pt idx="14">
                  <c:v>27.101882081000003</c:v>
                </c:pt>
                <c:pt idx="15">
                  <c:v>28.185381800000002</c:v>
                </c:pt>
                <c:pt idx="16">
                  <c:v>29.614692997999999</c:v>
                </c:pt>
                <c:pt idx="17">
                  <c:v>29.372723154000003</c:v>
                </c:pt>
                <c:pt idx="18">
                  <c:v>32.069988985999998</c:v>
                </c:pt>
                <c:pt idx="19">
                  <c:v>32.892901219999999</c:v>
                </c:pt>
                <c:pt idx="20">
                  <c:v>34.080886839000001</c:v>
                </c:pt>
                <c:pt idx="21" formatCode="0">
                  <c:v>33.798844365999997</c:v>
                </c:pt>
                <c:pt idx="22" formatCode="0">
                  <c:v>32.143791760999996</c:v>
                </c:pt>
                <c:pt idx="23" formatCode="0">
                  <c:v>33.397083772999999</c:v>
                </c:pt>
                <c:pt idx="24" formatCode="0">
                  <c:v>33.439839595999999</c:v>
                </c:pt>
                <c:pt idx="25" formatCode="0">
                  <c:v>30.061745965000004</c:v>
                </c:pt>
              </c:numCache>
            </c:numRef>
          </c:val>
          <c:smooth val="0"/>
          <c:extLst>
            <c:ext xmlns:c16="http://schemas.microsoft.com/office/drawing/2014/chart" uri="{C3380CC4-5D6E-409C-BE32-E72D297353CC}">
              <c16:uniqueId val="{00000002-5DF0-4E7A-BE08-5A03E44D6F37}"/>
            </c:ext>
          </c:extLst>
        </c:ser>
        <c:ser>
          <c:idx val="3"/>
          <c:order val="3"/>
          <c:tx>
            <c:strRef>
              <c:f>'D6'!$A$59</c:f>
              <c:strCache>
                <c:ptCount val="1"/>
                <c:pt idx="0">
                  <c:v>Total</c:v>
                </c:pt>
              </c:strCache>
            </c:strRef>
          </c:tx>
          <c:spPr>
            <a:ln w="19050" cap="rnd">
              <a:solidFill>
                <a:srgbClr val="0AAFEB"/>
              </a:solidFill>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'D6'!$C$59:$AB$59</c:f>
              <c:numCache>
                <c:formatCode>#,##0</c:formatCode>
                <c:ptCount val="26"/>
                <c:pt idx="0">
                  <c:v>65.641034106000006</c:v>
                </c:pt>
                <c:pt idx="1">
                  <c:v>66.347407177999997</c:v>
                </c:pt>
                <c:pt idx="2">
                  <c:v>71.197534263999998</c:v>
                </c:pt>
                <c:pt idx="3">
                  <c:v>67.830118648999999</c:v>
                </c:pt>
                <c:pt idx="4">
                  <c:v>69.997897547999997</c:v>
                </c:pt>
                <c:pt idx="5">
                  <c:v>74.450762990000001</c:v>
                </c:pt>
                <c:pt idx="6">
                  <c:v>76.224705484000012</c:v>
                </c:pt>
                <c:pt idx="7">
                  <c:v>76.721552300000013</c:v>
                </c:pt>
                <c:pt idx="8">
                  <c:v>76.629458905000007</c:v>
                </c:pt>
                <c:pt idx="9">
                  <c:v>79.613069508999999</c:v>
                </c:pt>
                <c:pt idx="10">
                  <c:v>81.802826236000001</c:v>
                </c:pt>
                <c:pt idx="11">
                  <c:v>69.413919179000004</c:v>
                </c:pt>
                <c:pt idx="12">
                  <c:v>80.959819024000012</c:v>
                </c:pt>
                <c:pt idx="13">
                  <c:v>81.948275912999989</c:v>
                </c:pt>
                <c:pt idx="14">
                  <c:v>80.737484339000005</c:v>
                </c:pt>
                <c:pt idx="15">
                  <c:v>76.719342827000006</c:v>
                </c:pt>
                <c:pt idx="16">
                  <c:v>80.363959079000011</c:v>
                </c:pt>
                <c:pt idx="17">
                  <c:v>79.871229781000011</c:v>
                </c:pt>
                <c:pt idx="18">
                  <c:v>85.07350032399998</c:v>
                </c:pt>
                <c:pt idx="19">
                  <c:v>86.003650826999973</c:v>
                </c:pt>
                <c:pt idx="20">
                  <c:v>92.120878422999994</c:v>
                </c:pt>
                <c:pt idx="21">
                  <c:v>88.003102061000007</c:v>
                </c:pt>
                <c:pt idx="22">
                  <c:v>82.191669019000017</c:v>
                </c:pt>
                <c:pt idx="23">
                  <c:v>83.937325251000004</c:v>
                </c:pt>
                <c:pt idx="24">
                  <c:v>84.468344834999982</c:v>
                </c:pt>
                <c:pt idx="25">
                  <c:v>79.106759062999998</c:v>
                </c:pt>
              </c:numCache>
            </c:numRef>
          </c:val>
          <c:smooth val="0"/>
          <c:extLst>
            <c:ext xmlns:c16="http://schemas.microsoft.com/office/drawing/2014/chart" uri="{C3380CC4-5D6E-409C-BE32-E72D297353CC}">
              <c16:uniqueId val="{00000003-5DF0-4E7A-BE08-5A03E44D6F37}"/>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0"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solidFill>
            <a:srgbClr val="D3D3EF"/>
          </a:solid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9987391885417456E-2"/>
          <c:y val="9.5273621287484719E-2"/>
          <c:w val="0.91652789335216145"/>
          <c:h val="0.75657783774666876"/>
        </c:manualLayout>
      </c:layout>
      <c:lineChart>
        <c:grouping val="standard"/>
        <c:varyColors val="0"/>
        <c:ser>
          <c:idx val="0"/>
          <c:order val="0"/>
          <c:tx>
            <c:strRef>
              <c:f>'D6'!$A$61</c:f>
              <c:strCache>
                <c:ptCount val="1"/>
                <c:pt idx="0">
                  <c:v>EXPORTS</c:v>
                </c:pt>
              </c:strCache>
            </c:strRef>
          </c:tx>
          <c:spPr>
            <a:ln w="19050" cap="rnd">
              <a:solidFill>
                <a:srgbClr val="1E00BE"/>
              </a:solidFill>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'D6'!$C$61:$AB$61</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val>
          <c:smooth val="0"/>
          <c:extLst>
            <c:ext xmlns:c16="http://schemas.microsoft.com/office/drawing/2014/chart" uri="{C3380CC4-5D6E-409C-BE32-E72D297353CC}">
              <c16:uniqueId val="{00000000-5DF0-4E7A-BE08-5A03E44D6F37}"/>
            </c:ext>
          </c:extLst>
        </c:ser>
        <c:ser>
          <c:idx val="1"/>
          <c:order val="1"/>
          <c:tx>
            <c:strRef>
              <c:f>'D6'!$A$62</c:f>
              <c:strCache>
                <c:ptCount val="1"/>
                <c:pt idx="0">
                  <c:v>Raw products</c:v>
                </c:pt>
              </c:strCache>
            </c:strRef>
          </c:tx>
          <c:spPr>
            <a:ln w="19050" cap="rnd">
              <a:solidFill>
                <a:srgbClr val="1E00BE"/>
              </a:solidFill>
              <a:prstDash val="dash"/>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'D6'!$C$62:$AB$62</c:f>
              <c:numCache>
                <c:formatCode>#,##0</c:formatCode>
                <c:ptCount val="26"/>
                <c:pt idx="0">
                  <c:v>23.013696537999998</c:v>
                </c:pt>
                <c:pt idx="1">
                  <c:v>21.768056055999999</c:v>
                </c:pt>
                <c:pt idx="2">
                  <c:v>24.091776017999997</c:v>
                </c:pt>
                <c:pt idx="3">
                  <c:v>21.458435325</c:v>
                </c:pt>
                <c:pt idx="4">
                  <c:v>21.553221260000001</c:v>
                </c:pt>
                <c:pt idx="5">
                  <c:v>23.793648036</c:v>
                </c:pt>
                <c:pt idx="6">
                  <c:v>26.099046317999999</c:v>
                </c:pt>
                <c:pt idx="7">
                  <c:v>27.440357294999998</c:v>
                </c:pt>
                <c:pt idx="8">
                  <c:v>28.008175166000001</c:v>
                </c:pt>
                <c:pt idx="9">
                  <c:v>29.901095189999999</c:v>
                </c:pt>
                <c:pt idx="10">
                  <c:v>27.364113043</c:v>
                </c:pt>
                <c:pt idx="11">
                  <c:v>23.232535398</c:v>
                </c:pt>
                <c:pt idx="12">
                  <c:v>28.898571649000001</c:v>
                </c:pt>
                <c:pt idx="13">
                  <c:v>28.913197415000003</c:v>
                </c:pt>
                <c:pt idx="14">
                  <c:v>30.399990303999996</c:v>
                </c:pt>
                <c:pt idx="15">
                  <c:v>29.709438496999997</c:v>
                </c:pt>
                <c:pt idx="16">
                  <c:v>31.099666111999998</c:v>
                </c:pt>
                <c:pt idx="17">
                  <c:v>27.910489009999999</c:v>
                </c:pt>
                <c:pt idx="18">
                  <c:v>29.440266519000001</c:v>
                </c:pt>
                <c:pt idx="19">
                  <c:v>31.692287458999996</c:v>
                </c:pt>
                <c:pt idx="20">
                  <c:v>30.589951137</c:v>
                </c:pt>
                <c:pt idx="21" formatCode="0">
                  <c:v>29.098375252</c:v>
                </c:pt>
                <c:pt idx="22" formatCode="0">
                  <c:v>34.370259693999998</c:v>
                </c:pt>
                <c:pt idx="23" formatCode="0">
                  <c:v>31.271698191000002</c:v>
                </c:pt>
                <c:pt idx="24" formatCode="0">
                  <c:v>30.503186709999998</c:v>
                </c:pt>
                <c:pt idx="25" formatCode="0">
                  <c:v>28.628579953999999</c:v>
                </c:pt>
              </c:numCache>
            </c:numRef>
          </c:val>
          <c:smooth val="0"/>
          <c:extLst>
            <c:ext xmlns:c16="http://schemas.microsoft.com/office/drawing/2014/chart" uri="{C3380CC4-5D6E-409C-BE32-E72D297353CC}">
              <c16:uniqueId val="{00000001-5DF0-4E7A-BE08-5A03E44D6F37}"/>
            </c:ext>
          </c:extLst>
        </c:ser>
        <c:ser>
          <c:idx val="2"/>
          <c:order val="2"/>
          <c:tx>
            <c:strRef>
              <c:f>'D6'!$A$63</c:f>
              <c:strCache>
                <c:ptCount val="1"/>
                <c:pt idx="0">
                  <c:v>Semi-manufactured products</c:v>
                </c:pt>
              </c:strCache>
            </c:strRef>
          </c:tx>
          <c:spPr>
            <a:ln w="19050" cap="rnd">
              <a:solidFill>
                <a:srgbClr val="1E00BE"/>
              </a:solidFill>
              <a:prstDash val="sysDot"/>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'D6'!$C$63:$AB$63</c:f>
              <c:numCache>
                <c:formatCode>#,##0</c:formatCode>
                <c:ptCount val="26"/>
                <c:pt idx="0">
                  <c:v>15.224864282999999</c:v>
                </c:pt>
                <c:pt idx="1">
                  <c:v>15.418360014999999</c:v>
                </c:pt>
                <c:pt idx="2">
                  <c:v>16.259223260999999</c:v>
                </c:pt>
                <c:pt idx="3">
                  <c:v>16.743690163</c:v>
                </c:pt>
                <c:pt idx="4">
                  <c:v>17.951714835000001</c:v>
                </c:pt>
                <c:pt idx="5">
                  <c:v>17.522526731999999</c:v>
                </c:pt>
                <c:pt idx="6">
                  <c:v>18.010155217000001</c:v>
                </c:pt>
                <c:pt idx="7">
                  <c:v>18.904881768999999</c:v>
                </c:pt>
                <c:pt idx="8">
                  <c:v>19.073679302000002</c:v>
                </c:pt>
                <c:pt idx="9">
                  <c:v>18.266889249999998</c:v>
                </c:pt>
                <c:pt idx="10">
                  <c:v>18.950975634999999</c:v>
                </c:pt>
                <c:pt idx="11">
                  <c:v>18.287029826999998</c:v>
                </c:pt>
                <c:pt idx="12">
                  <c:v>19.203474963999998</c:v>
                </c:pt>
                <c:pt idx="13">
                  <c:v>19.112278594000003</c:v>
                </c:pt>
                <c:pt idx="14">
                  <c:v>19.907456099999997</c:v>
                </c:pt>
                <c:pt idx="15">
                  <c:v>19.106041008000002</c:v>
                </c:pt>
                <c:pt idx="16">
                  <c:v>19.806222419000001</c:v>
                </c:pt>
                <c:pt idx="17">
                  <c:v>19.502101688</c:v>
                </c:pt>
                <c:pt idx="18">
                  <c:v>20.123754973999997</c:v>
                </c:pt>
                <c:pt idx="19">
                  <c:v>21.176264932999999</c:v>
                </c:pt>
                <c:pt idx="20">
                  <c:v>19.921967832</c:v>
                </c:pt>
                <c:pt idx="21" formatCode="0">
                  <c:v>19.796679088000001</c:v>
                </c:pt>
                <c:pt idx="22" formatCode="0">
                  <c:v>20.950605116999995</c:v>
                </c:pt>
                <c:pt idx="23" formatCode="0">
                  <c:v>20.744812751999998</c:v>
                </c:pt>
                <c:pt idx="24" formatCode="0">
                  <c:v>22.088110238000006</c:v>
                </c:pt>
                <c:pt idx="25" formatCode="0">
                  <c:v>23.377326808999999</c:v>
                </c:pt>
              </c:numCache>
            </c:numRef>
          </c:val>
          <c:smooth val="0"/>
          <c:extLst>
            <c:ext xmlns:c16="http://schemas.microsoft.com/office/drawing/2014/chart" uri="{C3380CC4-5D6E-409C-BE32-E72D297353CC}">
              <c16:uniqueId val="{00000002-5DF0-4E7A-BE08-5A03E44D6F37}"/>
            </c:ext>
          </c:extLst>
        </c:ser>
        <c:ser>
          <c:idx val="3"/>
          <c:order val="3"/>
          <c:tx>
            <c:strRef>
              <c:f>'D6'!$A$64</c:f>
              <c:strCache>
                <c:ptCount val="1"/>
                <c:pt idx="0">
                  <c:v>Finished products</c:v>
                </c:pt>
              </c:strCache>
            </c:strRef>
          </c:tx>
          <c:spPr>
            <a:ln w="19050" cap="rnd">
              <a:solidFill>
                <a:srgbClr val="0AAFEB"/>
              </a:solidFill>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'D6'!$C$64:$AB$64</c:f>
              <c:numCache>
                <c:formatCode>#,##0</c:formatCode>
                <c:ptCount val="26"/>
                <c:pt idx="0">
                  <c:v>28.117756894999999</c:v>
                </c:pt>
                <c:pt idx="1">
                  <c:v>29.982814586</c:v>
                </c:pt>
                <c:pt idx="2">
                  <c:v>31.434801746999998</c:v>
                </c:pt>
                <c:pt idx="3">
                  <c:v>30.440275537000002</c:v>
                </c:pt>
                <c:pt idx="4">
                  <c:v>30.982879487000002</c:v>
                </c:pt>
                <c:pt idx="5">
                  <c:v>32.589571604000007</c:v>
                </c:pt>
                <c:pt idx="6">
                  <c:v>35.420725100999995</c:v>
                </c:pt>
                <c:pt idx="7">
                  <c:v>35.877032813999996</c:v>
                </c:pt>
                <c:pt idx="8">
                  <c:v>38.468883573999996</c:v>
                </c:pt>
                <c:pt idx="9">
                  <c:v>38.975789585999998</c:v>
                </c:pt>
                <c:pt idx="10">
                  <c:v>40.893153043999995</c:v>
                </c:pt>
                <c:pt idx="11">
                  <c:v>35.625767666999991</c:v>
                </c:pt>
                <c:pt idx="12">
                  <c:v>38.889933986999999</c:v>
                </c:pt>
                <c:pt idx="13">
                  <c:v>38.847786048999993</c:v>
                </c:pt>
                <c:pt idx="14">
                  <c:v>39.630095525999998</c:v>
                </c:pt>
                <c:pt idx="15">
                  <c:v>35.944859844</c:v>
                </c:pt>
                <c:pt idx="16">
                  <c:v>37.203022877000002</c:v>
                </c:pt>
                <c:pt idx="17">
                  <c:v>39.273398893</c:v>
                </c:pt>
                <c:pt idx="18">
                  <c:v>41.517232897</c:v>
                </c:pt>
                <c:pt idx="19">
                  <c:v>41.047079529000001</c:v>
                </c:pt>
                <c:pt idx="20">
                  <c:v>40.948561990999998</c:v>
                </c:pt>
                <c:pt idx="21" formatCode="0">
                  <c:v>38.932915842</c:v>
                </c:pt>
                <c:pt idx="22" formatCode="0">
                  <c:v>37.553478964999996</c:v>
                </c:pt>
                <c:pt idx="23" formatCode="0">
                  <c:v>39.295419148000001</c:v>
                </c:pt>
                <c:pt idx="24" formatCode="0">
                  <c:v>36.435659299000001</c:v>
                </c:pt>
                <c:pt idx="25" formatCode="0">
                  <c:v>34.940236861999999</c:v>
                </c:pt>
              </c:numCache>
            </c:numRef>
          </c:val>
          <c:smooth val="0"/>
          <c:extLst>
            <c:ext xmlns:c16="http://schemas.microsoft.com/office/drawing/2014/chart" uri="{C3380CC4-5D6E-409C-BE32-E72D297353CC}">
              <c16:uniqueId val="{00000003-5DF0-4E7A-BE08-5A03E44D6F37}"/>
            </c:ext>
          </c:extLst>
        </c:ser>
        <c:ser>
          <c:idx val="4"/>
          <c:order val="4"/>
          <c:tx>
            <c:strRef>
              <c:f>'D6'!$A$65</c:f>
              <c:strCache>
                <c:ptCount val="1"/>
                <c:pt idx="0">
                  <c:v>Total</c:v>
                </c:pt>
              </c:strCache>
            </c:strRef>
          </c:tx>
          <c:spPr>
            <a:ln w="28575" cap="rnd">
              <a:solidFill>
                <a:schemeClr val="accent5"/>
              </a:solidFill>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'D6'!$C$65:$AB$65</c:f>
              <c:numCache>
                <c:formatCode>#,##0</c:formatCode>
                <c:ptCount val="26"/>
                <c:pt idx="0">
                  <c:v>66.356317716000007</c:v>
                </c:pt>
                <c:pt idx="1">
                  <c:v>67.169230656999986</c:v>
                </c:pt>
                <c:pt idx="2">
                  <c:v>71.785801034000002</c:v>
                </c:pt>
                <c:pt idx="3">
                  <c:v>68.642401024999998</c:v>
                </c:pt>
                <c:pt idx="4">
                  <c:v>70.487815581999982</c:v>
                </c:pt>
                <c:pt idx="5">
                  <c:v>73.90574637200001</c:v>
                </c:pt>
                <c:pt idx="6">
                  <c:v>79.52992663900001</c:v>
                </c:pt>
                <c:pt idx="7">
                  <c:v>82.222271881000012</c:v>
                </c:pt>
                <c:pt idx="8">
                  <c:v>85.550738042000006</c:v>
                </c:pt>
                <c:pt idx="9">
                  <c:v>87.143775664000003</c:v>
                </c:pt>
                <c:pt idx="10">
                  <c:v>87.208241802000003</c:v>
                </c:pt>
                <c:pt idx="11">
                  <c:v>77.145332926000009</c:v>
                </c:pt>
                <c:pt idx="12">
                  <c:v>86.991980601999998</c:v>
                </c:pt>
                <c:pt idx="13">
                  <c:v>86.873262062999984</c:v>
                </c:pt>
                <c:pt idx="14">
                  <c:v>89.937542008999998</c:v>
                </c:pt>
                <c:pt idx="15">
                  <c:v>84.760339352000045</c:v>
                </c:pt>
                <c:pt idx="16">
                  <c:v>88.108911413000016</c:v>
                </c:pt>
                <c:pt idx="17">
                  <c:v>86.685989590999995</c:v>
                </c:pt>
                <c:pt idx="18">
                  <c:v>91.081254389999984</c:v>
                </c:pt>
                <c:pt idx="19">
                  <c:v>93.915631949999991</c:v>
                </c:pt>
                <c:pt idx="20">
                  <c:v>91.460480959999984</c:v>
                </c:pt>
                <c:pt idx="21">
                  <c:v>87.827970182000001</c:v>
                </c:pt>
                <c:pt idx="22">
                  <c:v>92.874343776000018</c:v>
                </c:pt>
                <c:pt idx="23">
                  <c:v>91.311930093000001</c:v>
                </c:pt>
                <c:pt idx="24">
                  <c:v>88.891835630000003</c:v>
                </c:pt>
                <c:pt idx="25">
                  <c:v>86.946143624999991</c:v>
                </c:pt>
              </c:numCache>
            </c:numRef>
          </c:val>
          <c:smooth val="0"/>
          <c:extLst>
            <c:ext xmlns:c16="http://schemas.microsoft.com/office/drawing/2014/chart" uri="{C3380CC4-5D6E-409C-BE32-E72D297353CC}">
              <c16:uniqueId val="{00000000-7C82-4538-9485-C6062495041D}"/>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0"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ax val="100"/>
        </c:scaling>
        <c:delete val="0"/>
        <c:axPos val="l"/>
        <c:majorGridlines>
          <c:spPr>
            <a:ln w="9525" cap="flat" cmpd="sng" algn="ctr">
              <a:solidFill>
                <a:srgbClr val="D3D3EF"/>
              </a:solidFill>
              <a:round/>
            </a:ln>
            <a:effectLst/>
          </c:spPr>
        </c:majorGridlines>
        <c:numFmt formatCode="0"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solidFill>
            <a:srgbClr val="D3D3EF"/>
          </a:solidFill>
        </a:ln>
        <a:effectLst/>
      </c:spPr>
    </c:plotArea>
    <c:legend>
      <c:legendPos val="b"/>
      <c:layout>
        <c:manualLayout>
          <c:xMode val="edge"/>
          <c:yMode val="edge"/>
          <c:x val="4.5729967807280766E-2"/>
          <c:y val="0.92624688672812328"/>
          <c:w val="0.95427000641694815"/>
          <c:h val="7.3753114721419322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821944444444443E-2"/>
          <c:y val="6.2693175052621231E-2"/>
          <c:w val="0.90895375816993462"/>
          <c:h val="0.77818789073875538"/>
        </c:manualLayout>
      </c:layout>
      <c:lineChart>
        <c:grouping val="standard"/>
        <c:varyColors val="0"/>
        <c:ser>
          <c:idx val="0"/>
          <c:order val="0"/>
          <c:tx>
            <c:strRef>
              <c:f>'D7'!$B$39</c:f>
              <c:strCache>
                <c:ptCount val="1"/>
                <c:pt idx="0">
                  <c:v>Materialkonsumtion (DMC)</c:v>
                </c:pt>
              </c:strCache>
            </c:strRef>
          </c:tx>
          <c:spPr>
            <a:ln w="19050" cap="rnd">
              <a:solidFill>
                <a:srgbClr val="1E00BE"/>
              </a:solidFill>
              <a:round/>
            </a:ln>
            <a:effectLst/>
          </c:spPr>
          <c:marker>
            <c:symbol val="none"/>
          </c:marker>
          <c:cat>
            <c:numRef>
              <c:f>'D7'!$C$37:$AA$37</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'D7'!$C$39:$AA$39</c:f>
              <c:numCache>
                <c:formatCode>#,##0</c:formatCode>
                <c:ptCount val="25"/>
                <c:pt idx="0">
                  <c:v>100.00000000000001</c:v>
                </c:pt>
                <c:pt idx="1">
                  <c:v>97.241158554708306</c:v>
                </c:pt>
                <c:pt idx="2">
                  <c:v>98.687060481994322</c:v>
                </c:pt>
                <c:pt idx="3">
                  <c:v>97.09134418906153</c:v>
                </c:pt>
                <c:pt idx="4">
                  <c:v>98.891775332450436</c:v>
                </c:pt>
                <c:pt idx="5">
                  <c:v>99.823720907980174</c:v>
                </c:pt>
                <c:pt idx="6">
                  <c:v>103.02577833318918</c:v>
                </c:pt>
                <c:pt idx="7">
                  <c:v>111.76579003574427</c:v>
                </c:pt>
                <c:pt idx="8">
                  <c:v>104.73489840354084</c:v>
                </c:pt>
                <c:pt idx="9">
                  <c:v>114.99398143131823</c:v>
                </c:pt>
                <c:pt idx="10">
                  <c:v>114.9873696057831</c:v>
                </c:pt>
                <c:pt idx="11">
                  <c:v>100.13556752497568</c:v>
                </c:pt>
                <c:pt idx="12">
                  <c:v>113.62050170285571</c:v>
                </c:pt>
                <c:pt idx="13">
                  <c:v>119.76900205788388</c:v>
                </c:pt>
                <c:pt idx="14">
                  <c:v>119.33269697674405</c:v>
                </c:pt>
                <c:pt idx="15">
                  <c:v>122.65098220775735</c:v>
                </c:pt>
                <c:pt idx="16">
                  <c:v>125.59635842682519</c:v>
                </c:pt>
                <c:pt idx="17">
                  <c:v>124.17243779342755</c:v>
                </c:pt>
                <c:pt idx="18">
                  <c:v>126.88708111411543</c:v>
                </c:pt>
                <c:pt idx="19">
                  <c:v>133.98700487505548</c:v>
                </c:pt>
                <c:pt idx="20">
                  <c:v>138.38398167412535</c:v>
                </c:pt>
                <c:pt idx="21">
                  <c:v>145.40370052784428</c:v>
                </c:pt>
                <c:pt idx="22">
                  <c:v>139.25171170365772</c:v>
                </c:pt>
                <c:pt idx="23">
                  <c:v>142.73697574106995</c:v>
                </c:pt>
                <c:pt idx="24">
                  <c:v>141.21692718243025</c:v>
                </c:pt>
              </c:numCache>
            </c:numRef>
          </c:val>
          <c:smooth val="0"/>
          <c:extLst>
            <c:ext xmlns:c16="http://schemas.microsoft.com/office/drawing/2014/chart" uri="{C3380CC4-5D6E-409C-BE32-E72D297353CC}">
              <c16:uniqueId val="{00000000-5DF0-4E7A-BE08-5A03E44D6F37}"/>
            </c:ext>
          </c:extLst>
        </c:ser>
        <c:ser>
          <c:idx val="1"/>
          <c:order val="1"/>
          <c:tx>
            <c:strRef>
              <c:f>'D7'!$B$40</c:f>
              <c:strCache>
                <c:ptCount val="1"/>
                <c:pt idx="0">
                  <c:v>Resursproduktivitet (BNP/DMC)</c:v>
                </c:pt>
              </c:strCache>
            </c:strRef>
          </c:tx>
          <c:spPr>
            <a:ln w="22225" cap="rnd">
              <a:solidFill>
                <a:srgbClr val="1E00BE"/>
              </a:solidFill>
              <a:prstDash val="dash"/>
              <a:round/>
            </a:ln>
            <a:effectLst/>
          </c:spPr>
          <c:marker>
            <c:symbol val="none"/>
          </c:marker>
          <c:cat>
            <c:numRef>
              <c:f>'D7'!$C$37:$AA$37</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'D7'!$C$40:$AA$40</c:f>
              <c:numCache>
                <c:formatCode>#,##0</c:formatCode>
                <c:ptCount val="25"/>
                <c:pt idx="0">
                  <c:v>99.999999999999986</c:v>
                </c:pt>
                <c:pt idx="1">
                  <c:v>107.15737572615106</c:v>
                </c:pt>
                <c:pt idx="2">
                  <c:v>110.47724564656441</c:v>
                </c:pt>
                <c:pt idx="3">
                  <c:v>113.82100748046952</c:v>
                </c:pt>
                <c:pt idx="4">
                  <c:v>114.29404316240041</c:v>
                </c:pt>
                <c:pt idx="5">
                  <c:v>115.3567405873234</c:v>
                </c:pt>
                <c:pt idx="6">
                  <c:v>116.44295602135776</c:v>
                </c:pt>
                <c:pt idx="7">
                  <c:v>110.33531063407693</c:v>
                </c:pt>
                <c:pt idx="8">
                  <c:v>123.2477818390981</c:v>
                </c:pt>
                <c:pt idx="9">
                  <c:v>115.87238208504729</c:v>
                </c:pt>
                <c:pt idx="10">
                  <c:v>114.80933858528181</c:v>
                </c:pt>
                <c:pt idx="11">
                  <c:v>126.22706720572594</c:v>
                </c:pt>
                <c:pt idx="12">
                  <c:v>117.64339545480594</c:v>
                </c:pt>
                <c:pt idx="13">
                  <c:v>115.13506710482353</c:v>
                </c:pt>
                <c:pt idx="14">
                  <c:v>115.07708465129964</c:v>
                </c:pt>
                <c:pt idx="15">
                  <c:v>113.23753852723432</c:v>
                </c:pt>
                <c:pt idx="16">
                  <c:v>113.12069186993874</c:v>
                </c:pt>
                <c:pt idx="17">
                  <c:v>119.46386842663962</c:v>
                </c:pt>
                <c:pt idx="18">
                  <c:v>119.6550744416686</c:v>
                </c:pt>
                <c:pt idx="19">
                  <c:v>115.38276272215707</c:v>
                </c:pt>
                <c:pt idx="20">
                  <c:v>113.84254841141173</c:v>
                </c:pt>
                <c:pt idx="21">
                  <c:v>111.10897605190569</c:v>
                </c:pt>
                <c:pt idx="22">
                  <c:v>113.6911040361333</c:v>
                </c:pt>
                <c:pt idx="23">
                  <c:v>117.50065577076589</c:v>
                </c:pt>
                <c:pt idx="24">
                  <c:v>120.49855431436632</c:v>
                </c:pt>
              </c:numCache>
            </c:numRef>
          </c:val>
          <c:smooth val="0"/>
          <c:extLst>
            <c:ext xmlns:c16="http://schemas.microsoft.com/office/drawing/2014/chart" uri="{C3380CC4-5D6E-409C-BE32-E72D297353CC}">
              <c16:uniqueId val="{00000001-748D-46A2-9C96-EA1565E5C85D}"/>
            </c:ext>
          </c:extLst>
        </c:ser>
        <c:ser>
          <c:idx val="2"/>
          <c:order val="2"/>
          <c:tx>
            <c:strRef>
              <c:f>'D7'!$B$38</c:f>
              <c:strCache>
                <c:ptCount val="1"/>
                <c:pt idx="0">
                  <c:v>BNP</c:v>
                </c:pt>
              </c:strCache>
            </c:strRef>
          </c:tx>
          <c:spPr>
            <a:ln w="28575" cap="rnd">
              <a:solidFill>
                <a:schemeClr val="accent3"/>
              </a:solidFill>
              <a:round/>
            </a:ln>
            <a:effectLst/>
          </c:spPr>
          <c:marker>
            <c:symbol val="none"/>
          </c:marker>
          <c:cat>
            <c:numRef>
              <c:f>'D7'!$C$37:$AA$37</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'D7'!$C$38:$AA$38</c:f>
              <c:numCache>
                <c:formatCode>#,##0</c:formatCode>
                <c:ptCount val="25"/>
                <c:pt idx="0">
                  <c:v>100</c:v>
                </c:pt>
                <c:pt idx="1">
                  <c:v>104.20107363293106</c:v>
                </c:pt>
                <c:pt idx="2">
                  <c:v>109.02674623006645</c:v>
                </c:pt>
                <c:pt idx="3">
                  <c:v>110.51034613232014</c:v>
                </c:pt>
                <c:pt idx="4">
                  <c:v>113.02740838253494</c:v>
                </c:pt>
                <c:pt idx="5">
                  <c:v>115.15339077243239</c:v>
                </c:pt>
                <c:pt idx="6">
                  <c:v>119.966261755177</c:v>
                </c:pt>
                <c:pt idx="7">
                  <c:v>123.31713161856865</c:v>
                </c:pt>
                <c:pt idx="8">
                  <c:v>129.08343909379704</c:v>
                </c:pt>
                <c:pt idx="9">
                  <c:v>133.24626553890539</c:v>
                </c:pt>
                <c:pt idx="10">
                  <c:v>132.01623850101294</c:v>
                </c:pt>
                <c:pt idx="11">
                  <c:v>126.39819011658614</c:v>
                </c:pt>
                <c:pt idx="12">
                  <c:v>133.66701613602504</c:v>
                </c:pt>
                <c:pt idx="13">
                  <c:v>137.89612089012209</c:v>
                </c:pt>
                <c:pt idx="14">
                  <c:v>137.32458871660663</c:v>
                </c:pt>
                <c:pt idx="15">
                  <c:v>138.88695323154053</c:v>
                </c:pt>
                <c:pt idx="16">
                  <c:v>142.07546961587275</c:v>
                </c:pt>
                <c:pt idx="17">
                  <c:v>148.34119770769121</c:v>
                </c:pt>
                <c:pt idx="18">
                  <c:v>151.82683136395525</c:v>
                </c:pt>
                <c:pt idx="19">
                  <c:v>154.59790791351028</c:v>
                </c:pt>
                <c:pt idx="20">
                  <c:v>157.53985133100528</c:v>
                </c:pt>
                <c:pt idx="21">
                  <c:v>161.55656279806715</c:v>
                </c:pt>
                <c:pt idx="22">
                  <c:v>158.3168084251019</c:v>
                </c:pt>
                <c:pt idx="23">
                  <c:v>167.71688252311623</c:v>
                </c:pt>
                <c:pt idx="24">
                  <c:v>170.16435570199985</c:v>
                </c:pt>
              </c:numCache>
            </c:numRef>
          </c:val>
          <c:smooth val="0"/>
          <c:extLst>
            <c:ext xmlns:c16="http://schemas.microsoft.com/office/drawing/2014/chart" uri="{C3380CC4-5D6E-409C-BE32-E72D297353CC}">
              <c16:uniqueId val="{00000004-748D-46A2-9C96-EA1565E5C85D}"/>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05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in val="0"/>
        </c:scaling>
        <c:delete val="0"/>
        <c:axPos val="l"/>
        <c:majorGridlines>
          <c:spPr>
            <a:ln w="9525" cap="flat" cmpd="sng" algn="ctr">
              <a:solidFill>
                <a:srgbClr val="D3D3EF"/>
              </a:solidFill>
              <a:round/>
            </a:ln>
            <a:effectLst/>
          </c:spPr>
        </c:majorGridlines>
        <c:numFmt formatCode="#,##0"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105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layout>
        <c:manualLayout>
          <c:xMode val="edge"/>
          <c:yMode val="edge"/>
          <c:x val="4.9999911550606319E-2"/>
          <c:y val="0.93189429993612616"/>
          <c:w val="0.88578951894566282"/>
          <c:h val="5.2952193238197769E-2"/>
        </c:manualLayout>
      </c:layout>
      <c:overlay val="0"/>
      <c:spPr>
        <a:noFill/>
        <a:ln>
          <a:noFill/>
        </a:ln>
        <a:effectLst/>
      </c:spPr>
      <c:txPr>
        <a:bodyPr rot="0" spcFirstLastPara="1" vertOverflow="ellipsis" vert="horz" wrap="square" anchor="ctr" anchorCtr="1"/>
        <a:lstStyle/>
        <a:p>
          <a:pPr>
            <a:defRPr sz="105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105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6032760281591186E-2"/>
          <c:y val="8.0322903342500682E-2"/>
          <c:w val="0.90114054070240046"/>
          <c:h val="0.76046478281041885"/>
        </c:manualLayout>
      </c:layout>
      <c:lineChart>
        <c:grouping val="standard"/>
        <c:varyColors val="0"/>
        <c:ser>
          <c:idx val="0"/>
          <c:order val="0"/>
          <c:tx>
            <c:strRef>
              <c:f>'D7'!$A$39</c:f>
              <c:strCache>
                <c:ptCount val="1"/>
                <c:pt idx="0">
                  <c:v>Material consumption (DMC)</c:v>
                </c:pt>
              </c:strCache>
            </c:strRef>
          </c:tx>
          <c:spPr>
            <a:ln w="19050" cap="rnd">
              <a:solidFill>
                <a:srgbClr val="1E00BE"/>
              </a:solidFill>
              <a:round/>
            </a:ln>
            <a:effectLst/>
          </c:spPr>
          <c:marker>
            <c:symbol val="none"/>
          </c:marker>
          <c:cat>
            <c:numRef>
              <c:f>'D7'!$C$37:$AA$37</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'D7'!$C$39:$AA$39</c:f>
              <c:numCache>
                <c:formatCode>#,##0</c:formatCode>
                <c:ptCount val="25"/>
                <c:pt idx="0">
                  <c:v>100.00000000000001</c:v>
                </c:pt>
                <c:pt idx="1">
                  <c:v>97.241158554708306</c:v>
                </c:pt>
                <c:pt idx="2">
                  <c:v>98.687060481994322</c:v>
                </c:pt>
                <c:pt idx="3">
                  <c:v>97.09134418906153</c:v>
                </c:pt>
                <c:pt idx="4">
                  <c:v>98.891775332450436</c:v>
                </c:pt>
                <c:pt idx="5">
                  <c:v>99.823720907980174</c:v>
                </c:pt>
                <c:pt idx="6">
                  <c:v>103.02577833318918</c:v>
                </c:pt>
                <c:pt idx="7">
                  <c:v>111.76579003574427</c:v>
                </c:pt>
                <c:pt idx="8">
                  <c:v>104.73489840354084</c:v>
                </c:pt>
                <c:pt idx="9">
                  <c:v>114.99398143131823</c:v>
                </c:pt>
                <c:pt idx="10">
                  <c:v>114.9873696057831</c:v>
                </c:pt>
                <c:pt idx="11">
                  <c:v>100.13556752497568</c:v>
                </c:pt>
                <c:pt idx="12">
                  <c:v>113.62050170285571</c:v>
                </c:pt>
                <c:pt idx="13">
                  <c:v>119.76900205788388</c:v>
                </c:pt>
                <c:pt idx="14">
                  <c:v>119.33269697674405</c:v>
                </c:pt>
                <c:pt idx="15">
                  <c:v>122.65098220775735</c:v>
                </c:pt>
                <c:pt idx="16">
                  <c:v>125.59635842682519</c:v>
                </c:pt>
                <c:pt idx="17">
                  <c:v>124.17243779342755</c:v>
                </c:pt>
                <c:pt idx="18">
                  <c:v>126.88708111411543</c:v>
                </c:pt>
                <c:pt idx="19">
                  <c:v>133.98700487505548</c:v>
                </c:pt>
                <c:pt idx="20">
                  <c:v>138.38398167412535</c:v>
                </c:pt>
                <c:pt idx="21">
                  <c:v>145.40370052784428</c:v>
                </c:pt>
                <c:pt idx="22">
                  <c:v>139.25171170365772</c:v>
                </c:pt>
                <c:pt idx="23">
                  <c:v>142.73697574106995</c:v>
                </c:pt>
                <c:pt idx="24">
                  <c:v>141.21692718243025</c:v>
                </c:pt>
              </c:numCache>
            </c:numRef>
          </c:val>
          <c:smooth val="0"/>
          <c:extLst>
            <c:ext xmlns:c16="http://schemas.microsoft.com/office/drawing/2014/chart" uri="{C3380CC4-5D6E-409C-BE32-E72D297353CC}">
              <c16:uniqueId val="{00000000-5DF0-4E7A-BE08-5A03E44D6F37}"/>
            </c:ext>
          </c:extLst>
        </c:ser>
        <c:ser>
          <c:idx val="1"/>
          <c:order val="1"/>
          <c:tx>
            <c:strRef>
              <c:f>'D7'!$A$40</c:f>
              <c:strCache>
                <c:ptCount val="1"/>
                <c:pt idx="0">
                  <c:v>Resource productivity (GDP/DMC)</c:v>
                </c:pt>
              </c:strCache>
            </c:strRef>
          </c:tx>
          <c:spPr>
            <a:ln w="19050" cap="rnd">
              <a:solidFill>
                <a:srgbClr val="1E00BE"/>
              </a:solidFill>
              <a:prstDash val="dash"/>
              <a:round/>
            </a:ln>
            <a:effectLst/>
          </c:spPr>
          <c:marker>
            <c:symbol val="none"/>
          </c:marker>
          <c:cat>
            <c:numRef>
              <c:f>'D7'!$C$37:$AA$37</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'D7'!$C$40:$AA$40</c:f>
              <c:numCache>
                <c:formatCode>#,##0</c:formatCode>
                <c:ptCount val="25"/>
                <c:pt idx="0">
                  <c:v>99.999999999999986</c:v>
                </c:pt>
                <c:pt idx="1">
                  <c:v>107.15737572615106</c:v>
                </c:pt>
                <c:pt idx="2">
                  <c:v>110.47724564656441</c:v>
                </c:pt>
                <c:pt idx="3">
                  <c:v>113.82100748046952</c:v>
                </c:pt>
                <c:pt idx="4">
                  <c:v>114.29404316240041</c:v>
                </c:pt>
                <c:pt idx="5">
                  <c:v>115.3567405873234</c:v>
                </c:pt>
                <c:pt idx="6">
                  <c:v>116.44295602135776</c:v>
                </c:pt>
                <c:pt idx="7">
                  <c:v>110.33531063407693</c:v>
                </c:pt>
                <c:pt idx="8">
                  <c:v>123.2477818390981</c:v>
                </c:pt>
                <c:pt idx="9">
                  <c:v>115.87238208504729</c:v>
                </c:pt>
                <c:pt idx="10">
                  <c:v>114.80933858528181</c:v>
                </c:pt>
                <c:pt idx="11">
                  <c:v>126.22706720572594</c:v>
                </c:pt>
                <c:pt idx="12">
                  <c:v>117.64339545480594</c:v>
                </c:pt>
                <c:pt idx="13">
                  <c:v>115.13506710482353</c:v>
                </c:pt>
                <c:pt idx="14">
                  <c:v>115.07708465129964</c:v>
                </c:pt>
                <c:pt idx="15">
                  <c:v>113.23753852723432</c:v>
                </c:pt>
                <c:pt idx="16">
                  <c:v>113.12069186993874</c:v>
                </c:pt>
                <c:pt idx="17">
                  <c:v>119.46386842663962</c:v>
                </c:pt>
                <c:pt idx="18">
                  <c:v>119.6550744416686</c:v>
                </c:pt>
                <c:pt idx="19">
                  <c:v>115.38276272215707</c:v>
                </c:pt>
                <c:pt idx="20">
                  <c:v>113.84254841141173</c:v>
                </c:pt>
                <c:pt idx="21">
                  <c:v>111.10897605190569</c:v>
                </c:pt>
                <c:pt idx="22">
                  <c:v>113.6911040361333</c:v>
                </c:pt>
                <c:pt idx="23">
                  <c:v>117.50065577076589</c:v>
                </c:pt>
                <c:pt idx="24">
                  <c:v>120.49855431436632</c:v>
                </c:pt>
              </c:numCache>
            </c:numRef>
          </c:val>
          <c:smooth val="0"/>
          <c:extLst>
            <c:ext xmlns:c16="http://schemas.microsoft.com/office/drawing/2014/chart" uri="{C3380CC4-5D6E-409C-BE32-E72D297353CC}">
              <c16:uniqueId val="{00000001-5DF0-4E7A-BE08-5A03E44D6F37}"/>
            </c:ext>
          </c:extLst>
        </c:ser>
        <c:ser>
          <c:idx val="2"/>
          <c:order val="2"/>
          <c:tx>
            <c:strRef>
              <c:f>'D7'!$A$38</c:f>
              <c:strCache>
                <c:ptCount val="1"/>
                <c:pt idx="0">
                  <c:v>GDP</c:v>
                </c:pt>
              </c:strCache>
            </c:strRef>
          </c:tx>
          <c:spPr>
            <a:ln w="28575" cap="rnd">
              <a:solidFill>
                <a:schemeClr val="accent3"/>
              </a:solidFill>
              <a:round/>
            </a:ln>
            <a:effectLst/>
          </c:spPr>
          <c:marker>
            <c:symbol val="none"/>
          </c:marker>
          <c:cat>
            <c:numRef>
              <c:f>'D7'!$C$37:$AA$37</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'D7'!$C$38:$AA$38</c:f>
              <c:numCache>
                <c:formatCode>#,##0</c:formatCode>
                <c:ptCount val="25"/>
                <c:pt idx="0">
                  <c:v>100</c:v>
                </c:pt>
                <c:pt idx="1">
                  <c:v>104.20107363293106</c:v>
                </c:pt>
                <c:pt idx="2">
                  <c:v>109.02674623006645</c:v>
                </c:pt>
                <c:pt idx="3">
                  <c:v>110.51034613232014</c:v>
                </c:pt>
                <c:pt idx="4">
                  <c:v>113.02740838253494</c:v>
                </c:pt>
                <c:pt idx="5">
                  <c:v>115.15339077243239</c:v>
                </c:pt>
                <c:pt idx="6">
                  <c:v>119.966261755177</c:v>
                </c:pt>
                <c:pt idx="7">
                  <c:v>123.31713161856865</c:v>
                </c:pt>
                <c:pt idx="8">
                  <c:v>129.08343909379704</c:v>
                </c:pt>
                <c:pt idx="9">
                  <c:v>133.24626553890539</c:v>
                </c:pt>
                <c:pt idx="10">
                  <c:v>132.01623850101294</c:v>
                </c:pt>
                <c:pt idx="11">
                  <c:v>126.39819011658614</c:v>
                </c:pt>
                <c:pt idx="12">
                  <c:v>133.66701613602504</c:v>
                </c:pt>
                <c:pt idx="13">
                  <c:v>137.89612089012209</c:v>
                </c:pt>
                <c:pt idx="14">
                  <c:v>137.32458871660663</c:v>
                </c:pt>
                <c:pt idx="15">
                  <c:v>138.88695323154053</c:v>
                </c:pt>
                <c:pt idx="16">
                  <c:v>142.07546961587275</c:v>
                </c:pt>
                <c:pt idx="17">
                  <c:v>148.34119770769121</c:v>
                </c:pt>
                <c:pt idx="18">
                  <c:v>151.82683136395525</c:v>
                </c:pt>
                <c:pt idx="19">
                  <c:v>154.59790791351028</c:v>
                </c:pt>
                <c:pt idx="20">
                  <c:v>157.53985133100528</c:v>
                </c:pt>
                <c:pt idx="21">
                  <c:v>161.55656279806715</c:v>
                </c:pt>
                <c:pt idx="22">
                  <c:v>158.3168084251019</c:v>
                </c:pt>
                <c:pt idx="23">
                  <c:v>167.71688252311623</c:v>
                </c:pt>
                <c:pt idx="24">
                  <c:v>170.16435570199985</c:v>
                </c:pt>
              </c:numCache>
            </c:numRef>
          </c:val>
          <c:smooth val="0"/>
          <c:extLst>
            <c:ext xmlns:c16="http://schemas.microsoft.com/office/drawing/2014/chart" uri="{C3380CC4-5D6E-409C-BE32-E72D297353CC}">
              <c16:uniqueId val="{00000001-62EB-49CB-BECA-E5491B60E1F2}"/>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05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in val="0"/>
        </c:scaling>
        <c:delete val="0"/>
        <c:axPos val="l"/>
        <c:majorGridlines>
          <c:spPr>
            <a:ln w="9525" cap="flat" cmpd="sng" algn="ctr">
              <a:solidFill>
                <a:srgbClr val="D3D3EF"/>
              </a:solidFill>
              <a:round/>
            </a:ln>
            <a:effectLst/>
          </c:spPr>
        </c:majorGridlines>
        <c:numFmt formatCode="#,##0"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105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layout>
        <c:manualLayout>
          <c:xMode val="edge"/>
          <c:yMode val="edge"/>
          <c:x val="6.4526143790849672E-2"/>
          <c:y val="0.92219932834582974"/>
          <c:w val="0.899999842800279"/>
          <c:h val="5.1506352236751526E-2"/>
        </c:manualLayout>
      </c:layout>
      <c:overlay val="0"/>
      <c:spPr>
        <a:noFill/>
        <a:ln>
          <a:noFill/>
        </a:ln>
        <a:effectLst/>
      </c:spPr>
      <c:txPr>
        <a:bodyPr rot="0" spcFirstLastPara="1" vertOverflow="ellipsis" vert="horz" wrap="square" anchor="ctr" anchorCtr="1"/>
        <a:lstStyle/>
        <a:p>
          <a:pPr>
            <a:defRPr sz="105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105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7656574397746983E-2"/>
          <c:y val="5.1141311093613945E-2"/>
          <c:w val="0.92625424710726978"/>
          <c:h val="0.81947401433946465"/>
        </c:manualLayout>
      </c:layout>
      <c:lineChart>
        <c:grouping val="standard"/>
        <c:varyColors val="0"/>
        <c:ser>
          <c:idx val="0"/>
          <c:order val="0"/>
          <c:tx>
            <c:strRef>
              <c:f>'D8'!$B$37</c:f>
              <c:strCache>
                <c:ptCount val="1"/>
                <c:pt idx="0">
                  <c:v>Materialkonsumtion, DMC (I)</c:v>
                </c:pt>
              </c:strCache>
            </c:strRef>
          </c:tx>
          <c:spPr>
            <a:ln w="19050" cap="rnd">
              <a:solidFill>
                <a:srgbClr val="1E00BE"/>
              </a:solidFill>
              <a:round/>
            </a:ln>
            <a:effectLst/>
          </c:spPr>
          <c:marker>
            <c:symbol val="none"/>
          </c:marker>
          <c:cat>
            <c:numRef>
              <c:f>'D8'!$C$36:$AA$36</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'D8'!$C$37:$AA$37</c:f>
              <c:numCache>
                <c:formatCode>#,##0</c:formatCode>
                <c:ptCount val="25"/>
                <c:pt idx="0">
                  <c:v>100.00000000000001</c:v>
                </c:pt>
                <c:pt idx="1">
                  <c:v>97.241158554708306</c:v>
                </c:pt>
                <c:pt idx="2">
                  <c:v>98.687060481994322</c:v>
                </c:pt>
                <c:pt idx="3">
                  <c:v>97.09134418906153</c:v>
                </c:pt>
                <c:pt idx="4">
                  <c:v>98.891775332450436</c:v>
                </c:pt>
                <c:pt idx="5">
                  <c:v>99.823720907980174</c:v>
                </c:pt>
                <c:pt idx="6">
                  <c:v>103.02577833318918</c:v>
                </c:pt>
                <c:pt idx="7">
                  <c:v>111.76579003574427</c:v>
                </c:pt>
                <c:pt idx="8">
                  <c:v>104.73489840354084</c:v>
                </c:pt>
                <c:pt idx="9">
                  <c:v>114.99398143131823</c:v>
                </c:pt>
                <c:pt idx="10">
                  <c:v>114.9873696057831</c:v>
                </c:pt>
                <c:pt idx="11">
                  <c:v>100.13556752497568</c:v>
                </c:pt>
                <c:pt idx="12">
                  <c:v>113.62050170285571</c:v>
                </c:pt>
                <c:pt idx="13">
                  <c:v>119.76900205788388</c:v>
                </c:pt>
                <c:pt idx="14">
                  <c:v>119.33269697674405</c:v>
                </c:pt>
                <c:pt idx="15">
                  <c:v>122.65098220775735</c:v>
                </c:pt>
                <c:pt idx="16">
                  <c:v>125.59635842682519</c:v>
                </c:pt>
                <c:pt idx="17">
                  <c:v>124.17243779342755</c:v>
                </c:pt>
                <c:pt idx="18">
                  <c:v>126.88708111411543</c:v>
                </c:pt>
                <c:pt idx="19">
                  <c:v>133.98700487505548</c:v>
                </c:pt>
                <c:pt idx="20">
                  <c:v>138.38398167412535</c:v>
                </c:pt>
                <c:pt idx="21">
                  <c:v>145.40370052784428</c:v>
                </c:pt>
                <c:pt idx="22">
                  <c:v>139.25171170365772</c:v>
                </c:pt>
                <c:pt idx="23">
                  <c:v>142.73697574106995</c:v>
                </c:pt>
                <c:pt idx="24">
                  <c:v>141.21692718243025</c:v>
                </c:pt>
              </c:numCache>
            </c:numRef>
          </c:val>
          <c:smooth val="0"/>
          <c:extLst>
            <c:ext xmlns:c16="http://schemas.microsoft.com/office/drawing/2014/chart" uri="{C3380CC4-5D6E-409C-BE32-E72D297353CC}">
              <c16:uniqueId val="{00000000-5DF0-4E7A-BE08-5A03E44D6F37}"/>
            </c:ext>
          </c:extLst>
        </c:ser>
        <c:ser>
          <c:idx val="1"/>
          <c:order val="1"/>
          <c:tx>
            <c:strRef>
              <c:f>'D8'!$B$38</c:f>
              <c:strCache>
                <c:ptCount val="1"/>
                <c:pt idx="0">
                  <c:v>Folkmängd (P)</c:v>
                </c:pt>
              </c:strCache>
            </c:strRef>
          </c:tx>
          <c:spPr>
            <a:ln w="19050" cap="rnd">
              <a:solidFill>
                <a:srgbClr val="1E00BE"/>
              </a:solidFill>
              <a:prstDash val="dash"/>
              <a:round/>
            </a:ln>
            <a:effectLst/>
          </c:spPr>
          <c:marker>
            <c:symbol val="none"/>
          </c:marker>
          <c:cat>
            <c:numRef>
              <c:f>'D8'!$C$36:$AA$36</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'D8'!$C$38:$AA$38</c:f>
              <c:numCache>
                <c:formatCode>#,##0</c:formatCode>
                <c:ptCount val="25"/>
                <c:pt idx="0">
                  <c:v>100</c:v>
                </c:pt>
                <c:pt idx="1">
                  <c:v>100.07908710880126</c:v>
                </c:pt>
                <c:pt idx="2">
                  <c:v>100.2372613264038</c:v>
                </c:pt>
                <c:pt idx="3">
                  <c:v>100.50841712800813</c:v>
                </c:pt>
                <c:pt idx="4">
                  <c:v>100.83606372161337</c:v>
                </c:pt>
                <c:pt idx="5">
                  <c:v>101.22020110721952</c:v>
                </c:pt>
                <c:pt idx="6">
                  <c:v>101.61563665122586</c:v>
                </c:pt>
                <c:pt idx="7">
                  <c:v>102.02237035363235</c:v>
                </c:pt>
                <c:pt idx="8">
                  <c:v>102.59297819455428</c:v>
                </c:pt>
                <c:pt idx="9">
                  <c:v>103.35659247542651</c:v>
                </c:pt>
                <c:pt idx="10">
                  <c:v>104.16491921816744</c:v>
                </c:pt>
                <c:pt idx="11">
                  <c:v>105.05608970737769</c:v>
                </c:pt>
                <c:pt idx="12">
                  <c:v>105.95555304485369</c:v>
                </c:pt>
                <c:pt idx="13">
                  <c:v>106.75869958196814</c:v>
                </c:pt>
                <c:pt idx="14">
                  <c:v>107.55139532256243</c:v>
                </c:pt>
                <c:pt idx="15">
                  <c:v>108.46659699468988</c:v>
                </c:pt>
                <c:pt idx="16">
                  <c:v>109.54818099649758</c:v>
                </c:pt>
                <c:pt idx="17">
                  <c:v>110.7127556208338</c:v>
                </c:pt>
                <c:pt idx="18">
                  <c:v>112.11258614845779</c:v>
                </c:pt>
                <c:pt idx="19">
                  <c:v>113.63345949610213</c:v>
                </c:pt>
                <c:pt idx="20">
                  <c:v>114.96117387865777</c:v>
                </c:pt>
                <c:pt idx="21">
                  <c:v>116.13249350355893</c:v>
                </c:pt>
                <c:pt idx="22">
                  <c:v>116.97482770308439</c:v>
                </c:pt>
                <c:pt idx="23">
                  <c:v>117.67947689526606</c:v>
                </c:pt>
                <c:pt idx="24">
                  <c:v>118.48312055135014</c:v>
                </c:pt>
              </c:numCache>
            </c:numRef>
          </c:val>
          <c:smooth val="0"/>
          <c:extLst>
            <c:ext xmlns:c16="http://schemas.microsoft.com/office/drawing/2014/chart" uri="{C3380CC4-5D6E-409C-BE32-E72D297353CC}">
              <c16:uniqueId val="{00000001-5DF0-4E7A-BE08-5A03E44D6F37}"/>
            </c:ext>
          </c:extLst>
        </c:ser>
        <c:ser>
          <c:idx val="2"/>
          <c:order val="2"/>
          <c:tx>
            <c:strRef>
              <c:f>'D8'!$B$39</c:f>
              <c:strCache>
                <c:ptCount val="1"/>
                <c:pt idx="0">
                  <c:v>BNP/capita (A)</c:v>
                </c:pt>
              </c:strCache>
            </c:strRef>
          </c:tx>
          <c:spPr>
            <a:ln w="19050" cap="rnd">
              <a:solidFill>
                <a:srgbClr val="1E00BE"/>
              </a:solidFill>
              <a:prstDash val="sysDot"/>
              <a:round/>
            </a:ln>
            <a:effectLst/>
          </c:spPr>
          <c:marker>
            <c:symbol val="none"/>
          </c:marker>
          <c:cat>
            <c:numRef>
              <c:f>'D8'!$C$36:$AA$36</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'D8'!$C$39:$AA$39</c:f>
              <c:numCache>
                <c:formatCode>#,##0</c:formatCode>
                <c:ptCount val="25"/>
                <c:pt idx="0">
                  <c:v>100</c:v>
                </c:pt>
                <c:pt idx="1">
                  <c:v>104.11872914033334</c:v>
                </c:pt>
                <c:pt idx="2">
                  <c:v>108.76868021667248</c:v>
                </c:pt>
                <c:pt idx="3">
                  <c:v>109.95133471415978</c:v>
                </c:pt>
                <c:pt idx="4">
                  <c:v>112.09026236345287</c:v>
                </c:pt>
                <c:pt idx="5">
                  <c:v>113.76522622243543</c:v>
                </c:pt>
                <c:pt idx="6">
                  <c:v>118.0588595502637</c:v>
                </c:pt>
                <c:pt idx="7">
                  <c:v>120.87263919777975</c:v>
                </c:pt>
                <c:pt idx="8">
                  <c:v>125.82092981939472</c:v>
                </c:pt>
                <c:pt idx="9">
                  <c:v>128.91898073225016</c:v>
                </c:pt>
                <c:pt idx="10">
                  <c:v>126.73771505022005</c:v>
                </c:pt>
                <c:pt idx="11">
                  <c:v>120.3149579131058</c:v>
                </c:pt>
                <c:pt idx="12">
                  <c:v>126.15385630561561</c:v>
                </c:pt>
                <c:pt idx="13">
                  <c:v>129.16616765666672</c:v>
                </c:pt>
                <c:pt idx="14">
                  <c:v>127.68275883799558</c:v>
                </c:pt>
                <c:pt idx="15">
                  <c:v>128.04582892772044</c:v>
                </c:pt>
                <c:pt idx="16">
                  <c:v>129.69222156268859</c:v>
                </c:pt>
                <c:pt idx="17">
                  <c:v>133.98744966273475</c:v>
                </c:pt>
                <c:pt idx="18">
                  <c:v>135.42353858728089</c:v>
                </c:pt>
                <c:pt idx="19">
                  <c:v>136.04963590747082</c:v>
                </c:pt>
                <c:pt idx="20">
                  <c:v>137.0374414385239</c:v>
                </c:pt>
                <c:pt idx="21">
                  <c:v>139.11400498183238</c:v>
                </c:pt>
                <c:pt idx="22">
                  <c:v>135.34263014856094</c:v>
                </c:pt>
                <c:pt idx="23">
                  <c:v>142.52007822263104</c:v>
                </c:pt>
                <c:pt idx="24">
                  <c:v>143.6190698811408</c:v>
                </c:pt>
              </c:numCache>
            </c:numRef>
          </c:val>
          <c:smooth val="0"/>
          <c:extLst>
            <c:ext xmlns:c16="http://schemas.microsoft.com/office/drawing/2014/chart" uri="{C3380CC4-5D6E-409C-BE32-E72D297353CC}">
              <c16:uniqueId val="{00000002-5DF0-4E7A-BE08-5A03E44D6F37}"/>
            </c:ext>
          </c:extLst>
        </c:ser>
        <c:ser>
          <c:idx val="3"/>
          <c:order val="3"/>
          <c:tx>
            <c:strRef>
              <c:f>'D8'!$B$40</c:f>
              <c:strCache>
                <c:ptCount val="1"/>
                <c:pt idx="0">
                  <c:v>Materialintensitet, DMC/BNP (T)</c:v>
                </c:pt>
              </c:strCache>
            </c:strRef>
          </c:tx>
          <c:spPr>
            <a:ln w="19050" cap="rnd">
              <a:solidFill>
                <a:srgbClr val="0AAFEB"/>
              </a:solidFill>
              <a:round/>
            </a:ln>
            <a:effectLst/>
          </c:spPr>
          <c:marker>
            <c:symbol val="none"/>
          </c:marker>
          <c:cat>
            <c:numRef>
              <c:f>'D8'!$C$36:$AA$36</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'D8'!$C$40:$AA$40</c:f>
              <c:numCache>
                <c:formatCode>#,##0</c:formatCode>
                <c:ptCount val="25"/>
                <c:pt idx="0">
                  <c:v>100</c:v>
                </c:pt>
                <c:pt idx="1">
                  <c:v>93.320687747670988</c:v>
                </c:pt>
                <c:pt idx="2">
                  <c:v>90.516376847334769</c:v>
                </c:pt>
                <c:pt idx="3">
                  <c:v>87.857243766849393</c:v>
                </c:pt>
                <c:pt idx="4">
                  <c:v>87.493623668479387</c:v>
                </c:pt>
                <c:pt idx="5">
                  <c:v>86.687608795865245</c:v>
                </c:pt>
                <c:pt idx="6">
                  <c:v>85.878960322561881</c:v>
                </c:pt>
                <c:pt idx="7">
                  <c:v>90.632816842874874</c:v>
                </c:pt>
                <c:pt idx="8">
                  <c:v>81.137362886215314</c:v>
                </c:pt>
                <c:pt idx="9">
                  <c:v>86.301841906212474</c:v>
                </c:pt>
                <c:pt idx="10">
                  <c:v>87.100928576222699</c:v>
                </c:pt>
                <c:pt idx="11">
                  <c:v>79.222311199720068</c:v>
                </c:pt>
                <c:pt idx="12">
                  <c:v>85.002646866322522</c:v>
                </c:pt>
                <c:pt idx="13">
                  <c:v>86.854511413934418</c:v>
                </c:pt>
                <c:pt idx="14">
                  <c:v>86.898273711933683</c:v>
                </c:pt>
                <c:pt idx="15">
                  <c:v>88.309937941603536</c:v>
                </c:pt>
                <c:pt idx="16">
                  <c:v>88.401156629218335</c:v>
                </c:pt>
                <c:pt idx="17">
                  <c:v>83.707317799948868</c:v>
                </c:pt>
                <c:pt idx="18">
                  <c:v>83.573555460658383</c:v>
                </c:pt>
                <c:pt idx="19">
                  <c:v>86.668058244367984</c:v>
                </c:pt>
                <c:pt idx="20">
                  <c:v>87.840619693977146</c:v>
                </c:pt>
                <c:pt idx="21">
                  <c:v>90.001729431188338</c:v>
                </c:pt>
                <c:pt idx="22">
                  <c:v>87.957629444972241</c:v>
                </c:pt>
                <c:pt idx="23">
                  <c:v>85.105908000285353</c:v>
                </c:pt>
                <c:pt idx="24">
                  <c:v>82.988547513285468</c:v>
                </c:pt>
              </c:numCache>
            </c:numRef>
          </c:val>
          <c:smooth val="0"/>
          <c:extLst>
            <c:ext xmlns:c16="http://schemas.microsoft.com/office/drawing/2014/chart" uri="{C3380CC4-5D6E-409C-BE32-E72D297353CC}">
              <c16:uniqueId val="{00000003-5DF0-4E7A-BE08-5A03E44D6F37}"/>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in val="0"/>
        </c:scaling>
        <c:delete val="0"/>
        <c:axPos val="l"/>
        <c:majorGridlines>
          <c:spPr>
            <a:ln w="9525" cap="flat" cmpd="sng" algn="ctr">
              <a:solidFill>
                <a:srgbClr val="D3D3EF"/>
              </a:solidFill>
              <a:round/>
            </a:ln>
            <a:effectLst/>
          </c:spPr>
        </c:majorGridlines>
        <c:numFmt formatCode="#,##0"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8339668136930046E-2"/>
          <c:y val="7.7800622122236984E-2"/>
          <c:w val="0.93127640559282399"/>
          <c:h val="0.80547134877816251"/>
        </c:manualLayout>
      </c:layout>
      <c:lineChart>
        <c:grouping val="standard"/>
        <c:varyColors val="0"/>
        <c:ser>
          <c:idx val="0"/>
          <c:order val="0"/>
          <c:tx>
            <c:strRef>
              <c:f>'D8'!$A$37</c:f>
              <c:strCache>
                <c:ptCount val="1"/>
                <c:pt idx="0">
                  <c:v>Material consumption, DMC (I)</c:v>
                </c:pt>
              </c:strCache>
            </c:strRef>
          </c:tx>
          <c:spPr>
            <a:ln w="19050" cap="rnd">
              <a:solidFill>
                <a:srgbClr val="1E00BE"/>
              </a:solidFill>
              <a:round/>
            </a:ln>
            <a:effectLst/>
          </c:spPr>
          <c:marker>
            <c:symbol val="none"/>
          </c:marker>
          <c:cat>
            <c:numRef>
              <c:f>'D8'!$C$36:$AA$36</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'D8'!$C$37:$AA$37</c:f>
              <c:numCache>
                <c:formatCode>#,##0</c:formatCode>
                <c:ptCount val="25"/>
                <c:pt idx="0">
                  <c:v>100.00000000000001</c:v>
                </c:pt>
                <c:pt idx="1">
                  <c:v>97.241158554708306</c:v>
                </c:pt>
                <c:pt idx="2">
                  <c:v>98.687060481994322</c:v>
                </c:pt>
                <c:pt idx="3">
                  <c:v>97.09134418906153</c:v>
                </c:pt>
                <c:pt idx="4">
                  <c:v>98.891775332450436</c:v>
                </c:pt>
                <c:pt idx="5">
                  <c:v>99.823720907980174</c:v>
                </c:pt>
                <c:pt idx="6">
                  <c:v>103.02577833318918</c:v>
                </c:pt>
                <c:pt idx="7">
                  <c:v>111.76579003574427</c:v>
                </c:pt>
                <c:pt idx="8">
                  <c:v>104.73489840354084</c:v>
                </c:pt>
                <c:pt idx="9">
                  <c:v>114.99398143131823</c:v>
                </c:pt>
                <c:pt idx="10">
                  <c:v>114.9873696057831</c:v>
                </c:pt>
                <c:pt idx="11">
                  <c:v>100.13556752497568</c:v>
                </c:pt>
                <c:pt idx="12">
                  <c:v>113.62050170285571</c:v>
                </c:pt>
                <c:pt idx="13">
                  <c:v>119.76900205788388</c:v>
                </c:pt>
                <c:pt idx="14">
                  <c:v>119.33269697674405</c:v>
                </c:pt>
                <c:pt idx="15">
                  <c:v>122.65098220775735</c:v>
                </c:pt>
                <c:pt idx="16">
                  <c:v>125.59635842682519</c:v>
                </c:pt>
                <c:pt idx="17">
                  <c:v>124.17243779342755</c:v>
                </c:pt>
                <c:pt idx="18">
                  <c:v>126.88708111411543</c:v>
                </c:pt>
                <c:pt idx="19">
                  <c:v>133.98700487505548</c:v>
                </c:pt>
                <c:pt idx="20">
                  <c:v>138.38398167412535</c:v>
                </c:pt>
                <c:pt idx="21">
                  <c:v>145.40370052784428</c:v>
                </c:pt>
                <c:pt idx="22">
                  <c:v>139.25171170365772</c:v>
                </c:pt>
                <c:pt idx="23">
                  <c:v>142.73697574106995</c:v>
                </c:pt>
                <c:pt idx="24">
                  <c:v>141.21692718243025</c:v>
                </c:pt>
              </c:numCache>
            </c:numRef>
          </c:val>
          <c:smooth val="0"/>
          <c:extLst>
            <c:ext xmlns:c16="http://schemas.microsoft.com/office/drawing/2014/chart" uri="{C3380CC4-5D6E-409C-BE32-E72D297353CC}">
              <c16:uniqueId val="{00000000-5DF0-4E7A-BE08-5A03E44D6F37}"/>
            </c:ext>
          </c:extLst>
        </c:ser>
        <c:ser>
          <c:idx val="1"/>
          <c:order val="1"/>
          <c:tx>
            <c:strRef>
              <c:f>'D8'!$A$38</c:f>
              <c:strCache>
                <c:ptCount val="1"/>
                <c:pt idx="0">
                  <c:v>Population (P)</c:v>
                </c:pt>
              </c:strCache>
            </c:strRef>
          </c:tx>
          <c:spPr>
            <a:ln w="19050" cap="rnd">
              <a:solidFill>
                <a:srgbClr val="1E00BE"/>
              </a:solidFill>
              <a:prstDash val="dash"/>
              <a:round/>
            </a:ln>
            <a:effectLst/>
          </c:spPr>
          <c:marker>
            <c:symbol val="none"/>
          </c:marker>
          <c:cat>
            <c:numRef>
              <c:f>'D8'!$C$36:$AA$36</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'D8'!$C$38:$AA$38</c:f>
              <c:numCache>
                <c:formatCode>#,##0</c:formatCode>
                <c:ptCount val="25"/>
                <c:pt idx="0">
                  <c:v>100</c:v>
                </c:pt>
                <c:pt idx="1">
                  <c:v>100.07908710880126</c:v>
                </c:pt>
                <c:pt idx="2">
                  <c:v>100.2372613264038</c:v>
                </c:pt>
                <c:pt idx="3">
                  <c:v>100.50841712800813</c:v>
                </c:pt>
                <c:pt idx="4">
                  <c:v>100.83606372161337</c:v>
                </c:pt>
                <c:pt idx="5">
                  <c:v>101.22020110721952</c:v>
                </c:pt>
                <c:pt idx="6">
                  <c:v>101.61563665122586</c:v>
                </c:pt>
                <c:pt idx="7">
                  <c:v>102.02237035363235</c:v>
                </c:pt>
                <c:pt idx="8">
                  <c:v>102.59297819455428</c:v>
                </c:pt>
                <c:pt idx="9">
                  <c:v>103.35659247542651</c:v>
                </c:pt>
                <c:pt idx="10">
                  <c:v>104.16491921816744</c:v>
                </c:pt>
                <c:pt idx="11">
                  <c:v>105.05608970737769</c:v>
                </c:pt>
                <c:pt idx="12">
                  <c:v>105.95555304485369</c:v>
                </c:pt>
                <c:pt idx="13">
                  <c:v>106.75869958196814</c:v>
                </c:pt>
                <c:pt idx="14">
                  <c:v>107.55139532256243</c:v>
                </c:pt>
                <c:pt idx="15">
                  <c:v>108.46659699468988</c:v>
                </c:pt>
                <c:pt idx="16">
                  <c:v>109.54818099649758</c:v>
                </c:pt>
                <c:pt idx="17">
                  <c:v>110.7127556208338</c:v>
                </c:pt>
                <c:pt idx="18">
                  <c:v>112.11258614845779</c:v>
                </c:pt>
                <c:pt idx="19">
                  <c:v>113.63345949610213</c:v>
                </c:pt>
                <c:pt idx="20">
                  <c:v>114.96117387865777</c:v>
                </c:pt>
                <c:pt idx="21">
                  <c:v>116.13249350355893</c:v>
                </c:pt>
                <c:pt idx="22">
                  <c:v>116.97482770308439</c:v>
                </c:pt>
                <c:pt idx="23">
                  <c:v>117.67947689526606</c:v>
                </c:pt>
                <c:pt idx="24">
                  <c:v>118.48312055135014</c:v>
                </c:pt>
              </c:numCache>
            </c:numRef>
          </c:val>
          <c:smooth val="0"/>
          <c:extLst>
            <c:ext xmlns:c16="http://schemas.microsoft.com/office/drawing/2014/chart" uri="{C3380CC4-5D6E-409C-BE32-E72D297353CC}">
              <c16:uniqueId val="{00000001-5DF0-4E7A-BE08-5A03E44D6F37}"/>
            </c:ext>
          </c:extLst>
        </c:ser>
        <c:ser>
          <c:idx val="2"/>
          <c:order val="2"/>
          <c:tx>
            <c:strRef>
              <c:f>'D8'!$A$39</c:f>
              <c:strCache>
                <c:ptCount val="1"/>
                <c:pt idx="0">
                  <c:v>GDP/capita (A)</c:v>
                </c:pt>
              </c:strCache>
            </c:strRef>
          </c:tx>
          <c:spPr>
            <a:ln w="19050" cap="rnd">
              <a:solidFill>
                <a:srgbClr val="1E00BE"/>
              </a:solidFill>
              <a:prstDash val="sysDot"/>
              <a:round/>
            </a:ln>
            <a:effectLst/>
          </c:spPr>
          <c:marker>
            <c:symbol val="none"/>
          </c:marker>
          <c:cat>
            <c:numRef>
              <c:f>'D8'!$C$36:$AA$36</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'D8'!$C$39:$AA$39</c:f>
              <c:numCache>
                <c:formatCode>#,##0</c:formatCode>
                <c:ptCount val="25"/>
                <c:pt idx="0">
                  <c:v>100</c:v>
                </c:pt>
                <c:pt idx="1">
                  <c:v>104.11872914033334</c:v>
                </c:pt>
                <c:pt idx="2">
                  <c:v>108.76868021667248</c:v>
                </c:pt>
                <c:pt idx="3">
                  <c:v>109.95133471415978</c:v>
                </c:pt>
                <c:pt idx="4">
                  <c:v>112.09026236345287</c:v>
                </c:pt>
                <c:pt idx="5">
                  <c:v>113.76522622243543</c:v>
                </c:pt>
                <c:pt idx="6">
                  <c:v>118.0588595502637</c:v>
                </c:pt>
                <c:pt idx="7">
                  <c:v>120.87263919777975</c:v>
                </c:pt>
                <c:pt idx="8">
                  <c:v>125.82092981939472</c:v>
                </c:pt>
                <c:pt idx="9">
                  <c:v>128.91898073225016</c:v>
                </c:pt>
                <c:pt idx="10">
                  <c:v>126.73771505022005</c:v>
                </c:pt>
                <c:pt idx="11">
                  <c:v>120.3149579131058</c:v>
                </c:pt>
                <c:pt idx="12">
                  <c:v>126.15385630561561</c:v>
                </c:pt>
                <c:pt idx="13">
                  <c:v>129.16616765666672</c:v>
                </c:pt>
                <c:pt idx="14">
                  <c:v>127.68275883799558</c:v>
                </c:pt>
                <c:pt idx="15">
                  <c:v>128.04582892772044</c:v>
                </c:pt>
                <c:pt idx="16">
                  <c:v>129.69222156268859</c:v>
                </c:pt>
                <c:pt idx="17">
                  <c:v>133.98744966273475</c:v>
                </c:pt>
                <c:pt idx="18">
                  <c:v>135.42353858728089</c:v>
                </c:pt>
                <c:pt idx="19">
                  <c:v>136.04963590747082</c:v>
                </c:pt>
                <c:pt idx="20">
                  <c:v>137.0374414385239</c:v>
                </c:pt>
                <c:pt idx="21">
                  <c:v>139.11400498183238</c:v>
                </c:pt>
                <c:pt idx="22">
                  <c:v>135.34263014856094</c:v>
                </c:pt>
                <c:pt idx="23">
                  <c:v>142.52007822263104</c:v>
                </c:pt>
                <c:pt idx="24">
                  <c:v>143.6190698811408</c:v>
                </c:pt>
              </c:numCache>
            </c:numRef>
          </c:val>
          <c:smooth val="0"/>
          <c:extLst>
            <c:ext xmlns:c16="http://schemas.microsoft.com/office/drawing/2014/chart" uri="{C3380CC4-5D6E-409C-BE32-E72D297353CC}">
              <c16:uniqueId val="{00000002-5DF0-4E7A-BE08-5A03E44D6F37}"/>
            </c:ext>
          </c:extLst>
        </c:ser>
        <c:ser>
          <c:idx val="3"/>
          <c:order val="3"/>
          <c:tx>
            <c:strRef>
              <c:f>'D8'!$A$40</c:f>
              <c:strCache>
                <c:ptCount val="1"/>
                <c:pt idx="0">
                  <c:v>Material intensity, DMC/GDP (T)</c:v>
                </c:pt>
              </c:strCache>
            </c:strRef>
          </c:tx>
          <c:spPr>
            <a:ln w="19050" cap="rnd">
              <a:solidFill>
                <a:srgbClr val="0AAFEB"/>
              </a:solidFill>
              <a:round/>
            </a:ln>
            <a:effectLst/>
          </c:spPr>
          <c:marker>
            <c:symbol val="none"/>
          </c:marker>
          <c:cat>
            <c:numRef>
              <c:f>'D8'!$C$36:$AA$36</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'D8'!$C$40:$AA$40</c:f>
              <c:numCache>
                <c:formatCode>#,##0</c:formatCode>
                <c:ptCount val="25"/>
                <c:pt idx="0">
                  <c:v>100</c:v>
                </c:pt>
                <c:pt idx="1">
                  <c:v>93.320687747670988</c:v>
                </c:pt>
                <c:pt idx="2">
                  <c:v>90.516376847334769</c:v>
                </c:pt>
                <c:pt idx="3">
                  <c:v>87.857243766849393</c:v>
                </c:pt>
                <c:pt idx="4">
                  <c:v>87.493623668479387</c:v>
                </c:pt>
                <c:pt idx="5">
                  <c:v>86.687608795865245</c:v>
                </c:pt>
                <c:pt idx="6">
                  <c:v>85.878960322561881</c:v>
                </c:pt>
                <c:pt idx="7">
                  <c:v>90.632816842874874</c:v>
                </c:pt>
                <c:pt idx="8">
                  <c:v>81.137362886215314</c:v>
                </c:pt>
                <c:pt idx="9">
                  <c:v>86.301841906212474</c:v>
                </c:pt>
                <c:pt idx="10">
                  <c:v>87.100928576222699</c:v>
                </c:pt>
                <c:pt idx="11">
                  <c:v>79.222311199720068</c:v>
                </c:pt>
                <c:pt idx="12">
                  <c:v>85.002646866322522</c:v>
                </c:pt>
                <c:pt idx="13">
                  <c:v>86.854511413934418</c:v>
                </c:pt>
                <c:pt idx="14">
                  <c:v>86.898273711933683</c:v>
                </c:pt>
                <c:pt idx="15">
                  <c:v>88.309937941603536</c:v>
                </c:pt>
                <c:pt idx="16">
                  <c:v>88.401156629218335</c:v>
                </c:pt>
                <c:pt idx="17">
                  <c:v>83.707317799948868</c:v>
                </c:pt>
                <c:pt idx="18">
                  <c:v>83.573555460658383</c:v>
                </c:pt>
                <c:pt idx="19">
                  <c:v>86.668058244367984</c:v>
                </c:pt>
                <c:pt idx="20">
                  <c:v>87.840619693977146</c:v>
                </c:pt>
                <c:pt idx="21">
                  <c:v>90.001729431188338</c:v>
                </c:pt>
                <c:pt idx="22">
                  <c:v>87.957629444972241</c:v>
                </c:pt>
                <c:pt idx="23">
                  <c:v>85.105908000285353</c:v>
                </c:pt>
                <c:pt idx="24">
                  <c:v>82.988547513285468</c:v>
                </c:pt>
              </c:numCache>
            </c:numRef>
          </c:val>
          <c:smooth val="0"/>
          <c:extLst>
            <c:ext xmlns:c16="http://schemas.microsoft.com/office/drawing/2014/chart" uri="{C3380CC4-5D6E-409C-BE32-E72D297353CC}">
              <c16:uniqueId val="{00000003-5DF0-4E7A-BE08-5A03E44D6F37}"/>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in val="0"/>
        </c:scaling>
        <c:delete val="0"/>
        <c:axPos val="l"/>
        <c:majorGridlines>
          <c:spPr>
            <a:ln w="9525" cap="flat" cmpd="sng" algn="ctr">
              <a:solidFill>
                <a:srgbClr val="D3D3EF"/>
              </a:solidFill>
              <a:round/>
            </a:ln>
            <a:effectLst/>
          </c:spPr>
        </c:majorGridlines>
        <c:numFmt formatCode="#,##0"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6652614379084971E-2"/>
          <c:y val="0.10966718328904455"/>
          <c:w val="0.91052058823529414"/>
          <c:h val="0.66014938019734715"/>
        </c:manualLayout>
      </c:layout>
      <c:barChart>
        <c:barDir val="col"/>
        <c:grouping val="clustered"/>
        <c:varyColors val="0"/>
        <c:ser>
          <c:idx val="0"/>
          <c:order val="0"/>
          <c:tx>
            <c:strRef>
              <c:f>'D9'!$C$37</c:f>
              <c:strCache>
                <c:ptCount val="1"/>
                <c:pt idx="0">
                  <c:v>Biomassa</c:v>
                </c:pt>
              </c:strCache>
            </c:strRef>
          </c:tx>
          <c:spPr>
            <a:solidFill>
              <a:srgbClr val="1E00BE"/>
            </a:solidFill>
            <a:ln w="6350">
              <a:solidFill>
                <a:srgbClr val="1E00BE"/>
              </a:solidFill>
            </a:ln>
            <a:effectLst/>
          </c:spPr>
          <c:invertIfNegative val="0"/>
          <c:cat>
            <c:strRef>
              <c:f>'D9'!$B$38:$B$39</c:f>
              <c:strCache>
                <c:ptCount val="2"/>
                <c:pt idx="0">
                  <c:v>EU-27</c:v>
                </c:pt>
                <c:pt idx="1">
                  <c:v>Sverige</c:v>
                </c:pt>
              </c:strCache>
            </c:strRef>
          </c:cat>
          <c:val>
            <c:numRef>
              <c:f>'D9'!$C$38:$C$39</c:f>
              <c:numCache>
                <c:formatCode>#\ ##0.0</c:formatCode>
                <c:ptCount val="2"/>
                <c:pt idx="0">
                  <c:v>3.1760000000000002</c:v>
                </c:pt>
                <c:pt idx="1">
                  <c:v>5.8570000000000002</c:v>
                </c:pt>
              </c:numCache>
            </c:numRef>
          </c:val>
          <c:extLst>
            <c:ext xmlns:c16="http://schemas.microsoft.com/office/drawing/2014/chart" uri="{C3380CC4-5D6E-409C-BE32-E72D297353CC}">
              <c16:uniqueId val="{00000000-E3CE-4871-A674-3F726A5A42DA}"/>
            </c:ext>
          </c:extLst>
        </c:ser>
        <c:ser>
          <c:idx val="1"/>
          <c:order val="1"/>
          <c:tx>
            <c:strRef>
              <c:f>'D9'!$D$37</c:f>
              <c:strCache>
                <c:ptCount val="1"/>
                <c:pt idx="0">
                  <c:v>Metaller</c:v>
                </c:pt>
              </c:strCache>
            </c:strRef>
          </c:tx>
          <c:spPr>
            <a:solidFill>
              <a:srgbClr val="D2CCF2"/>
            </a:solidFill>
            <a:ln w="6350">
              <a:solidFill>
                <a:srgbClr val="1E00BE"/>
              </a:solidFill>
            </a:ln>
            <a:effectLst/>
          </c:spPr>
          <c:invertIfNegative val="0"/>
          <c:cat>
            <c:strRef>
              <c:f>'D9'!$B$38:$B$39</c:f>
              <c:strCache>
                <c:ptCount val="2"/>
                <c:pt idx="0">
                  <c:v>EU-27</c:v>
                </c:pt>
                <c:pt idx="1">
                  <c:v>Sverige</c:v>
                </c:pt>
              </c:strCache>
            </c:strRef>
          </c:cat>
          <c:val>
            <c:numRef>
              <c:f>'D9'!$D$38:$D$39</c:f>
              <c:numCache>
                <c:formatCode>#\ ##0.0</c:formatCode>
                <c:ptCount val="2"/>
                <c:pt idx="0">
                  <c:v>0.71599999999999997</c:v>
                </c:pt>
                <c:pt idx="1">
                  <c:v>5.1710000000000003</c:v>
                </c:pt>
              </c:numCache>
            </c:numRef>
          </c:val>
          <c:extLst>
            <c:ext xmlns:c16="http://schemas.microsoft.com/office/drawing/2014/chart" uri="{C3380CC4-5D6E-409C-BE32-E72D297353CC}">
              <c16:uniqueId val="{00000002-E3CE-4871-A674-3F726A5A42DA}"/>
            </c:ext>
          </c:extLst>
        </c:ser>
        <c:ser>
          <c:idx val="2"/>
          <c:order val="2"/>
          <c:tx>
            <c:strRef>
              <c:f>'D9'!$E$37</c:f>
              <c:strCache>
                <c:ptCount val="1"/>
                <c:pt idx="0">
                  <c:v>Icke-metalliska mineraler</c:v>
                </c:pt>
              </c:strCache>
            </c:strRef>
          </c:tx>
          <c:spPr>
            <a:solidFill>
              <a:srgbClr val="EDEDFF"/>
            </a:solidFill>
            <a:ln w="6350">
              <a:solidFill>
                <a:srgbClr val="1E00BE"/>
              </a:solidFill>
            </a:ln>
            <a:effectLst/>
          </c:spPr>
          <c:invertIfNegative val="0"/>
          <c:cat>
            <c:strRef>
              <c:f>'D9'!$B$38:$B$39</c:f>
              <c:strCache>
                <c:ptCount val="2"/>
                <c:pt idx="0">
                  <c:v>EU-27</c:v>
                </c:pt>
                <c:pt idx="1">
                  <c:v>Sverige</c:v>
                </c:pt>
              </c:strCache>
            </c:strRef>
          </c:cat>
          <c:val>
            <c:numRef>
              <c:f>'D9'!$E$38:$E$39</c:f>
              <c:numCache>
                <c:formatCode>#\ ##0.0</c:formatCode>
                <c:ptCount val="2"/>
                <c:pt idx="0">
                  <c:v>7.5410000000000004</c:v>
                </c:pt>
                <c:pt idx="1">
                  <c:v>9.7330000000000005</c:v>
                </c:pt>
              </c:numCache>
            </c:numRef>
          </c:val>
          <c:extLst>
            <c:ext xmlns:c16="http://schemas.microsoft.com/office/drawing/2014/chart" uri="{C3380CC4-5D6E-409C-BE32-E72D297353CC}">
              <c16:uniqueId val="{00000003-E3CE-4871-A674-3F726A5A42DA}"/>
            </c:ext>
          </c:extLst>
        </c:ser>
        <c:ser>
          <c:idx val="3"/>
          <c:order val="3"/>
          <c:tx>
            <c:strRef>
              <c:f>'D9'!$F$37</c:f>
              <c:strCache>
                <c:ptCount val="1"/>
                <c:pt idx="0">
                  <c:v>Fossila bränslen</c:v>
                </c:pt>
              </c:strCache>
            </c:strRef>
          </c:tx>
          <c:spPr>
            <a:solidFill>
              <a:srgbClr val="329B46"/>
            </a:solidFill>
            <a:ln w="6350">
              <a:solidFill>
                <a:srgbClr val="1E00BE"/>
              </a:solidFill>
            </a:ln>
            <a:effectLst/>
          </c:spPr>
          <c:invertIfNegative val="0"/>
          <c:cat>
            <c:strRef>
              <c:f>'D9'!$B$38:$B$39</c:f>
              <c:strCache>
                <c:ptCount val="2"/>
                <c:pt idx="0">
                  <c:v>EU-27</c:v>
                </c:pt>
                <c:pt idx="1">
                  <c:v>Sverige</c:v>
                </c:pt>
              </c:strCache>
            </c:strRef>
          </c:cat>
          <c:val>
            <c:numRef>
              <c:f>'D9'!$F$38:$F$39</c:f>
              <c:numCache>
                <c:formatCode>#\ ##0.0</c:formatCode>
                <c:ptCount val="2"/>
                <c:pt idx="0">
                  <c:v>2.3769999999999998</c:v>
                </c:pt>
                <c:pt idx="1">
                  <c:v>1.339</c:v>
                </c:pt>
              </c:numCache>
            </c:numRef>
          </c:val>
          <c:extLst>
            <c:ext xmlns:c16="http://schemas.microsoft.com/office/drawing/2014/chart" uri="{C3380CC4-5D6E-409C-BE32-E72D297353CC}">
              <c16:uniqueId val="{00000004-E3CE-4871-A674-3F726A5A42DA}"/>
            </c:ext>
          </c:extLst>
        </c:ser>
        <c:ser>
          <c:idx val="4"/>
          <c:order val="4"/>
          <c:tx>
            <c:strRef>
              <c:f>'D9'!$G$37</c:f>
              <c:strCache>
                <c:ptCount val="1"/>
                <c:pt idx="0">
                  <c:v>Övriga produkter</c:v>
                </c:pt>
              </c:strCache>
            </c:strRef>
          </c:tx>
          <c:spPr>
            <a:solidFill>
              <a:srgbClr val="70DC69"/>
            </a:solidFill>
            <a:ln w="6350">
              <a:solidFill>
                <a:srgbClr val="1E00BE"/>
              </a:solidFill>
            </a:ln>
            <a:effectLst/>
          </c:spPr>
          <c:invertIfNegative val="0"/>
          <c:cat>
            <c:strRef>
              <c:f>'D9'!$B$38:$B$39</c:f>
              <c:strCache>
                <c:ptCount val="2"/>
                <c:pt idx="0">
                  <c:v>EU-27</c:v>
                </c:pt>
                <c:pt idx="1">
                  <c:v>Sverige</c:v>
                </c:pt>
              </c:strCache>
            </c:strRef>
          </c:cat>
          <c:val>
            <c:numRef>
              <c:f>'D9'!$G$38:$G$39</c:f>
              <c:numCache>
                <c:formatCode>#\ ##0.0</c:formatCode>
                <c:ptCount val="2"/>
                <c:pt idx="0">
                  <c:v>7.0000000000000007E-2</c:v>
                </c:pt>
                <c:pt idx="1">
                  <c:v>0.22700000000000001</c:v>
                </c:pt>
              </c:numCache>
            </c:numRef>
          </c:val>
          <c:extLst>
            <c:ext xmlns:c16="http://schemas.microsoft.com/office/drawing/2014/chart" uri="{C3380CC4-5D6E-409C-BE32-E72D297353CC}">
              <c16:uniqueId val="{00000005-E3CE-4871-A674-3F726A5A42DA}"/>
            </c:ext>
          </c:extLst>
        </c:ser>
        <c:ser>
          <c:idx val="5"/>
          <c:order val="5"/>
          <c:tx>
            <c:strRef>
              <c:f>'D9'!$H$37</c:f>
              <c:strCache>
                <c:ptCount val="1"/>
                <c:pt idx="0">
                  <c:v>Avfall som importeras eller exporteras</c:v>
                </c:pt>
              </c:strCache>
            </c:strRef>
          </c:tx>
          <c:spPr>
            <a:solidFill>
              <a:srgbClr val="CDF0B4"/>
            </a:solidFill>
            <a:ln w="6350">
              <a:solidFill>
                <a:srgbClr val="1E00BE"/>
              </a:solidFill>
            </a:ln>
            <a:effectLst/>
          </c:spPr>
          <c:invertIfNegative val="0"/>
          <c:cat>
            <c:strRef>
              <c:f>'D9'!$B$38:$B$39</c:f>
              <c:strCache>
                <c:ptCount val="2"/>
                <c:pt idx="0">
                  <c:v>EU-27</c:v>
                </c:pt>
                <c:pt idx="1">
                  <c:v>Sverige</c:v>
                </c:pt>
              </c:strCache>
            </c:strRef>
          </c:cat>
          <c:val>
            <c:numRef>
              <c:f>'D9'!$H$38:$H$39</c:f>
              <c:numCache>
                <c:formatCode>#\ ##0.0</c:formatCode>
                <c:ptCount val="2"/>
                <c:pt idx="0">
                  <c:v>7.0000000000000001E-3</c:v>
                </c:pt>
                <c:pt idx="1">
                  <c:v>0.16600000000000001</c:v>
                </c:pt>
              </c:numCache>
            </c:numRef>
          </c:val>
          <c:extLst>
            <c:ext xmlns:c16="http://schemas.microsoft.com/office/drawing/2014/chart" uri="{C3380CC4-5D6E-409C-BE32-E72D297353CC}">
              <c16:uniqueId val="{00000006-E3CE-4871-A674-3F726A5A42DA}"/>
            </c:ext>
          </c:extLst>
        </c:ser>
        <c:dLbls>
          <c:showLegendKey val="0"/>
          <c:showVal val="0"/>
          <c:showCatName val="0"/>
          <c:showSerName val="0"/>
          <c:showPercent val="0"/>
          <c:showBubbleSize val="0"/>
        </c:dLbls>
        <c:gapWidth val="75"/>
        <c:overlap val="-20"/>
        <c:axId val="533070608"/>
        <c:axId val="533070936"/>
      </c:bar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1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6652614379084971E-2"/>
          <c:y val="0.10966718328904455"/>
          <c:w val="0.91052058823529414"/>
          <c:h val="0.64878932652255927"/>
        </c:manualLayout>
      </c:layout>
      <c:barChart>
        <c:barDir val="col"/>
        <c:grouping val="clustered"/>
        <c:varyColors val="0"/>
        <c:ser>
          <c:idx val="0"/>
          <c:order val="0"/>
          <c:tx>
            <c:strRef>
              <c:f>'D9'!$C$36</c:f>
              <c:strCache>
                <c:ptCount val="1"/>
                <c:pt idx="0">
                  <c:v>Biomass</c:v>
                </c:pt>
              </c:strCache>
            </c:strRef>
          </c:tx>
          <c:spPr>
            <a:solidFill>
              <a:srgbClr val="1E00BE"/>
            </a:solidFill>
            <a:ln w="6350">
              <a:solidFill>
                <a:srgbClr val="1E00BE"/>
              </a:solidFill>
            </a:ln>
            <a:effectLst/>
          </c:spPr>
          <c:invertIfNegative val="0"/>
          <c:cat>
            <c:strRef>
              <c:f>'D9'!$A$38:$A$39</c:f>
              <c:strCache>
                <c:ptCount val="2"/>
                <c:pt idx="0">
                  <c:v>EU-27</c:v>
                </c:pt>
                <c:pt idx="1">
                  <c:v>Sweden</c:v>
                </c:pt>
              </c:strCache>
            </c:strRef>
          </c:cat>
          <c:val>
            <c:numRef>
              <c:f>'D9'!$C$38:$C$39</c:f>
              <c:numCache>
                <c:formatCode>#\ ##0.0</c:formatCode>
                <c:ptCount val="2"/>
                <c:pt idx="0">
                  <c:v>3.1760000000000002</c:v>
                </c:pt>
                <c:pt idx="1">
                  <c:v>5.8570000000000002</c:v>
                </c:pt>
              </c:numCache>
            </c:numRef>
          </c:val>
          <c:extLst>
            <c:ext xmlns:c16="http://schemas.microsoft.com/office/drawing/2014/chart" uri="{C3380CC4-5D6E-409C-BE32-E72D297353CC}">
              <c16:uniqueId val="{00000000-E3CE-4871-A674-3F726A5A42DA}"/>
            </c:ext>
          </c:extLst>
        </c:ser>
        <c:ser>
          <c:idx val="1"/>
          <c:order val="1"/>
          <c:tx>
            <c:strRef>
              <c:f>'D9'!$D$36</c:f>
              <c:strCache>
                <c:ptCount val="1"/>
                <c:pt idx="0">
                  <c:v>Metal ores (gross ores)</c:v>
                </c:pt>
              </c:strCache>
            </c:strRef>
          </c:tx>
          <c:spPr>
            <a:solidFill>
              <a:srgbClr val="D2CCF2"/>
            </a:solidFill>
            <a:ln w="6350">
              <a:solidFill>
                <a:srgbClr val="1E00BE"/>
              </a:solidFill>
            </a:ln>
            <a:effectLst/>
          </c:spPr>
          <c:invertIfNegative val="0"/>
          <c:cat>
            <c:strRef>
              <c:f>'D9'!$A$38:$A$39</c:f>
              <c:strCache>
                <c:ptCount val="2"/>
                <c:pt idx="0">
                  <c:v>EU-27</c:v>
                </c:pt>
                <c:pt idx="1">
                  <c:v>Sweden</c:v>
                </c:pt>
              </c:strCache>
            </c:strRef>
          </c:cat>
          <c:val>
            <c:numRef>
              <c:f>'D9'!$D$38:$D$39</c:f>
              <c:numCache>
                <c:formatCode>#\ ##0.0</c:formatCode>
                <c:ptCount val="2"/>
                <c:pt idx="0">
                  <c:v>0.71599999999999997</c:v>
                </c:pt>
                <c:pt idx="1">
                  <c:v>5.1710000000000003</c:v>
                </c:pt>
              </c:numCache>
            </c:numRef>
          </c:val>
          <c:extLst>
            <c:ext xmlns:c16="http://schemas.microsoft.com/office/drawing/2014/chart" uri="{C3380CC4-5D6E-409C-BE32-E72D297353CC}">
              <c16:uniqueId val="{00000002-E3CE-4871-A674-3F726A5A42DA}"/>
            </c:ext>
          </c:extLst>
        </c:ser>
        <c:ser>
          <c:idx val="2"/>
          <c:order val="2"/>
          <c:tx>
            <c:strRef>
              <c:f>'D9'!$E$36</c:f>
              <c:strCache>
                <c:ptCount val="1"/>
                <c:pt idx="0">
                  <c:v>Non-metallic minerals</c:v>
                </c:pt>
              </c:strCache>
            </c:strRef>
          </c:tx>
          <c:spPr>
            <a:solidFill>
              <a:srgbClr val="EDEDFF"/>
            </a:solidFill>
            <a:ln w="6350">
              <a:solidFill>
                <a:srgbClr val="1E00BE"/>
              </a:solidFill>
            </a:ln>
            <a:effectLst/>
          </c:spPr>
          <c:invertIfNegative val="0"/>
          <c:cat>
            <c:strRef>
              <c:f>'D9'!$A$38:$A$39</c:f>
              <c:strCache>
                <c:ptCount val="2"/>
                <c:pt idx="0">
                  <c:v>EU-27</c:v>
                </c:pt>
                <c:pt idx="1">
                  <c:v>Sweden</c:v>
                </c:pt>
              </c:strCache>
            </c:strRef>
          </c:cat>
          <c:val>
            <c:numRef>
              <c:f>'D9'!$E$38:$E$39</c:f>
              <c:numCache>
                <c:formatCode>#\ ##0.0</c:formatCode>
                <c:ptCount val="2"/>
                <c:pt idx="0">
                  <c:v>7.5410000000000004</c:v>
                </c:pt>
                <c:pt idx="1">
                  <c:v>9.7330000000000005</c:v>
                </c:pt>
              </c:numCache>
            </c:numRef>
          </c:val>
          <c:extLst>
            <c:ext xmlns:c16="http://schemas.microsoft.com/office/drawing/2014/chart" uri="{C3380CC4-5D6E-409C-BE32-E72D297353CC}">
              <c16:uniqueId val="{00000003-E3CE-4871-A674-3F726A5A42DA}"/>
            </c:ext>
          </c:extLst>
        </c:ser>
        <c:ser>
          <c:idx val="3"/>
          <c:order val="3"/>
          <c:tx>
            <c:strRef>
              <c:f>'D9'!$F$36</c:f>
              <c:strCache>
                <c:ptCount val="1"/>
                <c:pt idx="0">
                  <c:v>Fossil energy materials/carriers</c:v>
                </c:pt>
              </c:strCache>
            </c:strRef>
          </c:tx>
          <c:spPr>
            <a:solidFill>
              <a:srgbClr val="329B46"/>
            </a:solidFill>
            <a:ln w="6350">
              <a:solidFill>
                <a:srgbClr val="1E00BE"/>
              </a:solidFill>
            </a:ln>
            <a:effectLst/>
          </c:spPr>
          <c:invertIfNegative val="0"/>
          <c:cat>
            <c:strRef>
              <c:f>'D9'!$A$38:$A$39</c:f>
              <c:strCache>
                <c:ptCount val="2"/>
                <c:pt idx="0">
                  <c:v>EU-27</c:v>
                </c:pt>
                <c:pt idx="1">
                  <c:v>Sweden</c:v>
                </c:pt>
              </c:strCache>
            </c:strRef>
          </c:cat>
          <c:val>
            <c:numRef>
              <c:f>'D9'!$F$38:$F$39</c:f>
              <c:numCache>
                <c:formatCode>#\ ##0.0</c:formatCode>
                <c:ptCount val="2"/>
                <c:pt idx="0">
                  <c:v>2.3769999999999998</c:v>
                </c:pt>
                <c:pt idx="1">
                  <c:v>1.339</c:v>
                </c:pt>
              </c:numCache>
            </c:numRef>
          </c:val>
          <c:extLst>
            <c:ext xmlns:c16="http://schemas.microsoft.com/office/drawing/2014/chart" uri="{C3380CC4-5D6E-409C-BE32-E72D297353CC}">
              <c16:uniqueId val="{00000004-E3CE-4871-A674-3F726A5A42DA}"/>
            </c:ext>
          </c:extLst>
        </c:ser>
        <c:ser>
          <c:idx val="4"/>
          <c:order val="4"/>
          <c:tx>
            <c:strRef>
              <c:f>'D9'!$G$36</c:f>
              <c:strCache>
                <c:ptCount val="1"/>
                <c:pt idx="0">
                  <c:v>Other products</c:v>
                </c:pt>
              </c:strCache>
            </c:strRef>
          </c:tx>
          <c:spPr>
            <a:solidFill>
              <a:srgbClr val="70DC69"/>
            </a:solidFill>
            <a:ln w="6350">
              <a:solidFill>
                <a:srgbClr val="1E00BE"/>
              </a:solidFill>
            </a:ln>
            <a:effectLst/>
          </c:spPr>
          <c:invertIfNegative val="0"/>
          <c:cat>
            <c:strRef>
              <c:f>'D9'!$A$38:$A$39</c:f>
              <c:strCache>
                <c:ptCount val="2"/>
                <c:pt idx="0">
                  <c:v>EU-27</c:v>
                </c:pt>
                <c:pt idx="1">
                  <c:v>Sweden</c:v>
                </c:pt>
              </c:strCache>
            </c:strRef>
          </c:cat>
          <c:val>
            <c:numRef>
              <c:f>'D9'!$G$38:$G$39</c:f>
              <c:numCache>
                <c:formatCode>#\ ##0.0</c:formatCode>
                <c:ptCount val="2"/>
                <c:pt idx="0">
                  <c:v>7.0000000000000007E-2</c:v>
                </c:pt>
                <c:pt idx="1">
                  <c:v>0.22700000000000001</c:v>
                </c:pt>
              </c:numCache>
            </c:numRef>
          </c:val>
          <c:extLst>
            <c:ext xmlns:c16="http://schemas.microsoft.com/office/drawing/2014/chart" uri="{C3380CC4-5D6E-409C-BE32-E72D297353CC}">
              <c16:uniqueId val="{00000005-E3CE-4871-A674-3F726A5A42DA}"/>
            </c:ext>
          </c:extLst>
        </c:ser>
        <c:ser>
          <c:idx val="5"/>
          <c:order val="5"/>
          <c:tx>
            <c:strRef>
              <c:f>'D9'!$H$36</c:f>
              <c:strCache>
                <c:ptCount val="1"/>
                <c:pt idx="0">
                  <c:v>Waste for final treatment and disposal</c:v>
                </c:pt>
              </c:strCache>
            </c:strRef>
          </c:tx>
          <c:spPr>
            <a:solidFill>
              <a:srgbClr val="CDF0B4"/>
            </a:solidFill>
            <a:ln w="6350">
              <a:solidFill>
                <a:srgbClr val="1E00BE"/>
              </a:solidFill>
            </a:ln>
            <a:effectLst/>
          </c:spPr>
          <c:invertIfNegative val="0"/>
          <c:cat>
            <c:strRef>
              <c:f>'D9'!$A$38:$A$39</c:f>
              <c:strCache>
                <c:ptCount val="2"/>
                <c:pt idx="0">
                  <c:v>EU-27</c:v>
                </c:pt>
                <c:pt idx="1">
                  <c:v>Sweden</c:v>
                </c:pt>
              </c:strCache>
            </c:strRef>
          </c:cat>
          <c:val>
            <c:numRef>
              <c:f>'D9'!$H$38:$H$39</c:f>
              <c:numCache>
                <c:formatCode>#\ ##0.0</c:formatCode>
                <c:ptCount val="2"/>
                <c:pt idx="0">
                  <c:v>7.0000000000000001E-3</c:v>
                </c:pt>
                <c:pt idx="1">
                  <c:v>0.16600000000000001</c:v>
                </c:pt>
              </c:numCache>
            </c:numRef>
          </c:val>
          <c:extLst>
            <c:ext xmlns:c16="http://schemas.microsoft.com/office/drawing/2014/chart" uri="{C3380CC4-5D6E-409C-BE32-E72D297353CC}">
              <c16:uniqueId val="{00000006-E3CE-4871-A674-3F726A5A42DA}"/>
            </c:ext>
          </c:extLst>
        </c:ser>
        <c:dLbls>
          <c:showLegendKey val="0"/>
          <c:showVal val="0"/>
          <c:showCatName val="0"/>
          <c:showSerName val="0"/>
          <c:showPercent val="0"/>
          <c:showBubbleSize val="0"/>
        </c:dLbls>
        <c:gapWidth val="75"/>
        <c:overlap val="-20"/>
        <c:axId val="533070608"/>
        <c:axId val="533070936"/>
      </c:bar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1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layout>
        <c:manualLayout>
          <c:xMode val="edge"/>
          <c:yMode val="edge"/>
          <c:x val="7.8393166955825433E-2"/>
          <c:y val="0.83973719426747007"/>
          <c:w val="0.89205098039215691"/>
          <c:h val="0.13017994683471087"/>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382204724409448E-2"/>
          <c:y val="0.10285714285714286"/>
          <c:w val="0.91361779527559051"/>
          <c:h val="0.75493115860517446"/>
        </c:manualLayout>
      </c:layout>
      <c:barChart>
        <c:barDir val="col"/>
        <c:grouping val="stacked"/>
        <c:varyColors val="0"/>
        <c:ser>
          <c:idx val="0"/>
          <c:order val="0"/>
          <c:tx>
            <c:strRef>
              <c:f>'D1'!$A$37</c:f>
              <c:strCache>
                <c:ptCount val="1"/>
                <c:pt idx="0">
                  <c:v>Biomass</c:v>
                </c:pt>
              </c:strCache>
            </c:strRef>
          </c:tx>
          <c:spPr>
            <a:solidFill>
              <a:srgbClr val="1E00BE"/>
            </a:solidFill>
            <a:ln w="6350">
              <a:solidFill>
                <a:srgbClr val="1E00BE"/>
              </a:solidFill>
            </a:ln>
            <a:effectLst/>
          </c:spPr>
          <c:invertIfNegative val="0"/>
          <c:cat>
            <c:numRef>
              <c:f>'D1'!$C$36:$AB$36</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'D1'!$C$37:$AB$37</c:f>
              <c:numCache>
                <c:formatCode>#,##0.00</c:formatCode>
                <c:ptCount val="26"/>
                <c:pt idx="0">
                  <c:v>55.605018515351198</c:v>
                </c:pt>
                <c:pt idx="1">
                  <c:v>53.657705707091196</c:v>
                </c:pt>
                <c:pt idx="2">
                  <c:v>56.8961856659378</c:v>
                </c:pt>
                <c:pt idx="3">
                  <c:v>56.118822466803501</c:v>
                </c:pt>
                <c:pt idx="4">
                  <c:v>59.060463079986498</c:v>
                </c:pt>
                <c:pt idx="5">
                  <c:v>59.467428887257597</c:v>
                </c:pt>
                <c:pt idx="6">
                  <c:v>61.447476661111601</c:v>
                </c:pt>
                <c:pt idx="7">
                  <c:v>77.070726407893204</c:v>
                </c:pt>
                <c:pt idx="8">
                  <c:v>56.982718773460697</c:v>
                </c:pt>
                <c:pt idx="9">
                  <c:v>66.232935134205803</c:v>
                </c:pt>
                <c:pt idx="10">
                  <c:v>63.018274184043896</c:v>
                </c:pt>
                <c:pt idx="11">
                  <c:v>61.401205890687194</c:v>
                </c:pt>
                <c:pt idx="12">
                  <c:v>65.424969480125199</c:v>
                </c:pt>
                <c:pt idx="13">
                  <c:v>67.070736209748006</c:v>
                </c:pt>
                <c:pt idx="14">
                  <c:v>64.791403759197394</c:v>
                </c:pt>
                <c:pt idx="15">
                  <c:v>64.639454266052994</c:v>
                </c:pt>
                <c:pt idx="16">
                  <c:v>68.30473257789609</c:v>
                </c:pt>
                <c:pt idx="17">
                  <c:v>66.343016584178102</c:v>
                </c:pt>
                <c:pt idx="18">
                  <c:v>65.395484651406093</c:v>
                </c:pt>
                <c:pt idx="19">
                  <c:v>67.267071961792894</c:v>
                </c:pt>
                <c:pt idx="20">
                  <c:v>60.738145846137698</c:v>
                </c:pt>
                <c:pt idx="21">
                  <c:v>68.069199590253703</c:v>
                </c:pt>
                <c:pt idx="22">
                  <c:v>66.638466073095302</c:v>
                </c:pt>
                <c:pt idx="23">
                  <c:v>68.002115085063394</c:v>
                </c:pt>
                <c:pt idx="24">
                  <c:v>68.840170927405708</c:v>
                </c:pt>
                <c:pt idx="25">
                  <c:v>63.153643191794501</c:v>
                </c:pt>
              </c:numCache>
            </c:numRef>
          </c:val>
          <c:extLst>
            <c:ext xmlns:c16="http://schemas.microsoft.com/office/drawing/2014/chart" uri="{C3380CC4-5D6E-409C-BE32-E72D297353CC}">
              <c16:uniqueId val="{00000000-4FE2-4105-933F-7C137C461FCD}"/>
            </c:ext>
          </c:extLst>
        </c:ser>
        <c:ser>
          <c:idx val="1"/>
          <c:order val="1"/>
          <c:tx>
            <c:strRef>
              <c:f>'D1'!$A$38</c:f>
              <c:strCache>
                <c:ptCount val="1"/>
                <c:pt idx="0">
                  <c:v>Metals</c:v>
                </c:pt>
              </c:strCache>
            </c:strRef>
          </c:tx>
          <c:spPr>
            <a:solidFill>
              <a:srgbClr val="D2CCF2"/>
            </a:solidFill>
            <a:ln w="6350">
              <a:solidFill>
                <a:srgbClr val="1E00BE"/>
              </a:solidFill>
            </a:ln>
            <a:effectLst/>
          </c:spPr>
          <c:invertIfNegative val="0"/>
          <c:cat>
            <c:numRef>
              <c:f>'D1'!$C$36:$AB$36</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'D1'!$C$38:$AB$38</c:f>
              <c:numCache>
                <c:formatCode>#,##0.00</c:formatCode>
                <c:ptCount val="26"/>
                <c:pt idx="0">
                  <c:v>48.234000000000002</c:v>
                </c:pt>
                <c:pt idx="1">
                  <c:v>45.113</c:v>
                </c:pt>
                <c:pt idx="2">
                  <c:v>47.731999999999999</c:v>
                </c:pt>
                <c:pt idx="3">
                  <c:v>44.862000000000002</c:v>
                </c:pt>
                <c:pt idx="4">
                  <c:v>45.155999999999999</c:v>
                </c:pt>
                <c:pt idx="5">
                  <c:v>46.889000000000003</c:v>
                </c:pt>
                <c:pt idx="6">
                  <c:v>47.83</c:v>
                </c:pt>
                <c:pt idx="7">
                  <c:v>47.686999999999998</c:v>
                </c:pt>
                <c:pt idx="8">
                  <c:v>50.691000000000003</c:v>
                </c:pt>
                <c:pt idx="9">
                  <c:v>50.466000000000001</c:v>
                </c:pt>
                <c:pt idx="10">
                  <c:v>50.844000000000001</c:v>
                </c:pt>
                <c:pt idx="11">
                  <c:v>44.222000000000001</c:v>
                </c:pt>
                <c:pt idx="12">
                  <c:v>61.515999999999998</c:v>
                </c:pt>
                <c:pt idx="13">
                  <c:v>67.716999999999999</c:v>
                </c:pt>
                <c:pt idx="14">
                  <c:v>72.373999999999995</c:v>
                </c:pt>
                <c:pt idx="15">
                  <c:v>79.085999999999999</c:v>
                </c:pt>
                <c:pt idx="16">
                  <c:v>80.835999999999999</c:v>
                </c:pt>
                <c:pt idx="17">
                  <c:v>72.733999999999995</c:v>
                </c:pt>
                <c:pt idx="18">
                  <c:v>74.733000000000004</c:v>
                </c:pt>
                <c:pt idx="19">
                  <c:v>78.263999999999996</c:v>
                </c:pt>
                <c:pt idx="20">
                  <c:v>81.424000000000007</c:v>
                </c:pt>
                <c:pt idx="21">
                  <c:v>86.554000000000002</c:v>
                </c:pt>
                <c:pt idx="22">
                  <c:v>87.948999999999998</c:v>
                </c:pt>
                <c:pt idx="23">
                  <c:v>88.616</c:v>
                </c:pt>
                <c:pt idx="24">
                  <c:v>87.230999999999995</c:v>
                </c:pt>
                <c:pt idx="25">
                  <c:v>84.018000000000001</c:v>
                </c:pt>
              </c:numCache>
            </c:numRef>
          </c:val>
          <c:extLst>
            <c:ext xmlns:c16="http://schemas.microsoft.com/office/drawing/2014/chart" uri="{C3380CC4-5D6E-409C-BE32-E72D297353CC}">
              <c16:uniqueId val="{00000001-4FE2-4105-933F-7C137C461FCD}"/>
            </c:ext>
          </c:extLst>
        </c:ser>
        <c:ser>
          <c:idx val="2"/>
          <c:order val="2"/>
          <c:tx>
            <c:strRef>
              <c:f>'D1'!$A$39</c:f>
              <c:strCache>
                <c:ptCount val="1"/>
                <c:pt idx="0">
                  <c:v>Non-metallic minerals</c:v>
                </c:pt>
              </c:strCache>
            </c:strRef>
          </c:tx>
          <c:spPr>
            <a:solidFill>
              <a:srgbClr val="EDEDFF"/>
            </a:solidFill>
            <a:ln w="6350">
              <a:solidFill>
                <a:srgbClr val="1E00BE"/>
              </a:solidFill>
            </a:ln>
            <a:effectLst/>
          </c:spPr>
          <c:invertIfNegative val="0"/>
          <c:cat>
            <c:numRef>
              <c:f>'D1'!$C$36:$AB$36</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'D1'!$C$39:$AB$39</c:f>
              <c:numCache>
                <c:formatCode>#,##0.00</c:formatCode>
                <c:ptCount val="26"/>
                <c:pt idx="0">
                  <c:v>78.755671720498398</c:v>
                </c:pt>
                <c:pt idx="1">
                  <c:v>77.989261999999997</c:v>
                </c:pt>
                <c:pt idx="2">
                  <c:v>75.054634152110097</c:v>
                </c:pt>
                <c:pt idx="3">
                  <c:v>75.561444899999998</c:v>
                </c:pt>
                <c:pt idx="4">
                  <c:v>75.047094999999999</c:v>
                </c:pt>
                <c:pt idx="5">
                  <c:v>73.732483600000009</c:v>
                </c:pt>
                <c:pt idx="6">
                  <c:v>80.84526799999999</c:v>
                </c:pt>
                <c:pt idx="7">
                  <c:v>83.378470000000007</c:v>
                </c:pt>
                <c:pt idx="8">
                  <c:v>90.645671700000008</c:v>
                </c:pt>
                <c:pt idx="9">
                  <c:v>99.471056799999999</c:v>
                </c:pt>
                <c:pt idx="10">
                  <c:v>99.977481600000004</c:v>
                </c:pt>
                <c:pt idx="11">
                  <c:v>83.551216199999999</c:v>
                </c:pt>
                <c:pt idx="12">
                  <c:v>85.066922200000008</c:v>
                </c:pt>
                <c:pt idx="13">
                  <c:v>87.229343700000001</c:v>
                </c:pt>
                <c:pt idx="14">
                  <c:v>88.609907000000007</c:v>
                </c:pt>
                <c:pt idx="15">
                  <c:v>86.528354900000011</c:v>
                </c:pt>
                <c:pt idx="16">
                  <c:v>86.326257999999996</c:v>
                </c:pt>
                <c:pt idx="17">
                  <c:v>93.25992217999999</c:v>
                </c:pt>
                <c:pt idx="18">
                  <c:v>96.140182536942689</c:v>
                </c:pt>
                <c:pt idx="19">
                  <c:v>105.678263130573</c:v>
                </c:pt>
                <c:pt idx="20">
                  <c:v>108.27092795477699</c:v>
                </c:pt>
                <c:pt idx="21">
                  <c:v>109.261948680892</c:v>
                </c:pt>
                <c:pt idx="22">
                  <c:v>109.022869363694</c:v>
                </c:pt>
                <c:pt idx="23">
                  <c:v>110.032142487261</c:v>
                </c:pt>
                <c:pt idx="24">
                  <c:v>104.89810743821701</c:v>
                </c:pt>
                <c:pt idx="25">
                  <c:v>94.12696496815289</c:v>
                </c:pt>
              </c:numCache>
            </c:numRef>
          </c:val>
          <c:extLst>
            <c:ext xmlns:c16="http://schemas.microsoft.com/office/drawing/2014/chart" uri="{C3380CC4-5D6E-409C-BE32-E72D297353CC}">
              <c16:uniqueId val="{00000002-4FE2-4105-933F-7C137C461FCD}"/>
            </c:ext>
          </c:extLst>
        </c:ser>
        <c:ser>
          <c:idx val="3"/>
          <c:order val="3"/>
          <c:tx>
            <c:strRef>
              <c:f>'D1'!$A$40</c:f>
              <c:strCache>
                <c:ptCount val="1"/>
                <c:pt idx="0">
                  <c:v>Fossil energy materials/carriers</c:v>
                </c:pt>
              </c:strCache>
            </c:strRef>
          </c:tx>
          <c:spPr>
            <a:solidFill>
              <a:srgbClr val="329B46"/>
            </a:solidFill>
            <a:ln w="6350">
              <a:solidFill>
                <a:srgbClr val="1E00BE"/>
              </a:solidFill>
            </a:ln>
            <a:effectLst/>
          </c:spPr>
          <c:invertIfNegative val="0"/>
          <c:cat>
            <c:numRef>
              <c:f>'D1'!$C$36:$AB$36</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'D1'!$C$40:$AB$40</c:f>
              <c:numCache>
                <c:formatCode>#,##0.00</c:formatCode>
                <c:ptCount val="26"/>
                <c:pt idx="0">
                  <c:v>0.31889999999999996</c:v>
                </c:pt>
                <c:pt idx="1">
                  <c:v>1.2335999999999998</c:v>
                </c:pt>
                <c:pt idx="2">
                  <c:v>0.71160000000000001</c:v>
                </c:pt>
                <c:pt idx="3">
                  <c:v>1.1688000000000001</c:v>
                </c:pt>
                <c:pt idx="4">
                  <c:v>1.4055</c:v>
                </c:pt>
                <c:pt idx="5">
                  <c:v>1.2432000000000001</c:v>
                </c:pt>
                <c:pt idx="6">
                  <c:v>0.89370000000000005</c:v>
                </c:pt>
                <c:pt idx="7">
                  <c:v>0.99990000000000001</c:v>
                </c:pt>
                <c:pt idx="8">
                  <c:v>1.4270999999999998</c:v>
                </c:pt>
                <c:pt idx="9">
                  <c:v>0.87779999999999991</c:v>
                </c:pt>
                <c:pt idx="10">
                  <c:v>1.0707</c:v>
                </c:pt>
                <c:pt idx="11">
                  <c:v>1.0023</c:v>
                </c:pt>
                <c:pt idx="12">
                  <c:v>1.0389000000000002</c:v>
                </c:pt>
                <c:pt idx="13">
                  <c:v>1.125</c:v>
                </c:pt>
                <c:pt idx="14">
                  <c:v>0.84689999999999999</c:v>
                </c:pt>
                <c:pt idx="15">
                  <c:v>1.2552000000000001</c:v>
                </c:pt>
                <c:pt idx="16">
                  <c:v>1.1124000000000001</c:v>
                </c:pt>
                <c:pt idx="17">
                  <c:v>0.71789999999999998</c:v>
                </c:pt>
                <c:pt idx="18">
                  <c:v>0.92520000000000002</c:v>
                </c:pt>
                <c:pt idx="19">
                  <c:v>0.8247000000000001</c:v>
                </c:pt>
                <c:pt idx="20">
                  <c:v>1.0398000000000001</c:v>
                </c:pt>
                <c:pt idx="21">
                  <c:v>0.8627999999999999</c:v>
                </c:pt>
                <c:pt idx="22">
                  <c:v>0.78660000000000008</c:v>
                </c:pt>
                <c:pt idx="23">
                  <c:v>0.78870000000000007</c:v>
                </c:pt>
                <c:pt idx="24">
                  <c:v>0.87270000000000003</c:v>
                </c:pt>
                <c:pt idx="25">
                  <c:v>0.61829999999999996</c:v>
                </c:pt>
              </c:numCache>
            </c:numRef>
          </c:val>
          <c:extLst>
            <c:ext xmlns:c16="http://schemas.microsoft.com/office/drawing/2014/chart" uri="{C3380CC4-5D6E-409C-BE32-E72D297353CC}">
              <c16:uniqueId val="{00000003-4FE2-4105-933F-7C137C461FCD}"/>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sv-SE"/>
                  <a:t>Million tonnes</a:t>
                </a:r>
              </a:p>
            </c:rich>
          </c:tx>
          <c:layout>
            <c:manualLayout>
              <c:xMode val="edge"/>
              <c:yMode val="edge"/>
              <c:x val="8.9299212598425593E-3"/>
              <c:y val="2.3145331833520844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0"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508496732026147E-2"/>
          <c:y val="9.7305060768647297E-2"/>
          <c:w val="0.91266470588235293"/>
          <c:h val="0.58572190441165028"/>
        </c:manualLayout>
      </c:layout>
      <c:barChart>
        <c:barDir val="col"/>
        <c:grouping val="stacked"/>
        <c:varyColors val="0"/>
        <c:ser>
          <c:idx val="0"/>
          <c:order val="0"/>
          <c:tx>
            <c:strRef>
              <c:f>'D3'!$B$35</c:f>
              <c:strCache>
                <c:ptCount val="1"/>
                <c:pt idx="0">
                  <c:v>Biomassa</c:v>
                </c:pt>
              </c:strCache>
            </c:strRef>
          </c:tx>
          <c:spPr>
            <a:solidFill>
              <a:srgbClr val="1E00BE"/>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'D3'!$C$35:$AB$35</c:f>
              <c:numCache>
                <c:formatCode>#,##0.00</c:formatCode>
                <c:ptCount val="26"/>
                <c:pt idx="0">
                  <c:v>48.450397040351199</c:v>
                </c:pt>
                <c:pt idx="1">
                  <c:v>48.011907793091204</c:v>
                </c:pt>
                <c:pt idx="2">
                  <c:v>52.889750523937799</c:v>
                </c:pt>
                <c:pt idx="3">
                  <c:v>50.373905785803501</c:v>
                </c:pt>
                <c:pt idx="4">
                  <c:v>53.8468628869865</c:v>
                </c:pt>
                <c:pt idx="5">
                  <c:v>54.338776927257598</c:v>
                </c:pt>
                <c:pt idx="6">
                  <c:v>56.123599092111604</c:v>
                </c:pt>
                <c:pt idx="7">
                  <c:v>69.390658691893307</c:v>
                </c:pt>
                <c:pt idx="8">
                  <c:v>47.128696374460695</c:v>
                </c:pt>
                <c:pt idx="9">
                  <c:v>56.754279615205803</c:v>
                </c:pt>
                <c:pt idx="10">
                  <c:v>54.648142791043902</c:v>
                </c:pt>
                <c:pt idx="11">
                  <c:v>54.057279612687104</c:v>
                </c:pt>
                <c:pt idx="12">
                  <c:v>60.556555145125294</c:v>
                </c:pt>
                <c:pt idx="13">
                  <c:v>61.243145496747999</c:v>
                </c:pt>
                <c:pt idx="14">
                  <c:v>58.134550377197407</c:v>
                </c:pt>
                <c:pt idx="15">
                  <c:v>58.709231389052995</c:v>
                </c:pt>
                <c:pt idx="16">
                  <c:v>62.180412727896105</c:v>
                </c:pt>
                <c:pt idx="17">
                  <c:v>58.165027286178002</c:v>
                </c:pt>
                <c:pt idx="18">
                  <c:v>57.977599254406101</c:v>
                </c:pt>
                <c:pt idx="19">
                  <c:v>59.000736601792902</c:v>
                </c:pt>
                <c:pt idx="20">
                  <c:v>58.042235260137701</c:v>
                </c:pt>
                <c:pt idx="21" formatCode="0.00">
                  <c:v>64.595215653253703</c:v>
                </c:pt>
                <c:pt idx="22" formatCode="0.00">
                  <c:v>58.2090036390953</c:v>
                </c:pt>
                <c:pt idx="23" formatCode="0.00">
                  <c:v>59.472880916063396</c:v>
                </c:pt>
                <c:pt idx="24" formatCode="0.00">
                  <c:v>60.335653032405702</c:v>
                </c:pt>
                <c:pt idx="25" formatCode="General">
                  <c:v>56.847729551794501</c:v>
                </c:pt>
              </c:numCache>
            </c:numRef>
          </c:val>
          <c:extLst>
            <c:ext xmlns:c16="http://schemas.microsoft.com/office/drawing/2014/chart" uri="{C3380CC4-5D6E-409C-BE32-E72D297353CC}">
              <c16:uniqueId val="{00000000-E3CE-4871-A674-3F726A5A42DA}"/>
            </c:ext>
          </c:extLst>
        </c:ser>
        <c:ser>
          <c:idx val="1"/>
          <c:order val="1"/>
          <c:tx>
            <c:strRef>
              <c:f>'D3'!$B$36</c:f>
              <c:strCache>
                <c:ptCount val="1"/>
                <c:pt idx="0">
                  <c:v>Metaller</c:v>
                </c:pt>
              </c:strCache>
            </c:strRef>
          </c:tx>
          <c:spPr>
            <a:solidFill>
              <a:srgbClr val="D2CCF2"/>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'D3'!$C$36:$AB$36</c:f>
              <c:numCache>
                <c:formatCode>#,##0.00</c:formatCode>
                <c:ptCount val="26"/>
                <c:pt idx="0" formatCode="0.00">
                  <c:v>33.123915436000004</c:v>
                </c:pt>
                <c:pt idx="1">
                  <c:v>30.372993611999998</c:v>
                </c:pt>
                <c:pt idx="2">
                  <c:v>30.748965944999998</c:v>
                </c:pt>
                <c:pt idx="3">
                  <c:v>29.981960624999999</c:v>
                </c:pt>
                <c:pt idx="4">
                  <c:v>29.420944473999999</c:v>
                </c:pt>
                <c:pt idx="5">
                  <c:v>30.172758397000003</c:v>
                </c:pt>
                <c:pt idx="6">
                  <c:v>28.994929769999999</c:v>
                </c:pt>
                <c:pt idx="7">
                  <c:v>29.114560634</c:v>
                </c:pt>
                <c:pt idx="8">
                  <c:v>31.628656695999997</c:v>
                </c:pt>
                <c:pt idx="9">
                  <c:v>31.276208574000002</c:v>
                </c:pt>
                <c:pt idx="10">
                  <c:v>32.553111680000001</c:v>
                </c:pt>
                <c:pt idx="11">
                  <c:v>27.403094324000001</c:v>
                </c:pt>
                <c:pt idx="12">
                  <c:v>39.746565239000006</c:v>
                </c:pt>
                <c:pt idx="13">
                  <c:v>45.578195770999997</c:v>
                </c:pt>
                <c:pt idx="14">
                  <c:v>48.252477833999997</c:v>
                </c:pt>
                <c:pt idx="15">
                  <c:v>55.010433428999995</c:v>
                </c:pt>
                <c:pt idx="16">
                  <c:v>56.272847982000002</c:v>
                </c:pt>
                <c:pt idx="17">
                  <c:v>52.170094927000001</c:v>
                </c:pt>
                <c:pt idx="18">
                  <c:v>51.378312157000003</c:v>
                </c:pt>
                <c:pt idx="19">
                  <c:v>54.402403602999996</c:v>
                </c:pt>
                <c:pt idx="20">
                  <c:v>58.790949558999998</c:v>
                </c:pt>
                <c:pt idx="21" formatCode="0.00">
                  <c:v>63.087933404000005</c:v>
                </c:pt>
                <c:pt idx="22" formatCode="0.00">
                  <c:v>59.979941889000003</c:v>
                </c:pt>
                <c:pt idx="23" formatCode="0.00">
                  <c:v>64.821989477000002</c:v>
                </c:pt>
                <c:pt idx="24" formatCode="0.00">
                  <c:v>63.745986234</c:v>
                </c:pt>
                <c:pt idx="25" formatCode="0.00">
                  <c:v>60.522610469</c:v>
                </c:pt>
              </c:numCache>
            </c:numRef>
          </c:val>
          <c:extLst>
            <c:ext xmlns:c16="http://schemas.microsoft.com/office/drawing/2014/chart" uri="{C3380CC4-5D6E-409C-BE32-E72D297353CC}">
              <c16:uniqueId val="{00000002-E3CE-4871-A674-3F726A5A42DA}"/>
            </c:ext>
          </c:extLst>
        </c:ser>
        <c:ser>
          <c:idx val="2"/>
          <c:order val="2"/>
          <c:tx>
            <c:strRef>
              <c:f>'D3'!$B$37</c:f>
              <c:strCache>
                <c:ptCount val="1"/>
                <c:pt idx="0">
                  <c:v>Icke-metalliska mineraler</c:v>
                </c:pt>
              </c:strCache>
            </c:strRef>
          </c:tx>
          <c:spPr>
            <a:solidFill>
              <a:srgbClr val="EDEDFF"/>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'D3'!$C$37:$AB$37</c:f>
              <c:numCache>
                <c:formatCode>#,##0.00</c:formatCode>
                <c:ptCount val="26"/>
                <c:pt idx="0" formatCode="0.00">
                  <c:v>77.234436314498396</c:v>
                </c:pt>
                <c:pt idx="1">
                  <c:v>77.26298155500001</c:v>
                </c:pt>
                <c:pt idx="2">
                  <c:v>74.220050954110107</c:v>
                </c:pt>
                <c:pt idx="3">
                  <c:v>74.842739004999999</c:v>
                </c:pt>
                <c:pt idx="4">
                  <c:v>75.080865911000004</c:v>
                </c:pt>
                <c:pt idx="5">
                  <c:v>73.096622844999999</c:v>
                </c:pt>
                <c:pt idx="6">
                  <c:v>80.050534757000008</c:v>
                </c:pt>
                <c:pt idx="7">
                  <c:v>82.129009427</c:v>
                </c:pt>
                <c:pt idx="8">
                  <c:v>90.495277075999994</c:v>
                </c:pt>
                <c:pt idx="9">
                  <c:v>99.466165184000005</c:v>
                </c:pt>
                <c:pt idx="10">
                  <c:v>100.12584288799999</c:v>
                </c:pt>
                <c:pt idx="11">
                  <c:v>83.328146005000008</c:v>
                </c:pt>
                <c:pt idx="12">
                  <c:v>85.219172099000005</c:v>
                </c:pt>
                <c:pt idx="13">
                  <c:v>87.90847405800001</c:v>
                </c:pt>
                <c:pt idx="14">
                  <c:v>88.969504927999992</c:v>
                </c:pt>
                <c:pt idx="15">
                  <c:v>88.056943799999999</c:v>
                </c:pt>
                <c:pt idx="16">
                  <c:v>88.018110578999995</c:v>
                </c:pt>
                <c:pt idx="17">
                  <c:v>94.499027637000012</c:v>
                </c:pt>
                <c:pt idx="18">
                  <c:v>98.878222926942698</c:v>
                </c:pt>
                <c:pt idx="19">
                  <c:v>108.308566080573</c:v>
                </c:pt>
                <c:pt idx="20">
                  <c:v>110.64590215977701</c:v>
                </c:pt>
                <c:pt idx="21" formatCode="0.00">
                  <c:v>113.687489646892</c:v>
                </c:pt>
                <c:pt idx="22" formatCode="0.00">
                  <c:v>113.072719659694</c:v>
                </c:pt>
                <c:pt idx="23" formatCode="0.00">
                  <c:v>113.96520188526101</c:v>
                </c:pt>
                <c:pt idx="24" formatCode="0.00">
                  <c:v>109.71098593921701</c:v>
                </c:pt>
                <c:pt idx="25" formatCode="General">
                  <c:v>97.494304128152905</c:v>
                </c:pt>
              </c:numCache>
            </c:numRef>
          </c:val>
          <c:extLst>
            <c:ext xmlns:c16="http://schemas.microsoft.com/office/drawing/2014/chart" uri="{C3380CC4-5D6E-409C-BE32-E72D297353CC}">
              <c16:uniqueId val="{00000003-E3CE-4871-A674-3F726A5A42DA}"/>
            </c:ext>
          </c:extLst>
        </c:ser>
        <c:ser>
          <c:idx val="3"/>
          <c:order val="3"/>
          <c:tx>
            <c:strRef>
              <c:f>'D3'!$B$38</c:f>
              <c:strCache>
                <c:ptCount val="1"/>
                <c:pt idx="0">
                  <c:v>Fossila bränslen</c:v>
                </c:pt>
              </c:strCache>
            </c:strRef>
          </c:tx>
          <c:spPr>
            <a:solidFill>
              <a:srgbClr val="329B46"/>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'D3'!$C$38:$AB$38</c:f>
              <c:numCache>
                <c:formatCode>#,##0.00</c:formatCode>
                <c:ptCount val="26"/>
                <c:pt idx="0" formatCode="0.00">
                  <c:v>22.306671384000001</c:v>
                </c:pt>
                <c:pt idx="1">
                  <c:v>20.739941962</c:v>
                </c:pt>
                <c:pt idx="2">
                  <c:v>21.065953299</c:v>
                </c:pt>
                <c:pt idx="3">
                  <c:v>21.147254228000001</c:v>
                </c:pt>
                <c:pt idx="4">
                  <c:v>21.298126287999999</c:v>
                </c:pt>
                <c:pt idx="5">
                  <c:v>23.795508886</c:v>
                </c:pt>
                <c:pt idx="6">
                  <c:v>21.838422381000001</c:v>
                </c:pt>
                <c:pt idx="7">
                  <c:v>21.876070575</c:v>
                </c:pt>
                <c:pt idx="8">
                  <c:v>20.558254420000001</c:v>
                </c:pt>
                <c:pt idx="9">
                  <c:v>20.378003694</c:v>
                </c:pt>
                <c:pt idx="10">
                  <c:v>20.614106113999998</c:v>
                </c:pt>
                <c:pt idx="11">
                  <c:v>16.476452617</c:v>
                </c:pt>
                <c:pt idx="12">
                  <c:v>19.629504121</c:v>
                </c:pt>
                <c:pt idx="13">
                  <c:v>19.643041266000001</c:v>
                </c:pt>
                <c:pt idx="14">
                  <c:v>18.268714566</c:v>
                </c:pt>
                <c:pt idx="15">
                  <c:v>17.797971862999997</c:v>
                </c:pt>
                <c:pt idx="16">
                  <c:v>18.189031443000001</c:v>
                </c:pt>
                <c:pt idx="17">
                  <c:v>17.547604817</c:v>
                </c:pt>
                <c:pt idx="18">
                  <c:v>18.860506395000002</c:v>
                </c:pt>
                <c:pt idx="19">
                  <c:v>18.143563291</c:v>
                </c:pt>
                <c:pt idx="20">
                  <c:v>19.638981702000002</c:v>
                </c:pt>
                <c:pt idx="21" formatCode="0.00">
                  <c:v>18.422195460999998</c:v>
                </c:pt>
                <c:pt idx="22" formatCode="0.00">
                  <c:v>17.505870868000002</c:v>
                </c:pt>
                <c:pt idx="23" formatCode="0.00">
                  <c:v>15.298681651000001</c:v>
                </c:pt>
                <c:pt idx="24" formatCode="0.00">
                  <c:v>17.650448564999998</c:v>
                </c:pt>
                <c:pt idx="25" formatCode="General">
                  <c:v>15.363883653</c:v>
                </c:pt>
              </c:numCache>
            </c:numRef>
          </c:val>
          <c:extLst>
            <c:ext xmlns:c16="http://schemas.microsoft.com/office/drawing/2014/chart" uri="{C3380CC4-5D6E-409C-BE32-E72D297353CC}">
              <c16:uniqueId val="{00000004-E3CE-4871-A674-3F726A5A42DA}"/>
            </c:ext>
          </c:extLst>
        </c:ser>
        <c:ser>
          <c:idx val="4"/>
          <c:order val="4"/>
          <c:tx>
            <c:strRef>
              <c:f>'D3'!$B$39</c:f>
              <c:strCache>
                <c:ptCount val="1"/>
                <c:pt idx="0">
                  <c:v>Övriga produkter</c:v>
                </c:pt>
              </c:strCache>
            </c:strRef>
          </c:tx>
          <c:spPr>
            <a:solidFill>
              <a:srgbClr val="70DC69"/>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'D3'!$C$39:$AB$39</c:f>
              <c:numCache>
                <c:formatCode>#,##0.00</c:formatCode>
                <c:ptCount val="26"/>
                <c:pt idx="0">
                  <c:v>1.0828008299999998</c:v>
                </c:pt>
                <c:pt idx="1">
                  <c:v>0.78384981900000006</c:v>
                </c:pt>
                <c:pt idx="2">
                  <c:v>0.88172160499999996</c:v>
                </c:pt>
                <c:pt idx="3">
                  <c:v>0.55288952700000005</c:v>
                </c:pt>
                <c:pt idx="4">
                  <c:v>0.53081562799999993</c:v>
                </c:pt>
                <c:pt idx="5">
                  <c:v>0.47187916499999999</c:v>
                </c:pt>
                <c:pt idx="6">
                  <c:v>0.70222243600000001</c:v>
                </c:pt>
                <c:pt idx="7">
                  <c:v>1.1076906340000001</c:v>
                </c:pt>
                <c:pt idx="8">
                  <c:v>1.0059717210000001</c:v>
                </c:pt>
                <c:pt idx="9">
                  <c:v>1.6293475069999999</c:v>
                </c:pt>
                <c:pt idx="10">
                  <c:v>1.5372986639999999</c:v>
                </c:pt>
                <c:pt idx="11">
                  <c:v>1.024002074</c:v>
                </c:pt>
                <c:pt idx="12">
                  <c:v>1.572923614</c:v>
                </c:pt>
                <c:pt idx="13">
                  <c:v>3.3837840909999999</c:v>
                </c:pt>
                <c:pt idx="14">
                  <c:v>3.262819339</c:v>
                </c:pt>
                <c:pt idx="15">
                  <c:v>3.3336749410000004</c:v>
                </c:pt>
                <c:pt idx="16">
                  <c:v>3.5069238660000002</c:v>
                </c:pt>
                <c:pt idx="17">
                  <c:v>3.1873755569999997</c:v>
                </c:pt>
                <c:pt idx="18">
                  <c:v>3.3793734370000004</c:v>
                </c:pt>
                <c:pt idx="19">
                  <c:v>3.5108479610000001</c:v>
                </c:pt>
                <c:pt idx="20">
                  <c:v>4.2791220939999999</c:v>
                </c:pt>
                <c:pt idx="21" formatCode="0.00">
                  <c:v>4.3569548139999998</c:v>
                </c:pt>
                <c:pt idx="22" formatCode="0.00">
                  <c:v>3.9557600109999997</c:v>
                </c:pt>
                <c:pt idx="23" formatCode="0.00">
                  <c:v>4.7999308960000002</c:v>
                </c:pt>
                <c:pt idx="24" formatCode="0.00">
                  <c:v>4.3770928800000002</c:v>
                </c:pt>
                <c:pt idx="25" formatCode="0.00">
                  <c:v>2.0972845779999996</c:v>
                </c:pt>
              </c:numCache>
            </c:numRef>
          </c:val>
          <c:extLst>
            <c:ext xmlns:c16="http://schemas.microsoft.com/office/drawing/2014/chart" uri="{C3380CC4-5D6E-409C-BE32-E72D297353CC}">
              <c16:uniqueId val="{00000005-E3CE-4871-A674-3F726A5A42DA}"/>
            </c:ext>
          </c:extLst>
        </c:ser>
        <c:ser>
          <c:idx val="5"/>
          <c:order val="5"/>
          <c:tx>
            <c:strRef>
              <c:f>'D3'!$B$40</c:f>
              <c:strCache>
                <c:ptCount val="1"/>
                <c:pt idx="0">
                  <c:v>Avfall som importeras eller exporteras</c:v>
                </c:pt>
              </c:strCache>
            </c:strRef>
          </c:tx>
          <c:spPr>
            <a:solidFill>
              <a:srgbClr val="CDF0B4"/>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'D3'!$C$40:$AB$40</c:f>
              <c:numCache>
                <c:formatCode>#,##0.00</c:formatCode>
                <c:ptCount val="26"/>
                <c:pt idx="0">
                  <c:v>8.5618999999999995E-5</c:v>
                </c:pt>
                <c:pt idx="1">
                  <c:v>6.9486999999999994E-5</c:v>
                </c:pt>
                <c:pt idx="2">
                  <c:v>-2.8927199999999998E-4</c:v>
                </c:pt>
                <c:pt idx="3">
                  <c:v>3.5819999999999999E-5</c:v>
                </c:pt>
                <c:pt idx="4">
                  <c:v>1.524858E-3</c:v>
                </c:pt>
                <c:pt idx="5">
                  <c:v>1.582883E-3</c:v>
                </c:pt>
                <c:pt idx="6">
                  <c:v>1.5150729999999998E-3</c:v>
                </c:pt>
                <c:pt idx="7">
                  <c:v>1.7386868E-2</c:v>
                </c:pt>
                <c:pt idx="8">
                  <c:v>8.3550480000000003E-3</c:v>
                </c:pt>
                <c:pt idx="9">
                  <c:v>1.3082313E-2</c:v>
                </c:pt>
                <c:pt idx="10">
                  <c:v>2.6538115999999997E-2</c:v>
                </c:pt>
                <c:pt idx="11">
                  <c:v>0.15633372600000001</c:v>
                </c:pt>
                <c:pt idx="12">
                  <c:v>0.28990986199999996</c:v>
                </c:pt>
                <c:pt idx="13">
                  <c:v>0.46045292700000001</c:v>
                </c:pt>
                <c:pt idx="14">
                  <c:v>0.53408609600000001</c:v>
                </c:pt>
                <c:pt idx="15">
                  <c:v>0.559757218</c:v>
                </c:pt>
                <c:pt idx="16">
                  <c:v>0.66711163699999998</c:v>
                </c:pt>
                <c:pt idx="17">
                  <c:v>0.67094872899999991</c:v>
                </c:pt>
                <c:pt idx="18">
                  <c:v>0.71209894399999996</c:v>
                </c:pt>
                <c:pt idx="19">
                  <c:v>0.7559364409999999</c:v>
                </c:pt>
                <c:pt idx="20">
                  <c:v>0.73608047399999998</c:v>
                </c:pt>
                <c:pt idx="21" formatCode="0.00">
                  <c:v>0.77329115100000001</c:v>
                </c:pt>
                <c:pt idx="22" formatCode="0.00">
                  <c:v>0.99096460200000003</c:v>
                </c:pt>
                <c:pt idx="23" formatCode="0.00">
                  <c:v>1.705667901</c:v>
                </c:pt>
                <c:pt idx="24" formatCode="0.00">
                  <c:v>1.4746833420000001</c:v>
                </c:pt>
                <c:pt idx="25" formatCode="General">
                  <c:v>1.7517112179999998</c:v>
                </c:pt>
              </c:numCache>
            </c:numRef>
          </c:val>
          <c:extLst>
            <c:ext xmlns:c16="http://schemas.microsoft.com/office/drawing/2014/chart" uri="{C3380CC4-5D6E-409C-BE32-E72D297353CC}">
              <c16:uniqueId val="{00000006-E3CE-4871-A674-3F726A5A42DA}"/>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b"/>
        <c:numFmt formatCode="0"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in val="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layout>
        <c:manualLayout>
          <c:xMode val="edge"/>
          <c:yMode val="edge"/>
          <c:x val="0.13281045751633988"/>
          <c:y val="0.80662900303756169"/>
          <c:w val="0.7231323529411765"/>
          <c:h val="0.17567916773177517"/>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10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6147245102221646E-2"/>
          <c:y val="0.12574814358265032"/>
          <c:w val="0.9064392156862745"/>
          <c:h val="0.58572190441165028"/>
        </c:manualLayout>
      </c:layout>
      <c:barChart>
        <c:barDir val="col"/>
        <c:grouping val="stacked"/>
        <c:varyColors val="0"/>
        <c:ser>
          <c:idx val="0"/>
          <c:order val="0"/>
          <c:tx>
            <c:strRef>
              <c:f>'D3'!$A$35</c:f>
              <c:strCache>
                <c:ptCount val="1"/>
                <c:pt idx="0">
                  <c:v>Biomass</c:v>
                </c:pt>
              </c:strCache>
            </c:strRef>
          </c:tx>
          <c:spPr>
            <a:solidFill>
              <a:srgbClr val="1E00BE"/>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'D3'!$C$35:$AB$35</c:f>
              <c:numCache>
                <c:formatCode>#,##0.00</c:formatCode>
                <c:ptCount val="26"/>
                <c:pt idx="0">
                  <c:v>48.450397040351199</c:v>
                </c:pt>
                <c:pt idx="1">
                  <c:v>48.011907793091204</c:v>
                </c:pt>
                <c:pt idx="2">
                  <c:v>52.889750523937799</c:v>
                </c:pt>
                <c:pt idx="3">
                  <c:v>50.373905785803501</c:v>
                </c:pt>
                <c:pt idx="4">
                  <c:v>53.8468628869865</c:v>
                </c:pt>
                <c:pt idx="5">
                  <c:v>54.338776927257598</c:v>
                </c:pt>
                <c:pt idx="6">
                  <c:v>56.123599092111604</c:v>
                </c:pt>
                <c:pt idx="7">
                  <c:v>69.390658691893307</c:v>
                </c:pt>
                <c:pt idx="8">
                  <c:v>47.128696374460695</c:v>
                </c:pt>
                <c:pt idx="9">
                  <c:v>56.754279615205803</c:v>
                </c:pt>
                <c:pt idx="10">
                  <c:v>54.648142791043902</c:v>
                </c:pt>
                <c:pt idx="11">
                  <c:v>54.057279612687104</c:v>
                </c:pt>
                <c:pt idx="12">
                  <c:v>60.556555145125294</c:v>
                </c:pt>
                <c:pt idx="13">
                  <c:v>61.243145496747999</c:v>
                </c:pt>
                <c:pt idx="14">
                  <c:v>58.134550377197407</c:v>
                </c:pt>
                <c:pt idx="15">
                  <c:v>58.709231389052995</c:v>
                </c:pt>
                <c:pt idx="16">
                  <c:v>62.180412727896105</c:v>
                </c:pt>
                <c:pt idx="17">
                  <c:v>58.165027286178002</c:v>
                </c:pt>
                <c:pt idx="18">
                  <c:v>57.977599254406101</c:v>
                </c:pt>
                <c:pt idx="19">
                  <c:v>59.000736601792902</c:v>
                </c:pt>
                <c:pt idx="20">
                  <c:v>58.042235260137701</c:v>
                </c:pt>
                <c:pt idx="21" formatCode="0.00">
                  <c:v>64.595215653253703</c:v>
                </c:pt>
                <c:pt idx="22" formatCode="0.00">
                  <c:v>58.2090036390953</c:v>
                </c:pt>
                <c:pt idx="23" formatCode="0.00">
                  <c:v>59.472880916063396</c:v>
                </c:pt>
                <c:pt idx="24" formatCode="0.00">
                  <c:v>60.335653032405702</c:v>
                </c:pt>
                <c:pt idx="25" formatCode="General">
                  <c:v>56.847729551794501</c:v>
                </c:pt>
              </c:numCache>
            </c:numRef>
          </c:val>
          <c:extLst>
            <c:ext xmlns:c16="http://schemas.microsoft.com/office/drawing/2014/chart" uri="{C3380CC4-5D6E-409C-BE32-E72D297353CC}">
              <c16:uniqueId val="{00000000-E3CE-4871-A674-3F726A5A42DA}"/>
            </c:ext>
          </c:extLst>
        </c:ser>
        <c:ser>
          <c:idx val="1"/>
          <c:order val="1"/>
          <c:tx>
            <c:strRef>
              <c:f>'D3'!$A$36</c:f>
              <c:strCache>
                <c:ptCount val="1"/>
                <c:pt idx="0">
                  <c:v>Metals </c:v>
                </c:pt>
              </c:strCache>
            </c:strRef>
          </c:tx>
          <c:spPr>
            <a:solidFill>
              <a:srgbClr val="D2CCF2"/>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'D3'!$C$36:$AB$36</c:f>
              <c:numCache>
                <c:formatCode>#,##0.00</c:formatCode>
                <c:ptCount val="26"/>
                <c:pt idx="0" formatCode="0.00">
                  <c:v>33.123915436000004</c:v>
                </c:pt>
                <c:pt idx="1">
                  <c:v>30.372993611999998</c:v>
                </c:pt>
                <c:pt idx="2">
                  <c:v>30.748965944999998</c:v>
                </c:pt>
                <c:pt idx="3">
                  <c:v>29.981960624999999</c:v>
                </c:pt>
                <c:pt idx="4">
                  <c:v>29.420944473999999</c:v>
                </c:pt>
                <c:pt idx="5">
                  <c:v>30.172758397000003</c:v>
                </c:pt>
                <c:pt idx="6">
                  <c:v>28.994929769999999</c:v>
                </c:pt>
                <c:pt idx="7">
                  <c:v>29.114560634</c:v>
                </c:pt>
                <c:pt idx="8">
                  <c:v>31.628656695999997</c:v>
                </c:pt>
                <c:pt idx="9">
                  <c:v>31.276208574000002</c:v>
                </c:pt>
                <c:pt idx="10">
                  <c:v>32.553111680000001</c:v>
                </c:pt>
                <c:pt idx="11">
                  <c:v>27.403094324000001</c:v>
                </c:pt>
                <c:pt idx="12">
                  <c:v>39.746565239000006</c:v>
                </c:pt>
                <c:pt idx="13">
                  <c:v>45.578195770999997</c:v>
                </c:pt>
                <c:pt idx="14">
                  <c:v>48.252477833999997</c:v>
                </c:pt>
                <c:pt idx="15">
                  <c:v>55.010433428999995</c:v>
                </c:pt>
                <c:pt idx="16">
                  <c:v>56.272847982000002</c:v>
                </c:pt>
                <c:pt idx="17">
                  <c:v>52.170094927000001</c:v>
                </c:pt>
                <c:pt idx="18">
                  <c:v>51.378312157000003</c:v>
                </c:pt>
                <c:pt idx="19">
                  <c:v>54.402403602999996</c:v>
                </c:pt>
                <c:pt idx="20">
                  <c:v>58.790949558999998</c:v>
                </c:pt>
                <c:pt idx="21" formatCode="0.00">
                  <c:v>63.087933404000005</c:v>
                </c:pt>
                <c:pt idx="22" formatCode="0.00">
                  <c:v>59.979941889000003</c:v>
                </c:pt>
                <c:pt idx="23" formatCode="0.00">
                  <c:v>64.821989477000002</c:v>
                </c:pt>
                <c:pt idx="24" formatCode="0.00">
                  <c:v>63.745986234</c:v>
                </c:pt>
                <c:pt idx="25" formatCode="0.00">
                  <c:v>60.522610469</c:v>
                </c:pt>
              </c:numCache>
            </c:numRef>
          </c:val>
          <c:extLst>
            <c:ext xmlns:c16="http://schemas.microsoft.com/office/drawing/2014/chart" uri="{C3380CC4-5D6E-409C-BE32-E72D297353CC}">
              <c16:uniqueId val="{00000002-E3CE-4871-A674-3F726A5A42DA}"/>
            </c:ext>
          </c:extLst>
        </c:ser>
        <c:ser>
          <c:idx val="2"/>
          <c:order val="2"/>
          <c:tx>
            <c:strRef>
              <c:f>'D3'!$A$37</c:f>
              <c:strCache>
                <c:ptCount val="1"/>
                <c:pt idx="0">
                  <c:v>Non-metallic minerals</c:v>
                </c:pt>
              </c:strCache>
            </c:strRef>
          </c:tx>
          <c:spPr>
            <a:solidFill>
              <a:srgbClr val="EDEDFF"/>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'D3'!$C$37:$AB$37</c:f>
              <c:numCache>
                <c:formatCode>#,##0.00</c:formatCode>
                <c:ptCount val="26"/>
                <c:pt idx="0" formatCode="0.00">
                  <c:v>77.234436314498396</c:v>
                </c:pt>
                <c:pt idx="1">
                  <c:v>77.26298155500001</c:v>
                </c:pt>
                <c:pt idx="2">
                  <c:v>74.220050954110107</c:v>
                </c:pt>
                <c:pt idx="3">
                  <c:v>74.842739004999999</c:v>
                </c:pt>
                <c:pt idx="4">
                  <c:v>75.080865911000004</c:v>
                </c:pt>
                <c:pt idx="5">
                  <c:v>73.096622844999999</c:v>
                </c:pt>
                <c:pt idx="6">
                  <c:v>80.050534757000008</c:v>
                </c:pt>
                <c:pt idx="7">
                  <c:v>82.129009427</c:v>
                </c:pt>
                <c:pt idx="8">
                  <c:v>90.495277075999994</c:v>
                </c:pt>
                <c:pt idx="9">
                  <c:v>99.466165184000005</c:v>
                </c:pt>
                <c:pt idx="10">
                  <c:v>100.12584288799999</c:v>
                </c:pt>
                <c:pt idx="11">
                  <c:v>83.328146005000008</c:v>
                </c:pt>
                <c:pt idx="12">
                  <c:v>85.219172099000005</c:v>
                </c:pt>
                <c:pt idx="13">
                  <c:v>87.90847405800001</c:v>
                </c:pt>
                <c:pt idx="14">
                  <c:v>88.969504927999992</c:v>
                </c:pt>
                <c:pt idx="15">
                  <c:v>88.056943799999999</c:v>
                </c:pt>
                <c:pt idx="16">
                  <c:v>88.018110578999995</c:v>
                </c:pt>
                <c:pt idx="17">
                  <c:v>94.499027637000012</c:v>
                </c:pt>
                <c:pt idx="18">
                  <c:v>98.878222926942698</c:v>
                </c:pt>
                <c:pt idx="19">
                  <c:v>108.308566080573</c:v>
                </c:pt>
                <c:pt idx="20">
                  <c:v>110.64590215977701</c:v>
                </c:pt>
                <c:pt idx="21" formatCode="0.00">
                  <c:v>113.687489646892</c:v>
                </c:pt>
                <c:pt idx="22" formatCode="0.00">
                  <c:v>113.072719659694</c:v>
                </c:pt>
                <c:pt idx="23" formatCode="0.00">
                  <c:v>113.96520188526101</c:v>
                </c:pt>
                <c:pt idx="24" formatCode="0.00">
                  <c:v>109.71098593921701</c:v>
                </c:pt>
                <c:pt idx="25" formatCode="General">
                  <c:v>97.494304128152905</c:v>
                </c:pt>
              </c:numCache>
            </c:numRef>
          </c:val>
          <c:extLst>
            <c:ext xmlns:c16="http://schemas.microsoft.com/office/drawing/2014/chart" uri="{C3380CC4-5D6E-409C-BE32-E72D297353CC}">
              <c16:uniqueId val="{00000003-E3CE-4871-A674-3F726A5A42DA}"/>
            </c:ext>
          </c:extLst>
        </c:ser>
        <c:ser>
          <c:idx val="3"/>
          <c:order val="3"/>
          <c:tx>
            <c:strRef>
              <c:f>'D3'!$A$38</c:f>
              <c:strCache>
                <c:ptCount val="1"/>
                <c:pt idx="0">
                  <c:v>Fossil fuels</c:v>
                </c:pt>
              </c:strCache>
            </c:strRef>
          </c:tx>
          <c:spPr>
            <a:solidFill>
              <a:srgbClr val="329B46"/>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'D3'!$C$38:$AB$38</c:f>
              <c:numCache>
                <c:formatCode>#,##0.00</c:formatCode>
                <c:ptCount val="26"/>
                <c:pt idx="0" formatCode="0.00">
                  <c:v>22.306671384000001</c:v>
                </c:pt>
                <c:pt idx="1">
                  <c:v>20.739941962</c:v>
                </c:pt>
                <c:pt idx="2">
                  <c:v>21.065953299</c:v>
                </c:pt>
                <c:pt idx="3">
                  <c:v>21.147254228000001</c:v>
                </c:pt>
                <c:pt idx="4">
                  <c:v>21.298126287999999</c:v>
                </c:pt>
                <c:pt idx="5">
                  <c:v>23.795508886</c:v>
                </c:pt>
                <c:pt idx="6">
                  <c:v>21.838422381000001</c:v>
                </c:pt>
                <c:pt idx="7">
                  <c:v>21.876070575</c:v>
                </c:pt>
                <c:pt idx="8">
                  <c:v>20.558254420000001</c:v>
                </c:pt>
                <c:pt idx="9">
                  <c:v>20.378003694</c:v>
                </c:pt>
                <c:pt idx="10">
                  <c:v>20.614106113999998</c:v>
                </c:pt>
                <c:pt idx="11">
                  <c:v>16.476452617</c:v>
                </c:pt>
                <c:pt idx="12">
                  <c:v>19.629504121</c:v>
                </c:pt>
                <c:pt idx="13">
                  <c:v>19.643041266000001</c:v>
                </c:pt>
                <c:pt idx="14">
                  <c:v>18.268714566</c:v>
                </c:pt>
                <c:pt idx="15">
                  <c:v>17.797971862999997</c:v>
                </c:pt>
                <c:pt idx="16">
                  <c:v>18.189031443000001</c:v>
                </c:pt>
                <c:pt idx="17">
                  <c:v>17.547604817</c:v>
                </c:pt>
                <c:pt idx="18">
                  <c:v>18.860506395000002</c:v>
                </c:pt>
                <c:pt idx="19">
                  <c:v>18.143563291</c:v>
                </c:pt>
                <c:pt idx="20">
                  <c:v>19.638981702000002</c:v>
                </c:pt>
                <c:pt idx="21" formatCode="0.00">
                  <c:v>18.422195460999998</c:v>
                </c:pt>
                <c:pt idx="22" formatCode="0.00">
                  <c:v>17.505870868000002</c:v>
                </c:pt>
                <c:pt idx="23" formatCode="0.00">
                  <c:v>15.298681651000001</c:v>
                </c:pt>
                <c:pt idx="24" formatCode="0.00">
                  <c:v>17.650448564999998</c:v>
                </c:pt>
                <c:pt idx="25" formatCode="General">
                  <c:v>15.363883653</c:v>
                </c:pt>
              </c:numCache>
            </c:numRef>
          </c:val>
          <c:extLst>
            <c:ext xmlns:c16="http://schemas.microsoft.com/office/drawing/2014/chart" uri="{C3380CC4-5D6E-409C-BE32-E72D297353CC}">
              <c16:uniqueId val="{00000004-E3CE-4871-A674-3F726A5A42DA}"/>
            </c:ext>
          </c:extLst>
        </c:ser>
        <c:ser>
          <c:idx val="4"/>
          <c:order val="4"/>
          <c:tx>
            <c:strRef>
              <c:f>'D3'!$A$39</c:f>
              <c:strCache>
                <c:ptCount val="1"/>
                <c:pt idx="0">
                  <c:v>Other products</c:v>
                </c:pt>
              </c:strCache>
            </c:strRef>
          </c:tx>
          <c:spPr>
            <a:solidFill>
              <a:srgbClr val="70DC69"/>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'D3'!$C$39:$AB$39</c:f>
              <c:numCache>
                <c:formatCode>#,##0.00</c:formatCode>
                <c:ptCount val="26"/>
                <c:pt idx="0">
                  <c:v>1.0828008299999998</c:v>
                </c:pt>
                <c:pt idx="1">
                  <c:v>0.78384981900000006</c:v>
                </c:pt>
                <c:pt idx="2">
                  <c:v>0.88172160499999996</c:v>
                </c:pt>
                <c:pt idx="3">
                  <c:v>0.55288952700000005</c:v>
                </c:pt>
                <c:pt idx="4">
                  <c:v>0.53081562799999993</c:v>
                </c:pt>
                <c:pt idx="5">
                  <c:v>0.47187916499999999</c:v>
                </c:pt>
                <c:pt idx="6">
                  <c:v>0.70222243600000001</c:v>
                </c:pt>
                <c:pt idx="7">
                  <c:v>1.1076906340000001</c:v>
                </c:pt>
                <c:pt idx="8">
                  <c:v>1.0059717210000001</c:v>
                </c:pt>
                <c:pt idx="9">
                  <c:v>1.6293475069999999</c:v>
                </c:pt>
                <c:pt idx="10">
                  <c:v>1.5372986639999999</c:v>
                </c:pt>
                <c:pt idx="11">
                  <c:v>1.024002074</c:v>
                </c:pt>
                <c:pt idx="12">
                  <c:v>1.572923614</c:v>
                </c:pt>
                <c:pt idx="13">
                  <c:v>3.3837840909999999</c:v>
                </c:pt>
                <c:pt idx="14">
                  <c:v>3.262819339</c:v>
                </c:pt>
                <c:pt idx="15">
                  <c:v>3.3336749410000004</c:v>
                </c:pt>
                <c:pt idx="16">
                  <c:v>3.5069238660000002</c:v>
                </c:pt>
                <c:pt idx="17">
                  <c:v>3.1873755569999997</c:v>
                </c:pt>
                <c:pt idx="18">
                  <c:v>3.3793734370000004</c:v>
                </c:pt>
                <c:pt idx="19">
                  <c:v>3.5108479610000001</c:v>
                </c:pt>
                <c:pt idx="20">
                  <c:v>4.2791220939999999</c:v>
                </c:pt>
                <c:pt idx="21" formatCode="0.00">
                  <c:v>4.3569548139999998</c:v>
                </c:pt>
                <c:pt idx="22" formatCode="0.00">
                  <c:v>3.9557600109999997</c:v>
                </c:pt>
                <c:pt idx="23" formatCode="0.00">
                  <c:v>4.7999308960000002</c:v>
                </c:pt>
                <c:pt idx="24" formatCode="0.00">
                  <c:v>4.3770928800000002</c:v>
                </c:pt>
                <c:pt idx="25" formatCode="0.00">
                  <c:v>2.0972845779999996</c:v>
                </c:pt>
              </c:numCache>
            </c:numRef>
          </c:val>
          <c:extLst>
            <c:ext xmlns:c16="http://schemas.microsoft.com/office/drawing/2014/chart" uri="{C3380CC4-5D6E-409C-BE32-E72D297353CC}">
              <c16:uniqueId val="{00000005-E3CE-4871-A674-3F726A5A42DA}"/>
            </c:ext>
          </c:extLst>
        </c:ser>
        <c:ser>
          <c:idx val="5"/>
          <c:order val="5"/>
          <c:tx>
            <c:strRef>
              <c:f>'D3'!$A$40</c:f>
              <c:strCache>
                <c:ptCount val="1"/>
                <c:pt idx="0">
                  <c:v>Waste imported or exported</c:v>
                </c:pt>
              </c:strCache>
            </c:strRef>
          </c:tx>
          <c:spPr>
            <a:solidFill>
              <a:srgbClr val="CDF0B4"/>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'D3'!$C$40:$AB$40</c:f>
              <c:numCache>
                <c:formatCode>#,##0.00</c:formatCode>
                <c:ptCount val="26"/>
                <c:pt idx="0">
                  <c:v>8.5618999999999995E-5</c:v>
                </c:pt>
                <c:pt idx="1">
                  <c:v>6.9486999999999994E-5</c:v>
                </c:pt>
                <c:pt idx="2">
                  <c:v>-2.8927199999999998E-4</c:v>
                </c:pt>
                <c:pt idx="3">
                  <c:v>3.5819999999999999E-5</c:v>
                </c:pt>
                <c:pt idx="4">
                  <c:v>1.524858E-3</c:v>
                </c:pt>
                <c:pt idx="5">
                  <c:v>1.582883E-3</c:v>
                </c:pt>
                <c:pt idx="6">
                  <c:v>1.5150729999999998E-3</c:v>
                </c:pt>
                <c:pt idx="7">
                  <c:v>1.7386868E-2</c:v>
                </c:pt>
                <c:pt idx="8">
                  <c:v>8.3550480000000003E-3</c:v>
                </c:pt>
                <c:pt idx="9">
                  <c:v>1.3082313E-2</c:v>
                </c:pt>
                <c:pt idx="10">
                  <c:v>2.6538115999999997E-2</c:v>
                </c:pt>
                <c:pt idx="11">
                  <c:v>0.15633372600000001</c:v>
                </c:pt>
                <c:pt idx="12">
                  <c:v>0.28990986199999996</c:v>
                </c:pt>
                <c:pt idx="13">
                  <c:v>0.46045292700000001</c:v>
                </c:pt>
                <c:pt idx="14">
                  <c:v>0.53408609600000001</c:v>
                </c:pt>
                <c:pt idx="15">
                  <c:v>0.559757218</c:v>
                </c:pt>
                <c:pt idx="16">
                  <c:v>0.66711163699999998</c:v>
                </c:pt>
                <c:pt idx="17">
                  <c:v>0.67094872899999991</c:v>
                </c:pt>
                <c:pt idx="18">
                  <c:v>0.71209894399999996</c:v>
                </c:pt>
                <c:pt idx="19">
                  <c:v>0.7559364409999999</c:v>
                </c:pt>
                <c:pt idx="20">
                  <c:v>0.73608047399999998</c:v>
                </c:pt>
                <c:pt idx="21" formatCode="0.00">
                  <c:v>0.77329115100000001</c:v>
                </c:pt>
                <c:pt idx="22" formatCode="0.00">
                  <c:v>0.99096460200000003</c:v>
                </c:pt>
                <c:pt idx="23" formatCode="0.00">
                  <c:v>1.705667901</c:v>
                </c:pt>
                <c:pt idx="24" formatCode="0.00">
                  <c:v>1.4746833420000001</c:v>
                </c:pt>
                <c:pt idx="25" formatCode="General">
                  <c:v>1.7517112179999998</c:v>
                </c:pt>
              </c:numCache>
            </c:numRef>
          </c:val>
          <c:extLst>
            <c:ext xmlns:c16="http://schemas.microsoft.com/office/drawing/2014/chart" uri="{C3380CC4-5D6E-409C-BE32-E72D297353CC}">
              <c16:uniqueId val="{00000006-E3CE-4871-A674-3F726A5A42DA}"/>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b"/>
        <c:numFmt formatCode="0"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in val="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layout>
        <c:manualLayout>
          <c:xMode val="edge"/>
          <c:yMode val="edge"/>
          <c:x val="0.17431372549019608"/>
          <c:y val="0.79525165664364039"/>
          <c:w val="0.69200490196078435"/>
          <c:h val="0.18705650012586639"/>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10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6652614379084971E-2"/>
          <c:y val="9.0769155655969963E-2"/>
          <c:w val="0.91052058823529414"/>
          <c:h val="0.60347270311745527"/>
        </c:manualLayout>
      </c:layout>
      <c:barChart>
        <c:barDir val="col"/>
        <c:grouping val="stacked"/>
        <c:varyColors val="0"/>
        <c:ser>
          <c:idx val="0"/>
          <c:order val="0"/>
          <c:tx>
            <c:strRef>
              <c:f>'D4'!$B$36</c:f>
              <c:strCache>
                <c:ptCount val="1"/>
                <c:pt idx="0">
                  <c:v>Biomassa</c:v>
                </c:pt>
              </c:strCache>
            </c:strRef>
          </c:tx>
          <c:spPr>
            <a:solidFill>
              <a:srgbClr val="1E00BE"/>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'D4'!$C$36:$AB$36</c:f>
              <c:numCache>
                <c:formatCode>#\ ##0.0</c:formatCode>
                <c:ptCount val="26"/>
                <c:pt idx="0">
                  <c:v>5.4740026031353741</c:v>
                </c:pt>
                <c:pt idx="1">
                  <c:v>5.420174733923143</c:v>
                </c:pt>
                <c:pt idx="2">
                  <c:v>5.9614236388568305</c:v>
                </c:pt>
                <c:pt idx="3">
                  <c:v>5.6625343734041707</c:v>
                </c:pt>
                <c:pt idx="4">
                  <c:v>6.0332619481217362</c:v>
                </c:pt>
                <c:pt idx="5">
                  <c:v>6.065272566944703</c:v>
                </c:pt>
                <c:pt idx="6">
                  <c:v>6.2401155317002006</c:v>
                </c:pt>
                <c:pt idx="7">
                  <c:v>7.6844583268984827</c:v>
                </c:pt>
                <c:pt idx="8">
                  <c:v>5.190096692806077</c:v>
                </c:pt>
                <c:pt idx="9">
                  <c:v>6.2039471854027921</c:v>
                </c:pt>
                <c:pt idx="10">
                  <c:v>5.9273638204024621</c:v>
                </c:pt>
                <c:pt idx="11">
                  <c:v>5.8135393145525676</c:v>
                </c:pt>
                <c:pt idx="12">
                  <c:v>6.4572127891142959</c:v>
                </c:pt>
                <c:pt idx="13">
                  <c:v>6.4812962452424481</c:v>
                </c:pt>
                <c:pt idx="14">
                  <c:v>6.1069719896704768</c:v>
                </c:pt>
                <c:pt idx="15">
                  <c:v>6.115303827766061</c:v>
                </c:pt>
                <c:pt idx="16">
                  <c:v>6.4129239390186443</c:v>
                </c:pt>
                <c:pt idx="17">
                  <c:v>5.9356998924378006</c:v>
                </c:pt>
                <c:pt idx="18">
                  <c:v>5.8426990451463539</c:v>
                </c:pt>
                <c:pt idx="19">
                  <c:v>5.8662269969635599</c:v>
                </c:pt>
                <c:pt idx="20">
                  <c:v>5.7042768940561004</c:v>
                </c:pt>
                <c:pt idx="21">
                  <c:v>6.2842616767023216</c:v>
                </c:pt>
                <c:pt idx="22">
                  <c:v>5.6221886054024646</c:v>
                </c:pt>
                <c:pt idx="23">
                  <c:v>5.7098658732379395</c:v>
                </c:pt>
                <c:pt idx="24">
                  <c:v>5.7534082658046515</c:v>
                </c:pt>
                <c:pt idx="25">
                  <c:v>5.3952470058191278</c:v>
                </c:pt>
              </c:numCache>
            </c:numRef>
          </c:val>
          <c:extLst>
            <c:ext xmlns:c16="http://schemas.microsoft.com/office/drawing/2014/chart" uri="{C3380CC4-5D6E-409C-BE32-E72D297353CC}">
              <c16:uniqueId val="{00000000-E3CE-4871-A674-3F726A5A42DA}"/>
            </c:ext>
          </c:extLst>
        </c:ser>
        <c:ser>
          <c:idx val="1"/>
          <c:order val="1"/>
          <c:tx>
            <c:strRef>
              <c:f>'D4'!$B$37</c:f>
              <c:strCache>
                <c:ptCount val="1"/>
                <c:pt idx="0">
                  <c:v>Metaller</c:v>
                </c:pt>
              </c:strCache>
            </c:strRef>
          </c:tx>
          <c:spPr>
            <a:solidFill>
              <a:srgbClr val="D2CCF2"/>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'D4'!$C$37:$AB$37</c:f>
              <c:numCache>
                <c:formatCode>#\ ##0.0</c:formatCode>
                <c:ptCount val="26"/>
                <c:pt idx="0">
                  <c:v>3.7423924343012094</c:v>
                </c:pt>
                <c:pt idx="1">
                  <c:v>3.4288771293745763</c:v>
                </c:pt>
                <c:pt idx="2">
                  <c:v>3.4658437719792605</c:v>
                </c:pt>
                <c:pt idx="3">
                  <c:v>3.3702743508318345</c:v>
                </c:pt>
                <c:pt idx="4">
                  <c:v>3.296464366834734</c:v>
                </c:pt>
                <c:pt idx="5">
                  <c:v>3.367871235294118</c:v>
                </c:pt>
                <c:pt idx="6">
                  <c:v>3.2238080687124748</c:v>
                </c:pt>
                <c:pt idx="7">
                  <c:v>3.2242038354374309</c:v>
                </c:pt>
                <c:pt idx="8">
                  <c:v>3.4831387062249681</c:v>
                </c:pt>
                <c:pt idx="9">
                  <c:v>3.4188777915657163</c:v>
                </c:pt>
                <c:pt idx="10">
                  <c:v>3.530845268636932</c:v>
                </c:pt>
                <c:pt idx="11">
                  <c:v>2.9470400163380939</c:v>
                </c:pt>
                <c:pt idx="12">
                  <c:v>4.2382204332720637</c:v>
                </c:pt>
                <c:pt idx="13">
                  <c:v>4.8234914571981529</c:v>
                </c:pt>
                <c:pt idx="14">
                  <c:v>5.0688708978132384</c:v>
                </c:pt>
                <c:pt idx="15">
                  <c:v>5.730027563913235</c:v>
                </c:pt>
                <c:pt idx="16">
                  <c:v>5.8036522774417918</c:v>
                </c:pt>
                <c:pt idx="17">
                  <c:v>5.3239212856047429</c:v>
                </c:pt>
                <c:pt idx="18">
                  <c:v>5.1776551502884445</c:v>
                </c:pt>
                <c:pt idx="19">
                  <c:v>5.4090316002246039</c:v>
                </c:pt>
                <c:pt idx="20">
                  <c:v>5.7778590649719535</c:v>
                </c:pt>
                <c:pt idx="21">
                  <c:v>6.1376230134643954</c:v>
                </c:pt>
                <c:pt idx="22">
                  <c:v>5.7932368664449951</c:v>
                </c:pt>
                <c:pt idx="23">
                  <c:v>6.2234225053345593</c:v>
                </c:pt>
                <c:pt idx="24">
                  <c:v>6.0786063575641363</c:v>
                </c:pt>
                <c:pt idx="25">
                  <c:v>5.7440188991140104</c:v>
                </c:pt>
              </c:numCache>
            </c:numRef>
          </c:val>
          <c:extLst>
            <c:ext xmlns:c16="http://schemas.microsoft.com/office/drawing/2014/chart" uri="{C3380CC4-5D6E-409C-BE32-E72D297353CC}">
              <c16:uniqueId val="{00000002-E3CE-4871-A674-3F726A5A42DA}"/>
            </c:ext>
          </c:extLst>
        </c:ser>
        <c:ser>
          <c:idx val="2"/>
          <c:order val="2"/>
          <c:tx>
            <c:strRef>
              <c:f>'D4'!$B$38</c:f>
              <c:strCache>
                <c:ptCount val="1"/>
                <c:pt idx="0">
                  <c:v>Icke-metalliska mineraler</c:v>
                </c:pt>
              </c:strCache>
            </c:strRef>
          </c:tx>
          <c:spPr>
            <a:solidFill>
              <a:srgbClr val="EDEDFF"/>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'D4'!$C$38:$AB$38</c:f>
              <c:numCache>
                <c:formatCode>#\ ##0.0</c:formatCode>
                <c:ptCount val="26"/>
                <c:pt idx="0">
                  <c:v>8.7260689542987677</c:v>
                </c:pt>
                <c:pt idx="1">
                  <c:v>8.7223957501693388</c:v>
                </c:pt>
                <c:pt idx="2">
                  <c:v>8.3656504682270185</c:v>
                </c:pt>
                <c:pt idx="3">
                  <c:v>8.4130776759217625</c:v>
                </c:pt>
                <c:pt idx="4">
                  <c:v>8.412421950812325</c:v>
                </c:pt>
                <c:pt idx="5">
                  <c:v>8.1590158326822202</c:v>
                </c:pt>
                <c:pt idx="6">
                  <c:v>8.9004374868801417</c:v>
                </c:pt>
                <c:pt idx="7">
                  <c:v>9.0951283972314503</c:v>
                </c:pt>
                <c:pt idx="8">
                  <c:v>9.9658864852718274</c:v>
                </c:pt>
                <c:pt idx="9">
                  <c:v>10.872886409974887</c:v>
                </c:pt>
                <c:pt idx="10">
                  <c:v>10.860063458897567</c:v>
                </c:pt>
                <c:pt idx="11">
                  <c:v>8.9614471220107266</c:v>
                </c:pt>
                <c:pt idx="12">
                  <c:v>9.0870150495951965</c:v>
                </c:pt>
                <c:pt idx="13">
                  <c:v>9.3032592989098308</c:v>
                </c:pt>
                <c:pt idx="14">
                  <c:v>9.3461508002522002</c:v>
                </c:pt>
                <c:pt idx="15">
                  <c:v>9.172236677960143</c:v>
                </c:pt>
                <c:pt idx="16">
                  <c:v>9.0776729139661629</c:v>
                </c:pt>
                <c:pt idx="17">
                  <c:v>9.6435589279558531</c:v>
                </c:pt>
                <c:pt idx="18">
                  <c:v>9.9644639672987498</c:v>
                </c:pt>
                <c:pt idx="19">
                  <c:v>10.768723764119272</c:v>
                </c:pt>
                <c:pt idx="20">
                  <c:v>10.874061970274825</c:v>
                </c:pt>
                <c:pt idx="21">
                  <c:v>11.060291804637213</c:v>
                </c:pt>
                <c:pt idx="22">
                  <c:v>10.921268468949169</c:v>
                </c:pt>
                <c:pt idx="23">
                  <c:v>10.941558689576871</c:v>
                </c:pt>
                <c:pt idx="24">
                  <c:v>10.461676664264346</c:v>
                </c:pt>
                <c:pt idx="25">
                  <c:v>9.2528911282655084</c:v>
                </c:pt>
              </c:numCache>
            </c:numRef>
          </c:val>
          <c:extLst>
            <c:ext xmlns:c16="http://schemas.microsoft.com/office/drawing/2014/chart" uri="{C3380CC4-5D6E-409C-BE32-E72D297353CC}">
              <c16:uniqueId val="{00000003-E3CE-4871-A674-3F726A5A42DA}"/>
            </c:ext>
          </c:extLst>
        </c:ser>
        <c:ser>
          <c:idx val="3"/>
          <c:order val="3"/>
          <c:tx>
            <c:strRef>
              <c:f>'D4'!$B$39</c:f>
              <c:strCache>
                <c:ptCount val="1"/>
                <c:pt idx="0">
                  <c:v>Fossila bränslen</c:v>
                </c:pt>
              </c:strCache>
            </c:strRef>
          </c:tx>
          <c:spPr>
            <a:solidFill>
              <a:srgbClr val="329B46"/>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'D4'!$C$39:$AB$39</c:f>
              <c:numCache>
                <c:formatCode>#\ ##0.0</c:formatCode>
                <c:ptCount val="26"/>
                <c:pt idx="0">
                  <c:v>2.5202430667721161</c:v>
                </c:pt>
                <c:pt idx="1">
                  <c:v>2.341379765409799</c:v>
                </c:pt>
                <c:pt idx="2">
                  <c:v>2.3744311653516683</c:v>
                </c:pt>
                <c:pt idx="3">
                  <c:v>2.3771643691546767</c:v>
                </c:pt>
                <c:pt idx="4">
                  <c:v>2.3863446821288514</c:v>
                </c:pt>
                <c:pt idx="5">
                  <c:v>2.6560451932135281</c:v>
                </c:pt>
                <c:pt idx="6">
                  <c:v>2.4281101157438294</c:v>
                </c:pt>
                <c:pt idx="7">
                  <c:v>2.4225991777408638</c:v>
                </c:pt>
                <c:pt idx="8">
                  <c:v>2.2639991445409233</c:v>
                </c:pt>
                <c:pt idx="9">
                  <c:v>2.2275687317093005</c:v>
                </c:pt>
                <c:pt idx="10">
                  <c:v>2.2358912952863541</c:v>
                </c:pt>
                <c:pt idx="11">
                  <c:v>1.7719446065282793</c:v>
                </c:pt>
                <c:pt idx="12">
                  <c:v>2.0931158443595237</c:v>
                </c:pt>
                <c:pt idx="13">
                  <c:v>2.0788019388917331</c:v>
                </c:pt>
                <c:pt idx="14">
                  <c:v>1.9191088159788658</c:v>
                </c:pt>
                <c:pt idx="15">
                  <c:v>1.853882309223537</c:v>
                </c:pt>
                <c:pt idx="16">
                  <c:v>1.8759102754563568</c:v>
                </c:pt>
                <c:pt idx="17">
                  <c:v>1.7907206595527425</c:v>
                </c:pt>
                <c:pt idx="18">
                  <c:v>1.9006696400363396</c:v>
                </c:pt>
                <c:pt idx="19">
                  <c:v>1.8039480001262713</c:v>
                </c:pt>
                <c:pt idx="20">
                  <c:v>1.9300805532974814</c:v>
                </c:pt>
                <c:pt idx="21">
                  <c:v>1.792236402735043</c:v>
                </c:pt>
                <c:pt idx="22">
                  <c:v>1.6908261878513449</c:v>
                </c:pt>
                <c:pt idx="23">
                  <c:v>1.4687941616257325</c:v>
                </c:pt>
                <c:pt idx="24">
                  <c:v>1.6830883824939988</c:v>
                </c:pt>
                <c:pt idx="25">
                  <c:v>1.4581399807898758</c:v>
                </c:pt>
              </c:numCache>
            </c:numRef>
          </c:val>
          <c:extLst>
            <c:ext xmlns:c16="http://schemas.microsoft.com/office/drawing/2014/chart" uri="{C3380CC4-5D6E-409C-BE32-E72D297353CC}">
              <c16:uniqueId val="{00000004-E3CE-4871-A674-3F726A5A42DA}"/>
            </c:ext>
          </c:extLst>
        </c:ser>
        <c:ser>
          <c:idx val="4"/>
          <c:order val="4"/>
          <c:tx>
            <c:strRef>
              <c:f>'D4'!$B$40</c:f>
              <c:strCache>
                <c:ptCount val="1"/>
                <c:pt idx="0">
                  <c:v>Övriga produkter</c:v>
                </c:pt>
              </c:strCache>
            </c:strRef>
          </c:tx>
          <c:spPr>
            <a:solidFill>
              <a:srgbClr val="70DC69"/>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'D4'!$C$40:$AB$40</c:f>
              <c:numCache>
                <c:formatCode>#\ ##0.0</c:formatCode>
                <c:ptCount val="26"/>
                <c:pt idx="0">
                  <c:v>0.12233655293187209</c:v>
                </c:pt>
                <c:pt idx="1">
                  <c:v>8.8490609505531725E-2</c:v>
                </c:pt>
                <c:pt idx="2">
                  <c:v>9.9382507326420191E-2</c:v>
                </c:pt>
                <c:pt idx="3">
                  <c:v>6.2150351506294971E-2</c:v>
                </c:pt>
                <c:pt idx="4">
                  <c:v>5.9475140392156858E-2</c:v>
                </c:pt>
                <c:pt idx="5">
                  <c:v>5.2670963835249468E-2</c:v>
                </c:pt>
                <c:pt idx="6">
                  <c:v>7.807676628863687E-2</c:v>
                </c:pt>
                <c:pt idx="7">
                  <c:v>0.12266784429678849</c:v>
                </c:pt>
                <c:pt idx="8">
                  <c:v>0.11078368178772448</c:v>
                </c:pt>
                <c:pt idx="9">
                  <c:v>0.17810790567038459</c:v>
                </c:pt>
                <c:pt idx="10">
                  <c:v>0.16674177779450533</c:v>
                </c:pt>
                <c:pt idx="11">
                  <c:v>0.11012534034334194</c:v>
                </c:pt>
                <c:pt idx="12">
                  <c:v>0.16772259340512166</c:v>
                </c:pt>
                <c:pt idx="13">
                  <c:v>0.35810223243471351</c:v>
                </c:pt>
                <c:pt idx="14">
                  <c:v>0.34275566218955156</c:v>
                </c:pt>
                <c:pt idx="15">
                  <c:v>0.3472441155314866</c:v>
                </c:pt>
                <c:pt idx="16">
                  <c:v>0.36168360784291886</c:v>
                </c:pt>
                <c:pt idx="17">
                  <c:v>0.32526942105191187</c:v>
                </c:pt>
                <c:pt idx="18">
                  <c:v>0.34055673583366469</c:v>
                </c:pt>
                <c:pt idx="19">
                  <c:v>0.34907074516806652</c:v>
                </c:pt>
                <c:pt idx="20">
                  <c:v>0.42054371576576749</c:v>
                </c:pt>
                <c:pt idx="21">
                  <c:v>0.42387418151401018</c:v>
                </c:pt>
                <c:pt idx="22">
                  <c:v>0.38207197287626665</c:v>
                </c:pt>
                <c:pt idx="23">
                  <c:v>0.46083124265749653</c:v>
                </c:pt>
                <c:pt idx="24">
                  <c:v>0.41738509637843868</c:v>
                </c:pt>
                <c:pt idx="25">
                  <c:v>0.19904697037188782</c:v>
                </c:pt>
              </c:numCache>
            </c:numRef>
          </c:val>
          <c:extLst>
            <c:ext xmlns:c16="http://schemas.microsoft.com/office/drawing/2014/chart" uri="{C3380CC4-5D6E-409C-BE32-E72D297353CC}">
              <c16:uniqueId val="{00000005-E3CE-4871-A674-3F726A5A42DA}"/>
            </c:ext>
          </c:extLst>
        </c:ser>
        <c:ser>
          <c:idx val="5"/>
          <c:order val="5"/>
          <c:tx>
            <c:strRef>
              <c:f>'D4'!$B$41</c:f>
              <c:strCache>
                <c:ptCount val="1"/>
                <c:pt idx="0">
                  <c:v>Avfall som importeras eller exporteras</c:v>
                </c:pt>
              </c:strCache>
            </c:strRef>
          </c:tx>
          <c:spPr>
            <a:solidFill>
              <a:srgbClr val="CDF0B4"/>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'D4'!$C$41:$AB$41</c:f>
              <c:numCache>
                <c:formatCode>#\ ##0.0</c:formatCode>
                <c:ptCount val="26"/>
                <c:pt idx="0">
                  <c:v>9.6733702406507738E-6</c:v>
                </c:pt>
                <c:pt idx="1">
                  <c:v>7.8445473018740122E-6</c:v>
                </c:pt>
                <c:pt idx="2">
                  <c:v>-3.260504959422903E-5</c:v>
                </c:pt>
                <c:pt idx="3">
                  <c:v>4.0265287769784168E-6</c:v>
                </c:pt>
                <c:pt idx="4">
                  <c:v>1.7085243697478991E-4</c:v>
                </c:pt>
                <c:pt idx="5">
                  <c:v>1.7668076794285077E-4</c:v>
                </c:pt>
                <c:pt idx="6">
                  <c:v>1.6845374694240603E-4</c:v>
                </c:pt>
                <c:pt idx="7">
                  <c:v>1.9254560354374309E-3</c:v>
                </c:pt>
                <c:pt idx="8">
                  <c:v>9.2010834860552085E-4</c:v>
                </c:pt>
                <c:pt idx="9">
                  <c:v>1.4300591861122515E-3</c:v>
                </c:pt>
                <c:pt idx="10">
                  <c:v>2.8784339340041259E-3</c:v>
                </c:pt>
                <c:pt idx="11">
                  <c:v>1.6812763587129968E-2</c:v>
                </c:pt>
                <c:pt idx="12">
                  <c:v>3.0913410845620968E-2</c:v>
                </c:pt>
                <c:pt idx="13">
                  <c:v>4.8729238230169974E-2</c:v>
                </c:pt>
                <c:pt idx="14">
                  <c:v>5.6105169940796527E-2</c:v>
                </c:pt>
                <c:pt idx="15">
                  <c:v>5.8305744716210924E-2</c:v>
                </c:pt>
                <c:pt idx="16">
                  <c:v>6.8801990839728031E-2</c:v>
                </c:pt>
                <c:pt idx="17">
                  <c:v>6.8469843209425757E-2</c:v>
                </c:pt>
                <c:pt idx="18">
                  <c:v>7.1761850674462627E-2</c:v>
                </c:pt>
                <c:pt idx="19">
                  <c:v>7.5159989749144868E-2</c:v>
                </c:pt>
                <c:pt idx="20">
                  <c:v>7.2340543419555772E-2</c:v>
                </c:pt>
                <c:pt idx="21">
                  <c:v>7.5231019759240472E-2</c:v>
                </c:pt>
                <c:pt idx="22">
                  <c:v>9.5713541641514008E-2</c:v>
                </c:pt>
                <c:pt idx="23">
                  <c:v>0.16375757805885582</c:v>
                </c:pt>
                <c:pt idx="24">
                  <c:v>0.14062092482450317</c:v>
                </c:pt>
                <c:pt idx="25">
                  <c:v>0.16624964230741104</c:v>
                </c:pt>
              </c:numCache>
            </c:numRef>
          </c:val>
          <c:extLst>
            <c:ext xmlns:c16="http://schemas.microsoft.com/office/drawing/2014/chart" uri="{C3380CC4-5D6E-409C-BE32-E72D297353CC}">
              <c16:uniqueId val="{00000006-E3CE-4871-A674-3F726A5A42DA}"/>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in val="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10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6652614379084971E-2"/>
          <c:y val="9.0769155655969963E-2"/>
          <c:w val="0.91052058823529414"/>
          <c:h val="0.60347270311745527"/>
        </c:manualLayout>
      </c:layout>
      <c:barChart>
        <c:barDir val="col"/>
        <c:grouping val="stacked"/>
        <c:varyColors val="0"/>
        <c:ser>
          <c:idx val="0"/>
          <c:order val="0"/>
          <c:tx>
            <c:strRef>
              <c:f>'D4'!$A$36</c:f>
              <c:strCache>
                <c:ptCount val="1"/>
                <c:pt idx="0">
                  <c:v>Biomass</c:v>
                </c:pt>
              </c:strCache>
            </c:strRef>
          </c:tx>
          <c:spPr>
            <a:solidFill>
              <a:srgbClr val="1E00BE"/>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'D4'!$C$36:$AB$36</c:f>
              <c:numCache>
                <c:formatCode>#\ ##0.0</c:formatCode>
                <c:ptCount val="26"/>
                <c:pt idx="0">
                  <c:v>5.4740026031353741</c:v>
                </c:pt>
                <c:pt idx="1">
                  <c:v>5.420174733923143</c:v>
                </c:pt>
                <c:pt idx="2">
                  <c:v>5.9614236388568305</c:v>
                </c:pt>
                <c:pt idx="3">
                  <c:v>5.6625343734041707</c:v>
                </c:pt>
                <c:pt idx="4">
                  <c:v>6.0332619481217362</c:v>
                </c:pt>
                <c:pt idx="5">
                  <c:v>6.065272566944703</c:v>
                </c:pt>
                <c:pt idx="6">
                  <c:v>6.2401155317002006</c:v>
                </c:pt>
                <c:pt idx="7">
                  <c:v>7.6844583268984827</c:v>
                </c:pt>
                <c:pt idx="8">
                  <c:v>5.190096692806077</c:v>
                </c:pt>
                <c:pt idx="9">
                  <c:v>6.2039471854027921</c:v>
                </c:pt>
                <c:pt idx="10">
                  <c:v>5.9273638204024621</c:v>
                </c:pt>
                <c:pt idx="11">
                  <c:v>5.8135393145525676</c:v>
                </c:pt>
                <c:pt idx="12">
                  <c:v>6.4572127891142959</c:v>
                </c:pt>
                <c:pt idx="13">
                  <c:v>6.4812962452424481</c:v>
                </c:pt>
                <c:pt idx="14">
                  <c:v>6.1069719896704768</c:v>
                </c:pt>
                <c:pt idx="15">
                  <c:v>6.115303827766061</c:v>
                </c:pt>
                <c:pt idx="16">
                  <c:v>6.4129239390186443</c:v>
                </c:pt>
                <c:pt idx="17">
                  <c:v>5.9356998924378006</c:v>
                </c:pt>
                <c:pt idx="18">
                  <c:v>5.8426990451463539</c:v>
                </c:pt>
                <c:pt idx="19">
                  <c:v>5.8662269969635599</c:v>
                </c:pt>
                <c:pt idx="20">
                  <c:v>5.7042768940561004</c:v>
                </c:pt>
                <c:pt idx="21">
                  <c:v>6.2842616767023216</c:v>
                </c:pt>
                <c:pt idx="22">
                  <c:v>5.6221886054024646</c:v>
                </c:pt>
                <c:pt idx="23">
                  <c:v>5.7098658732379395</c:v>
                </c:pt>
                <c:pt idx="24">
                  <c:v>5.7534082658046515</c:v>
                </c:pt>
                <c:pt idx="25">
                  <c:v>5.3952470058191278</c:v>
                </c:pt>
              </c:numCache>
            </c:numRef>
          </c:val>
          <c:extLst>
            <c:ext xmlns:c16="http://schemas.microsoft.com/office/drawing/2014/chart" uri="{C3380CC4-5D6E-409C-BE32-E72D297353CC}">
              <c16:uniqueId val="{00000000-E3CE-4871-A674-3F726A5A42DA}"/>
            </c:ext>
          </c:extLst>
        </c:ser>
        <c:ser>
          <c:idx val="1"/>
          <c:order val="1"/>
          <c:tx>
            <c:strRef>
              <c:f>'D4'!$A$37</c:f>
              <c:strCache>
                <c:ptCount val="1"/>
                <c:pt idx="0">
                  <c:v>Metals</c:v>
                </c:pt>
              </c:strCache>
            </c:strRef>
          </c:tx>
          <c:spPr>
            <a:solidFill>
              <a:srgbClr val="D2CCF2"/>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'D4'!$C$37:$AB$37</c:f>
              <c:numCache>
                <c:formatCode>#\ ##0.0</c:formatCode>
                <c:ptCount val="26"/>
                <c:pt idx="0">
                  <c:v>3.7423924343012094</c:v>
                </c:pt>
                <c:pt idx="1">
                  <c:v>3.4288771293745763</c:v>
                </c:pt>
                <c:pt idx="2">
                  <c:v>3.4658437719792605</c:v>
                </c:pt>
                <c:pt idx="3">
                  <c:v>3.3702743508318345</c:v>
                </c:pt>
                <c:pt idx="4">
                  <c:v>3.296464366834734</c:v>
                </c:pt>
                <c:pt idx="5">
                  <c:v>3.367871235294118</c:v>
                </c:pt>
                <c:pt idx="6">
                  <c:v>3.2238080687124748</c:v>
                </c:pt>
                <c:pt idx="7">
                  <c:v>3.2242038354374309</c:v>
                </c:pt>
                <c:pt idx="8">
                  <c:v>3.4831387062249681</c:v>
                </c:pt>
                <c:pt idx="9">
                  <c:v>3.4188777915657163</c:v>
                </c:pt>
                <c:pt idx="10">
                  <c:v>3.530845268636932</c:v>
                </c:pt>
                <c:pt idx="11">
                  <c:v>2.9470400163380939</c:v>
                </c:pt>
                <c:pt idx="12">
                  <c:v>4.2382204332720637</c:v>
                </c:pt>
                <c:pt idx="13">
                  <c:v>4.8234914571981529</c:v>
                </c:pt>
                <c:pt idx="14">
                  <c:v>5.0688708978132384</c:v>
                </c:pt>
                <c:pt idx="15">
                  <c:v>5.730027563913235</c:v>
                </c:pt>
                <c:pt idx="16">
                  <c:v>5.8036522774417918</c:v>
                </c:pt>
                <c:pt idx="17">
                  <c:v>5.3239212856047429</c:v>
                </c:pt>
                <c:pt idx="18">
                  <c:v>5.1776551502884445</c:v>
                </c:pt>
                <c:pt idx="19">
                  <c:v>5.4090316002246039</c:v>
                </c:pt>
                <c:pt idx="20">
                  <c:v>5.7778590649719535</c:v>
                </c:pt>
                <c:pt idx="21">
                  <c:v>6.1376230134643954</c:v>
                </c:pt>
                <c:pt idx="22">
                  <c:v>5.7932368664449951</c:v>
                </c:pt>
                <c:pt idx="23">
                  <c:v>6.2234225053345593</c:v>
                </c:pt>
                <c:pt idx="24">
                  <c:v>6.0786063575641363</c:v>
                </c:pt>
                <c:pt idx="25">
                  <c:v>5.7440188991140104</c:v>
                </c:pt>
              </c:numCache>
            </c:numRef>
          </c:val>
          <c:extLst>
            <c:ext xmlns:c16="http://schemas.microsoft.com/office/drawing/2014/chart" uri="{C3380CC4-5D6E-409C-BE32-E72D297353CC}">
              <c16:uniqueId val="{00000002-E3CE-4871-A674-3F726A5A42DA}"/>
            </c:ext>
          </c:extLst>
        </c:ser>
        <c:ser>
          <c:idx val="2"/>
          <c:order val="2"/>
          <c:tx>
            <c:strRef>
              <c:f>'D4'!$A$38</c:f>
              <c:strCache>
                <c:ptCount val="1"/>
                <c:pt idx="0">
                  <c:v>Non-metallic minerals</c:v>
                </c:pt>
              </c:strCache>
            </c:strRef>
          </c:tx>
          <c:spPr>
            <a:solidFill>
              <a:srgbClr val="EDEDFF"/>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'D4'!$C$38:$AB$38</c:f>
              <c:numCache>
                <c:formatCode>#\ ##0.0</c:formatCode>
                <c:ptCount val="26"/>
                <c:pt idx="0">
                  <c:v>8.7260689542987677</c:v>
                </c:pt>
                <c:pt idx="1">
                  <c:v>8.7223957501693388</c:v>
                </c:pt>
                <c:pt idx="2">
                  <c:v>8.3656504682270185</c:v>
                </c:pt>
                <c:pt idx="3">
                  <c:v>8.4130776759217625</c:v>
                </c:pt>
                <c:pt idx="4">
                  <c:v>8.412421950812325</c:v>
                </c:pt>
                <c:pt idx="5">
                  <c:v>8.1590158326822202</c:v>
                </c:pt>
                <c:pt idx="6">
                  <c:v>8.9004374868801417</c:v>
                </c:pt>
                <c:pt idx="7">
                  <c:v>9.0951283972314503</c:v>
                </c:pt>
                <c:pt idx="8">
                  <c:v>9.9658864852718274</c:v>
                </c:pt>
                <c:pt idx="9">
                  <c:v>10.872886409974887</c:v>
                </c:pt>
                <c:pt idx="10">
                  <c:v>10.860063458897567</c:v>
                </c:pt>
                <c:pt idx="11">
                  <c:v>8.9614471220107266</c:v>
                </c:pt>
                <c:pt idx="12">
                  <c:v>9.0870150495951965</c:v>
                </c:pt>
                <c:pt idx="13">
                  <c:v>9.3032592989098308</c:v>
                </c:pt>
                <c:pt idx="14">
                  <c:v>9.3461508002522002</c:v>
                </c:pt>
                <c:pt idx="15">
                  <c:v>9.172236677960143</c:v>
                </c:pt>
                <c:pt idx="16">
                  <c:v>9.0776729139661629</c:v>
                </c:pt>
                <c:pt idx="17">
                  <c:v>9.6435589279558531</c:v>
                </c:pt>
                <c:pt idx="18">
                  <c:v>9.9644639672987498</c:v>
                </c:pt>
                <c:pt idx="19">
                  <c:v>10.768723764119272</c:v>
                </c:pt>
                <c:pt idx="20">
                  <c:v>10.874061970274825</c:v>
                </c:pt>
                <c:pt idx="21">
                  <c:v>11.060291804637213</c:v>
                </c:pt>
                <c:pt idx="22">
                  <c:v>10.921268468949169</c:v>
                </c:pt>
                <c:pt idx="23">
                  <c:v>10.941558689576871</c:v>
                </c:pt>
                <c:pt idx="24">
                  <c:v>10.461676664264346</c:v>
                </c:pt>
                <c:pt idx="25">
                  <c:v>9.2528911282655084</c:v>
                </c:pt>
              </c:numCache>
            </c:numRef>
          </c:val>
          <c:extLst>
            <c:ext xmlns:c16="http://schemas.microsoft.com/office/drawing/2014/chart" uri="{C3380CC4-5D6E-409C-BE32-E72D297353CC}">
              <c16:uniqueId val="{00000003-E3CE-4871-A674-3F726A5A42DA}"/>
            </c:ext>
          </c:extLst>
        </c:ser>
        <c:ser>
          <c:idx val="3"/>
          <c:order val="3"/>
          <c:tx>
            <c:strRef>
              <c:f>'D4'!$A$39</c:f>
              <c:strCache>
                <c:ptCount val="1"/>
                <c:pt idx="0">
                  <c:v>Fossil fuels</c:v>
                </c:pt>
              </c:strCache>
            </c:strRef>
          </c:tx>
          <c:spPr>
            <a:solidFill>
              <a:srgbClr val="329B46"/>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'D4'!$C$39:$AB$39</c:f>
              <c:numCache>
                <c:formatCode>#\ ##0.0</c:formatCode>
                <c:ptCount val="26"/>
                <c:pt idx="0">
                  <c:v>2.5202430667721161</c:v>
                </c:pt>
                <c:pt idx="1">
                  <c:v>2.341379765409799</c:v>
                </c:pt>
                <c:pt idx="2">
                  <c:v>2.3744311653516683</c:v>
                </c:pt>
                <c:pt idx="3">
                  <c:v>2.3771643691546767</c:v>
                </c:pt>
                <c:pt idx="4">
                  <c:v>2.3863446821288514</c:v>
                </c:pt>
                <c:pt idx="5">
                  <c:v>2.6560451932135281</c:v>
                </c:pt>
                <c:pt idx="6">
                  <c:v>2.4281101157438294</c:v>
                </c:pt>
                <c:pt idx="7">
                  <c:v>2.4225991777408638</c:v>
                </c:pt>
                <c:pt idx="8">
                  <c:v>2.2639991445409233</c:v>
                </c:pt>
                <c:pt idx="9">
                  <c:v>2.2275687317093005</c:v>
                </c:pt>
                <c:pt idx="10">
                  <c:v>2.2358912952863541</c:v>
                </c:pt>
                <c:pt idx="11">
                  <c:v>1.7719446065282793</c:v>
                </c:pt>
                <c:pt idx="12">
                  <c:v>2.0931158443595237</c:v>
                </c:pt>
                <c:pt idx="13">
                  <c:v>2.0788019388917331</c:v>
                </c:pt>
                <c:pt idx="14">
                  <c:v>1.9191088159788658</c:v>
                </c:pt>
                <c:pt idx="15">
                  <c:v>1.853882309223537</c:v>
                </c:pt>
                <c:pt idx="16">
                  <c:v>1.8759102754563568</c:v>
                </c:pt>
                <c:pt idx="17">
                  <c:v>1.7907206595527425</c:v>
                </c:pt>
                <c:pt idx="18">
                  <c:v>1.9006696400363396</c:v>
                </c:pt>
                <c:pt idx="19">
                  <c:v>1.8039480001262713</c:v>
                </c:pt>
                <c:pt idx="20">
                  <c:v>1.9300805532974814</c:v>
                </c:pt>
                <c:pt idx="21">
                  <c:v>1.792236402735043</c:v>
                </c:pt>
                <c:pt idx="22">
                  <c:v>1.6908261878513449</c:v>
                </c:pt>
                <c:pt idx="23">
                  <c:v>1.4687941616257325</c:v>
                </c:pt>
                <c:pt idx="24">
                  <c:v>1.6830883824939988</c:v>
                </c:pt>
                <c:pt idx="25">
                  <c:v>1.4581399807898758</c:v>
                </c:pt>
              </c:numCache>
            </c:numRef>
          </c:val>
          <c:extLst>
            <c:ext xmlns:c16="http://schemas.microsoft.com/office/drawing/2014/chart" uri="{C3380CC4-5D6E-409C-BE32-E72D297353CC}">
              <c16:uniqueId val="{00000004-E3CE-4871-A674-3F726A5A42DA}"/>
            </c:ext>
          </c:extLst>
        </c:ser>
        <c:ser>
          <c:idx val="4"/>
          <c:order val="4"/>
          <c:tx>
            <c:strRef>
              <c:f>'D4'!$A$40</c:f>
              <c:strCache>
                <c:ptCount val="1"/>
                <c:pt idx="0">
                  <c:v>Other products</c:v>
                </c:pt>
              </c:strCache>
            </c:strRef>
          </c:tx>
          <c:spPr>
            <a:solidFill>
              <a:srgbClr val="70DC69"/>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'D4'!$C$40:$Z$40</c:f>
              <c:numCache>
                <c:formatCode>#\ ##0.0</c:formatCode>
                <c:ptCount val="24"/>
                <c:pt idx="0">
                  <c:v>0.12233655293187209</c:v>
                </c:pt>
                <c:pt idx="1">
                  <c:v>8.8490609505531725E-2</c:v>
                </c:pt>
                <c:pt idx="2">
                  <c:v>9.9382507326420191E-2</c:v>
                </c:pt>
                <c:pt idx="3">
                  <c:v>6.2150351506294971E-2</c:v>
                </c:pt>
                <c:pt idx="4">
                  <c:v>5.9475140392156858E-2</c:v>
                </c:pt>
                <c:pt idx="5">
                  <c:v>5.2670963835249468E-2</c:v>
                </c:pt>
                <c:pt idx="6">
                  <c:v>7.807676628863687E-2</c:v>
                </c:pt>
                <c:pt idx="7">
                  <c:v>0.12266784429678849</c:v>
                </c:pt>
                <c:pt idx="8">
                  <c:v>0.11078368178772448</c:v>
                </c:pt>
                <c:pt idx="9">
                  <c:v>0.17810790567038459</c:v>
                </c:pt>
                <c:pt idx="10">
                  <c:v>0.16674177779450533</c:v>
                </c:pt>
                <c:pt idx="11">
                  <c:v>0.11012534034334194</c:v>
                </c:pt>
                <c:pt idx="12">
                  <c:v>0.16772259340512166</c:v>
                </c:pt>
                <c:pt idx="13">
                  <c:v>0.35810223243471351</c:v>
                </c:pt>
                <c:pt idx="14">
                  <c:v>0.34275566218955156</c:v>
                </c:pt>
                <c:pt idx="15">
                  <c:v>0.3472441155314866</c:v>
                </c:pt>
                <c:pt idx="16">
                  <c:v>0.36168360784291886</c:v>
                </c:pt>
                <c:pt idx="17">
                  <c:v>0.32526942105191187</c:v>
                </c:pt>
                <c:pt idx="18">
                  <c:v>0.34055673583366469</c:v>
                </c:pt>
                <c:pt idx="19">
                  <c:v>0.34907074516806652</c:v>
                </c:pt>
                <c:pt idx="20">
                  <c:v>0.42054371576576749</c:v>
                </c:pt>
                <c:pt idx="21">
                  <c:v>0.42387418151401018</c:v>
                </c:pt>
                <c:pt idx="22">
                  <c:v>0.38207197287626665</c:v>
                </c:pt>
                <c:pt idx="23">
                  <c:v>0.46083124265749653</c:v>
                </c:pt>
              </c:numCache>
            </c:numRef>
          </c:val>
          <c:extLst>
            <c:ext xmlns:c16="http://schemas.microsoft.com/office/drawing/2014/chart" uri="{C3380CC4-5D6E-409C-BE32-E72D297353CC}">
              <c16:uniqueId val="{00000005-E3CE-4871-A674-3F726A5A42DA}"/>
            </c:ext>
          </c:extLst>
        </c:ser>
        <c:ser>
          <c:idx val="5"/>
          <c:order val="5"/>
          <c:tx>
            <c:strRef>
              <c:f>'D4'!$A$41</c:f>
              <c:strCache>
                <c:ptCount val="1"/>
                <c:pt idx="0">
                  <c:v>Waste imported or exported</c:v>
                </c:pt>
              </c:strCache>
            </c:strRef>
          </c:tx>
          <c:spPr>
            <a:solidFill>
              <a:srgbClr val="CDF0B4"/>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'D4'!$C$41:$AB$41</c:f>
              <c:numCache>
                <c:formatCode>#\ ##0.0</c:formatCode>
                <c:ptCount val="26"/>
                <c:pt idx="0">
                  <c:v>9.6733702406507738E-6</c:v>
                </c:pt>
                <c:pt idx="1">
                  <c:v>7.8445473018740122E-6</c:v>
                </c:pt>
                <c:pt idx="2">
                  <c:v>-3.260504959422903E-5</c:v>
                </c:pt>
                <c:pt idx="3">
                  <c:v>4.0265287769784168E-6</c:v>
                </c:pt>
                <c:pt idx="4">
                  <c:v>1.7085243697478991E-4</c:v>
                </c:pt>
                <c:pt idx="5">
                  <c:v>1.7668076794285077E-4</c:v>
                </c:pt>
                <c:pt idx="6">
                  <c:v>1.6845374694240603E-4</c:v>
                </c:pt>
                <c:pt idx="7">
                  <c:v>1.9254560354374309E-3</c:v>
                </c:pt>
                <c:pt idx="8">
                  <c:v>9.2010834860552085E-4</c:v>
                </c:pt>
                <c:pt idx="9">
                  <c:v>1.4300591861122515E-3</c:v>
                </c:pt>
                <c:pt idx="10">
                  <c:v>2.8784339340041259E-3</c:v>
                </c:pt>
                <c:pt idx="11">
                  <c:v>1.6812763587129968E-2</c:v>
                </c:pt>
                <c:pt idx="12">
                  <c:v>3.0913410845620968E-2</c:v>
                </c:pt>
                <c:pt idx="13">
                  <c:v>4.8729238230169974E-2</c:v>
                </c:pt>
                <c:pt idx="14">
                  <c:v>5.6105169940796527E-2</c:v>
                </c:pt>
                <c:pt idx="15">
                  <c:v>5.8305744716210924E-2</c:v>
                </c:pt>
                <c:pt idx="16">
                  <c:v>6.8801990839728031E-2</c:v>
                </c:pt>
                <c:pt idx="17">
                  <c:v>6.8469843209425757E-2</c:v>
                </c:pt>
                <c:pt idx="18">
                  <c:v>7.1761850674462627E-2</c:v>
                </c:pt>
                <c:pt idx="19">
                  <c:v>7.5159989749144868E-2</c:v>
                </c:pt>
                <c:pt idx="20">
                  <c:v>7.2340543419555772E-2</c:v>
                </c:pt>
                <c:pt idx="21">
                  <c:v>7.5231019759240472E-2</c:v>
                </c:pt>
                <c:pt idx="22">
                  <c:v>9.5713541641514008E-2</c:v>
                </c:pt>
                <c:pt idx="23">
                  <c:v>0.16375757805885582</c:v>
                </c:pt>
                <c:pt idx="24">
                  <c:v>0.14062092482450317</c:v>
                </c:pt>
                <c:pt idx="25">
                  <c:v>0.16624964230741104</c:v>
                </c:pt>
              </c:numCache>
            </c:numRef>
          </c:val>
          <c:extLst>
            <c:ext xmlns:c16="http://schemas.microsoft.com/office/drawing/2014/chart" uri="{C3380CC4-5D6E-409C-BE32-E72D297353CC}">
              <c16:uniqueId val="{00000006-E3CE-4871-A674-3F726A5A42DA}"/>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in val="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layout>
        <c:manualLayout>
          <c:xMode val="edge"/>
          <c:yMode val="edge"/>
          <c:x val="0.16149763285990532"/>
          <c:y val="0.81610388416983992"/>
          <c:w val="0.68536803657027712"/>
          <c:h val="0.15069604007142981"/>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10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418954248366019E-2"/>
          <c:y val="2.0356234096692113E-2"/>
          <c:w val="0.77705996732026139"/>
          <c:h val="0.91509751357416202"/>
        </c:manualLayout>
      </c:layout>
      <c:barChart>
        <c:barDir val="bar"/>
        <c:grouping val="clustered"/>
        <c:varyColors val="0"/>
        <c:ser>
          <c:idx val="0"/>
          <c:order val="0"/>
          <c:tx>
            <c:strRef>
              <c:f>'D5'!$C$37</c:f>
              <c:strCache>
                <c:ptCount val="1"/>
                <c:pt idx="0">
                  <c:v>1998</c:v>
                </c:pt>
              </c:strCache>
            </c:strRef>
          </c:tx>
          <c:spPr>
            <a:solidFill>
              <a:schemeClr val="accent1">
                <a:tint val="36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'D5'!$C$38:$C$43</c:f>
              <c:numCache>
                <c:formatCode>#,##0.00</c:formatCode>
                <c:ptCount val="6"/>
                <c:pt idx="0">
                  <c:v>7.1546214749999999</c:v>
                </c:pt>
                <c:pt idx="1">
                  <c:v>15.110084564000001</c:v>
                </c:pt>
                <c:pt idx="2">
                  <c:v>1.5212354059999997</c:v>
                </c:pt>
                <c:pt idx="3">
                  <c:v>-21.987771384000002</c:v>
                </c:pt>
                <c:pt idx="4">
                  <c:v>-1.0828008299999996</c:v>
                </c:pt>
                <c:pt idx="5">
                  <c:v>-8.5618999999999995E-5</c:v>
                </c:pt>
              </c:numCache>
            </c:numRef>
          </c:val>
          <c:extLst>
            <c:ext xmlns:c16="http://schemas.microsoft.com/office/drawing/2014/chart" uri="{C3380CC4-5D6E-409C-BE32-E72D297353CC}">
              <c16:uniqueId val="{00000000-AAF7-4E9F-AA2C-7E4033A4B9AD}"/>
            </c:ext>
          </c:extLst>
        </c:ser>
        <c:ser>
          <c:idx val="1"/>
          <c:order val="1"/>
          <c:tx>
            <c:strRef>
              <c:f>'D5'!$D$37</c:f>
              <c:strCache>
                <c:ptCount val="1"/>
                <c:pt idx="0">
                  <c:v>1999</c:v>
                </c:pt>
              </c:strCache>
            </c:strRef>
          </c:tx>
          <c:spPr>
            <a:solidFill>
              <a:schemeClr val="accent1">
                <a:tint val="41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'D5'!$D$38:$D$43</c:f>
              <c:numCache>
                <c:formatCode>#,##0.00</c:formatCode>
                <c:ptCount val="6"/>
                <c:pt idx="0">
                  <c:v>5.6457979139999992</c:v>
                </c:pt>
                <c:pt idx="1">
                  <c:v>14.740006388000001</c:v>
                </c:pt>
                <c:pt idx="2">
                  <c:v>0.72628044499999944</c:v>
                </c:pt>
                <c:pt idx="3">
                  <c:v>-19.506341961999997</c:v>
                </c:pt>
                <c:pt idx="4">
                  <c:v>-0.78384981899999961</c:v>
                </c:pt>
                <c:pt idx="5">
                  <c:v>-6.9486999999999994E-5</c:v>
                </c:pt>
              </c:numCache>
            </c:numRef>
          </c:val>
          <c:extLst xmlns:c15="http://schemas.microsoft.com/office/drawing/2012/chart">
            <c:ext xmlns:c16="http://schemas.microsoft.com/office/drawing/2014/chart" uri="{C3380CC4-5D6E-409C-BE32-E72D297353CC}">
              <c16:uniqueId val="{00000001-AAF7-4E9F-AA2C-7E4033A4B9AD}"/>
            </c:ext>
          </c:extLst>
        </c:ser>
        <c:ser>
          <c:idx val="2"/>
          <c:order val="2"/>
          <c:tx>
            <c:strRef>
              <c:f>'D5'!$E$37</c:f>
              <c:strCache>
                <c:ptCount val="1"/>
                <c:pt idx="0">
                  <c:v>2000</c:v>
                </c:pt>
              </c:strCache>
            </c:strRef>
          </c:tx>
          <c:spPr>
            <a:solidFill>
              <a:schemeClr val="accent1">
                <a:tint val="46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'D5'!$E$38:$E$43</c:f>
              <c:numCache>
                <c:formatCode>#,##0.00</c:formatCode>
                <c:ptCount val="6"/>
                <c:pt idx="0">
                  <c:v>4.0064351419999982</c:v>
                </c:pt>
                <c:pt idx="1">
                  <c:v>16.983034054999997</c:v>
                </c:pt>
                <c:pt idx="2">
                  <c:v>0.83458319800000025</c:v>
                </c:pt>
                <c:pt idx="3">
                  <c:v>-20.354353299000003</c:v>
                </c:pt>
                <c:pt idx="4">
                  <c:v>-0.88172160500000019</c:v>
                </c:pt>
                <c:pt idx="5">
                  <c:v>2.8927199999999998E-4</c:v>
                </c:pt>
              </c:numCache>
            </c:numRef>
          </c:val>
          <c:extLst xmlns:c15="http://schemas.microsoft.com/office/drawing/2012/chart">
            <c:ext xmlns:c16="http://schemas.microsoft.com/office/drawing/2014/chart" uri="{C3380CC4-5D6E-409C-BE32-E72D297353CC}">
              <c16:uniqueId val="{00000002-AAF7-4E9F-AA2C-7E4033A4B9AD}"/>
            </c:ext>
          </c:extLst>
        </c:ser>
        <c:ser>
          <c:idx val="3"/>
          <c:order val="3"/>
          <c:tx>
            <c:strRef>
              <c:f>'D5'!$F$37</c:f>
              <c:strCache>
                <c:ptCount val="1"/>
                <c:pt idx="0">
                  <c:v>2001</c:v>
                </c:pt>
              </c:strCache>
            </c:strRef>
          </c:tx>
          <c:spPr>
            <a:solidFill>
              <a:schemeClr val="accent1">
                <a:tint val="51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'D5'!$F$38:$F$43</c:f>
              <c:numCache>
                <c:formatCode>#,##0.00</c:formatCode>
                <c:ptCount val="6"/>
                <c:pt idx="0">
                  <c:v>5.7449166809999985</c:v>
                </c:pt>
                <c:pt idx="1">
                  <c:v>14.880039375000001</c:v>
                </c:pt>
                <c:pt idx="2">
                  <c:v>0.71870589500000004</c:v>
                </c:pt>
                <c:pt idx="3">
                  <c:v>-19.978454228000004</c:v>
                </c:pt>
                <c:pt idx="4">
                  <c:v>-0.55288952699999983</c:v>
                </c:pt>
                <c:pt idx="5">
                  <c:v>-3.5819999999999992E-5</c:v>
                </c:pt>
              </c:numCache>
            </c:numRef>
          </c:val>
          <c:extLst xmlns:c15="http://schemas.microsoft.com/office/drawing/2012/chart">
            <c:ext xmlns:c16="http://schemas.microsoft.com/office/drawing/2014/chart" uri="{C3380CC4-5D6E-409C-BE32-E72D297353CC}">
              <c16:uniqueId val="{00000003-AAF7-4E9F-AA2C-7E4033A4B9AD}"/>
            </c:ext>
          </c:extLst>
        </c:ser>
        <c:ser>
          <c:idx val="4"/>
          <c:order val="4"/>
          <c:tx>
            <c:strRef>
              <c:f>'D5'!$G$37</c:f>
              <c:strCache>
                <c:ptCount val="1"/>
                <c:pt idx="0">
                  <c:v>2002</c:v>
                </c:pt>
              </c:strCache>
            </c:strRef>
          </c:tx>
          <c:spPr>
            <a:solidFill>
              <a:schemeClr val="accent1">
                <a:tint val="56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'D5'!$G$38:$G$43</c:f>
              <c:numCache>
                <c:formatCode>#,##0.00</c:formatCode>
                <c:ptCount val="6"/>
                <c:pt idx="0">
                  <c:v>5.2136001929999987</c:v>
                </c:pt>
                <c:pt idx="1">
                  <c:v>15.735055526</c:v>
                </c:pt>
                <c:pt idx="2">
                  <c:v>-3.3770911000000521E-2</c:v>
                </c:pt>
                <c:pt idx="3">
                  <c:v>-19.892626287999999</c:v>
                </c:pt>
                <c:pt idx="4">
                  <c:v>-0.53081562800000026</c:v>
                </c:pt>
                <c:pt idx="5">
                  <c:v>-1.5248579999999998E-3</c:v>
                </c:pt>
              </c:numCache>
            </c:numRef>
          </c:val>
          <c:extLst xmlns:c15="http://schemas.microsoft.com/office/drawing/2012/chart">
            <c:ext xmlns:c16="http://schemas.microsoft.com/office/drawing/2014/chart" uri="{C3380CC4-5D6E-409C-BE32-E72D297353CC}">
              <c16:uniqueId val="{00000004-AAF7-4E9F-AA2C-7E4033A4B9AD}"/>
            </c:ext>
          </c:extLst>
        </c:ser>
        <c:ser>
          <c:idx val="5"/>
          <c:order val="5"/>
          <c:tx>
            <c:strRef>
              <c:f>'D5'!$H$37</c:f>
              <c:strCache>
                <c:ptCount val="1"/>
                <c:pt idx="0">
                  <c:v>2003</c:v>
                </c:pt>
              </c:strCache>
            </c:strRef>
          </c:tx>
          <c:spPr>
            <a:solidFill>
              <a:schemeClr val="accent1">
                <a:tint val="62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'D5'!$H$38:$H$43</c:f>
              <c:numCache>
                <c:formatCode>#,##0.00</c:formatCode>
                <c:ptCount val="6"/>
                <c:pt idx="0">
                  <c:v>5.1286519599999991</c:v>
                </c:pt>
                <c:pt idx="1">
                  <c:v>16.716241603000004</c:v>
                </c:pt>
                <c:pt idx="2">
                  <c:v>0.63586075500000061</c:v>
                </c:pt>
                <c:pt idx="3">
                  <c:v>-22.552308885999999</c:v>
                </c:pt>
                <c:pt idx="4">
                  <c:v>-0.47187916499999982</c:v>
                </c:pt>
                <c:pt idx="5">
                  <c:v>-1.5828830000000002E-3</c:v>
                </c:pt>
              </c:numCache>
            </c:numRef>
          </c:val>
          <c:extLst xmlns:c15="http://schemas.microsoft.com/office/drawing/2012/chart">
            <c:ext xmlns:c16="http://schemas.microsoft.com/office/drawing/2014/chart" uri="{C3380CC4-5D6E-409C-BE32-E72D297353CC}">
              <c16:uniqueId val="{00000000-2FD4-48FE-BABA-1C913FC5EDFA}"/>
            </c:ext>
          </c:extLst>
        </c:ser>
        <c:ser>
          <c:idx val="6"/>
          <c:order val="6"/>
          <c:tx>
            <c:strRef>
              <c:f>'D5'!$I$37</c:f>
              <c:strCache>
                <c:ptCount val="1"/>
                <c:pt idx="0">
                  <c:v>2004</c:v>
                </c:pt>
              </c:strCache>
            </c:strRef>
          </c:tx>
          <c:spPr>
            <a:solidFill>
              <a:schemeClr val="accent1">
                <a:tint val="67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'D5'!$I$38:$I$43</c:f>
              <c:numCache>
                <c:formatCode>#,##0.00</c:formatCode>
                <c:ptCount val="6"/>
                <c:pt idx="0">
                  <c:v>5.3238775690000004</c:v>
                </c:pt>
                <c:pt idx="1">
                  <c:v>18.835070229999999</c:v>
                </c:pt>
                <c:pt idx="2">
                  <c:v>0.7947332429999997</c:v>
                </c:pt>
                <c:pt idx="3">
                  <c:v>-20.944722380999998</c:v>
                </c:pt>
                <c:pt idx="4">
                  <c:v>-0.70222243600000001</c:v>
                </c:pt>
                <c:pt idx="5">
                  <c:v>-1.5150729999999998E-3</c:v>
                </c:pt>
              </c:numCache>
            </c:numRef>
          </c:val>
          <c:extLst>
            <c:ext xmlns:c16="http://schemas.microsoft.com/office/drawing/2014/chart" uri="{C3380CC4-5D6E-409C-BE32-E72D297353CC}">
              <c16:uniqueId val="{00000001-2FD4-48FE-BABA-1C913FC5EDFA}"/>
            </c:ext>
          </c:extLst>
        </c:ser>
        <c:ser>
          <c:idx val="7"/>
          <c:order val="7"/>
          <c:tx>
            <c:strRef>
              <c:f>'D5'!$J$37</c:f>
              <c:strCache>
                <c:ptCount val="1"/>
                <c:pt idx="0">
                  <c:v>2005</c:v>
                </c:pt>
              </c:strCache>
            </c:strRef>
          </c:tx>
          <c:spPr>
            <a:solidFill>
              <a:schemeClr val="accent1">
                <a:tint val="72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'D5'!$J$38:$J$43</c:f>
              <c:numCache>
                <c:formatCode>#,##0.00</c:formatCode>
                <c:ptCount val="6"/>
                <c:pt idx="0">
                  <c:v>7.6800677159999982</c:v>
                </c:pt>
                <c:pt idx="1">
                  <c:v>18.572439365999998</c:v>
                </c:pt>
                <c:pt idx="2">
                  <c:v>1.2494605730000004</c:v>
                </c:pt>
                <c:pt idx="3">
                  <c:v>-20.876170574999996</c:v>
                </c:pt>
                <c:pt idx="4">
                  <c:v>-1.1076906339999997</c:v>
                </c:pt>
                <c:pt idx="5">
                  <c:v>-1.7386868E-2</c:v>
                </c:pt>
              </c:numCache>
            </c:numRef>
          </c:val>
          <c:extLst xmlns:c15="http://schemas.microsoft.com/office/drawing/2012/chart">
            <c:ext xmlns:c16="http://schemas.microsoft.com/office/drawing/2014/chart" uri="{C3380CC4-5D6E-409C-BE32-E72D297353CC}">
              <c16:uniqueId val="{00000002-2FD4-48FE-BABA-1C913FC5EDFA}"/>
            </c:ext>
          </c:extLst>
        </c:ser>
        <c:ser>
          <c:idx val="8"/>
          <c:order val="8"/>
          <c:tx>
            <c:strRef>
              <c:f>'D5'!$K$37</c:f>
              <c:strCache>
                <c:ptCount val="1"/>
                <c:pt idx="0">
                  <c:v>2006</c:v>
                </c:pt>
              </c:strCache>
            </c:strRef>
          </c:tx>
          <c:spPr>
            <a:solidFill>
              <a:schemeClr val="accent1">
                <a:tint val="77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'D5'!$K$38:$K$43</c:f>
              <c:numCache>
                <c:formatCode>#,##0.00</c:formatCode>
                <c:ptCount val="6"/>
                <c:pt idx="0">
                  <c:v>9.8540223990000015</c:v>
                </c:pt>
                <c:pt idx="1">
                  <c:v>19.062343304000002</c:v>
                </c:pt>
                <c:pt idx="2">
                  <c:v>0.15039462400000048</c:v>
                </c:pt>
                <c:pt idx="3">
                  <c:v>-19.131154419999998</c:v>
                </c:pt>
                <c:pt idx="4">
                  <c:v>-1.0059717209999999</c:v>
                </c:pt>
                <c:pt idx="5">
                  <c:v>-8.3550480000000038E-3</c:v>
                </c:pt>
              </c:numCache>
            </c:numRef>
          </c:val>
          <c:extLst xmlns:c15="http://schemas.microsoft.com/office/drawing/2012/chart">
            <c:ext xmlns:c16="http://schemas.microsoft.com/office/drawing/2014/chart" uri="{C3380CC4-5D6E-409C-BE32-E72D297353CC}">
              <c16:uniqueId val="{00000003-2FD4-48FE-BABA-1C913FC5EDFA}"/>
            </c:ext>
          </c:extLst>
        </c:ser>
        <c:ser>
          <c:idx val="9"/>
          <c:order val="9"/>
          <c:tx>
            <c:strRef>
              <c:f>'D5'!$L$37</c:f>
              <c:strCache>
                <c:ptCount val="1"/>
                <c:pt idx="0">
                  <c:v>2007</c:v>
                </c:pt>
              </c:strCache>
            </c:strRef>
          </c:tx>
          <c:spPr>
            <a:solidFill>
              <a:schemeClr val="accent1">
                <a:tint val="82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'D5'!$L$38:$L$43</c:f>
              <c:numCache>
                <c:formatCode>#,##0.00</c:formatCode>
                <c:ptCount val="6"/>
                <c:pt idx="0">
                  <c:v>9.4786555190000001</c:v>
                </c:pt>
                <c:pt idx="1">
                  <c:v>19.189791425999999</c:v>
                </c:pt>
                <c:pt idx="2">
                  <c:v>4.8916159999998852E-3</c:v>
                </c:pt>
                <c:pt idx="3">
                  <c:v>-19.500203694000003</c:v>
                </c:pt>
                <c:pt idx="4">
                  <c:v>-1.6293475069999999</c:v>
                </c:pt>
                <c:pt idx="5">
                  <c:v>-1.3082313000000003E-2</c:v>
                </c:pt>
              </c:numCache>
            </c:numRef>
          </c:val>
          <c:extLst xmlns:c15="http://schemas.microsoft.com/office/drawing/2012/chart">
            <c:ext xmlns:c16="http://schemas.microsoft.com/office/drawing/2014/chart" uri="{C3380CC4-5D6E-409C-BE32-E72D297353CC}">
              <c16:uniqueId val="{00000004-2FD4-48FE-BABA-1C913FC5EDFA}"/>
            </c:ext>
          </c:extLst>
        </c:ser>
        <c:ser>
          <c:idx val="10"/>
          <c:order val="10"/>
          <c:tx>
            <c:strRef>
              <c:f>'D5'!$M$37</c:f>
              <c:strCache>
                <c:ptCount val="1"/>
                <c:pt idx="0">
                  <c:v>2008</c:v>
                </c:pt>
              </c:strCache>
            </c:strRef>
          </c:tx>
          <c:spPr>
            <a:solidFill>
              <a:schemeClr val="accent1">
                <a:tint val="88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'D5'!$M$38:$M$43</c:f>
              <c:numCache>
                <c:formatCode>#,##0.00</c:formatCode>
                <c:ptCount val="6"/>
                <c:pt idx="0">
                  <c:v>8.3701313929999994</c:v>
                </c:pt>
                <c:pt idx="1">
                  <c:v>18.290888319999997</c:v>
                </c:pt>
                <c:pt idx="2">
                  <c:v>-0.14836128800000006</c:v>
                </c:pt>
                <c:pt idx="3">
                  <c:v>-19.543406114</c:v>
                </c:pt>
                <c:pt idx="4">
                  <c:v>-1.5372986639999999</c:v>
                </c:pt>
                <c:pt idx="5">
                  <c:v>-2.6538116000000004E-2</c:v>
                </c:pt>
              </c:numCache>
            </c:numRef>
          </c:val>
          <c:extLst xmlns:c15="http://schemas.microsoft.com/office/drawing/2012/chart">
            <c:ext xmlns:c16="http://schemas.microsoft.com/office/drawing/2014/chart" uri="{C3380CC4-5D6E-409C-BE32-E72D297353CC}">
              <c16:uniqueId val="{00000005-2FD4-48FE-BABA-1C913FC5EDFA}"/>
            </c:ext>
          </c:extLst>
        </c:ser>
        <c:ser>
          <c:idx val="11"/>
          <c:order val="11"/>
          <c:tx>
            <c:strRef>
              <c:f>'D5'!$N$37</c:f>
              <c:strCache>
                <c:ptCount val="1"/>
                <c:pt idx="0">
                  <c:v>2009</c:v>
                </c:pt>
              </c:strCache>
            </c:strRef>
          </c:tx>
          <c:spPr>
            <a:solidFill>
              <a:schemeClr val="accent1">
                <a:tint val="93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'D5'!$N$38:$N$43</c:f>
              <c:numCache>
                <c:formatCode>#,##0.00</c:formatCode>
                <c:ptCount val="6"/>
                <c:pt idx="0">
                  <c:v>7.3439262779999988</c:v>
                </c:pt>
                <c:pt idx="1">
                  <c:v>16.818905676000004</c:v>
                </c:pt>
                <c:pt idx="2">
                  <c:v>0.22307019500000025</c:v>
                </c:pt>
                <c:pt idx="3">
                  <c:v>-15.474152616999996</c:v>
                </c:pt>
                <c:pt idx="4">
                  <c:v>-1.024002074</c:v>
                </c:pt>
                <c:pt idx="5">
                  <c:v>-0.15633372599999998</c:v>
                </c:pt>
              </c:numCache>
            </c:numRef>
          </c:val>
          <c:extLst>
            <c:ext xmlns:c16="http://schemas.microsoft.com/office/drawing/2014/chart" uri="{C3380CC4-5D6E-409C-BE32-E72D297353CC}">
              <c16:uniqueId val="{00000006-2FD4-48FE-BABA-1C913FC5EDFA}"/>
            </c:ext>
          </c:extLst>
        </c:ser>
        <c:ser>
          <c:idx val="12"/>
          <c:order val="12"/>
          <c:tx>
            <c:strRef>
              <c:f>'D5'!$O$37</c:f>
              <c:strCache>
                <c:ptCount val="1"/>
                <c:pt idx="0">
                  <c:v>2010</c:v>
                </c:pt>
              </c:strCache>
            </c:strRef>
          </c:tx>
          <c:spPr>
            <a:solidFill>
              <a:schemeClr val="accent1">
                <a:tint val="98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'D5'!$O$38:$O$43</c:f>
              <c:numCache>
                <c:formatCode>#,##0.00</c:formatCode>
                <c:ptCount val="6"/>
                <c:pt idx="0">
                  <c:v>4.8684143350000015</c:v>
                </c:pt>
                <c:pt idx="1">
                  <c:v>21.769434760999996</c:v>
                </c:pt>
                <c:pt idx="2">
                  <c:v>-0.15224989900000035</c:v>
                </c:pt>
                <c:pt idx="3">
                  <c:v>-18.590604120999998</c:v>
                </c:pt>
                <c:pt idx="4">
                  <c:v>-1.5729236139999998</c:v>
                </c:pt>
                <c:pt idx="5">
                  <c:v>-0.28990986200000002</c:v>
                </c:pt>
              </c:numCache>
            </c:numRef>
          </c:val>
          <c:extLst xmlns:c15="http://schemas.microsoft.com/office/drawing/2012/chart">
            <c:ext xmlns:c16="http://schemas.microsoft.com/office/drawing/2014/chart" uri="{C3380CC4-5D6E-409C-BE32-E72D297353CC}">
              <c16:uniqueId val="{00000007-2FD4-48FE-BABA-1C913FC5EDFA}"/>
            </c:ext>
          </c:extLst>
        </c:ser>
        <c:ser>
          <c:idx val="13"/>
          <c:order val="13"/>
          <c:tx>
            <c:strRef>
              <c:f>'D5'!$P$37</c:f>
              <c:strCache>
                <c:ptCount val="1"/>
                <c:pt idx="0">
                  <c:v>2011</c:v>
                </c:pt>
              </c:strCache>
            </c:strRef>
          </c:tx>
          <c:spPr>
            <a:solidFill>
              <a:schemeClr val="accent1">
                <a:shade val="97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'D5'!$P$38:$P$43</c:f>
              <c:numCache>
                <c:formatCode>#,##0.00</c:formatCode>
                <c:ptCount val="6"/>
                <c:pt idx="0">
                  <c:v>5.8275907130000011</c:v>
                </c:pt>
                <c:pt idx="1">
                  <c:v>22.138804229000002</c:v>
                </c:pt>
                <c:pt idx="2">
                  <c:v>-0.67913035800000032</c:v>
                </c:pt>
                <c:pt idx="3">
                  <c:v>-18.518041266000001</c:v>
                </c:pt>
                <c:pt idx="4">
                  <c:v>-3.3837840909999999</c:v>
                </c:pt>
                <c:pt idx="5">
                  <c:v>-0.46045292700000007</c:v>
                </c:pt>
              </c:numCache>
            </c:numRef>
          </c:val>
          <c:extLst xmlns:c15="http://schemas.microsoft.com/office/drawing/2012/chart">
            <c:ext xmlns:c16="http://schemas.microsoft.com/office/drawing/2014/chart" uri="{C3380CC4-5D6E-409C-BE32-E72D297353CC}">
              <c16:uniqueId val="{00000008-2FD4-48FE-BABA-1C913FC5EDFA}"/>
            </c:ext>
          </c:extLst>
        </c:ser>
        <c:ser>
          <c:idx val="14"/>
          <c:order val="14"/>
          <c:tx>
            <c:strRef>
              <c:f>'D5'!$Q$37</c:f>
              <c:strCache>
                <c:ptCount val="1"/>
                <c:pt idx="0">
                  <c:v>2012</c:v>
                </c:pt>
              </c:strCache>
            </c:strRef>
          </c:tx>
          <c:spPr>
            <a:solidFill>
              <a:schemeClr val="accent1">
                <a:shade val="92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'D5'!$Q$38:$Q$43</c:f>
              <c:numCache>
                <c:formatCode>#,##0.00</c:formatCode>
                <c:ptCount val="6"/>
                <c:pt idx="0">
                  <c:v>6.6568533820000013</c:v>
                </c:pt>
                <c:pt idx="1">
                  <c:v>24.121522166000002</c:v>
                </c:pt>
                <c:pt idx="2">
                  <c:v>-0.35959792800000012</c:v>
                </c:pt>
                <c:pt idx="3">
                  <c:v>-17.421814566000005</c:v>
                </c:pt>
                <c:pt idx="4">
                  <c:v>-3.2628193390000004</c:v>
                </c:pt>
                <c:pt idx="5">
                  <c:v>-0.53408609600000001</c:v>
                </c:pt>
              </c:numCache>
            </c:numRef>
          </c:val>
          <c:extLst xmlns:c15="http://schemas.microsoft.com/office/drawing/2012/chart">
            <c:ext xmlns:c16="http://schemas.microsoft.com/office/drawing/2014/chart" uri="{C3380CC4-5D6E-409C-BE32-E72D297353CC}">
              <c16:uniqueId val="{00000009-2FD4-48FE-BABA-1C913FC5EDFA}"/>
            </c:ext>
          </c:extLst>
        </c:ser>
        <c:ser>
          <c:idx val="15"/>
          <c:order val="15"/>
          <c:tx>
            <c:strRef>
              <c:f>'D5'!$R$37</c:f>
              <c:strCache>
                <c:ptCount val="1"/>
                <c:pt idx="0">
                  <c:v>2013</c:v>
                </c:pt>
              </c:strCache>
            </c:strRef>
          </c:tx>
          <c:spPr>
            <a:solidFill>
              <a:schemeClr val="accent1">
                <a:shade val="87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'D5'!$R$38:$R$43</c:f>
              <c:numCache>
                <c:formatCode>#,##0.00</c:formatCode>
                <c:ptCount val="6"/>
                <c:pt idx="0">
                  <c:v>5.9302228770000003</c:v>
                </c:pt>
                <c:pt idx="1">
                  <c:v>24.075566571000003</c:v>
                </c:pt>
                <c:pt idx="2">
                  <c:v>-1.5285889000000006</c:v>
                </c:pt>
                <c:pt idx="3">
                  <c:v>-16.542771863000002</c:v>
                </c:pt>
                <c:pt idx="4">
                  <c:v>-3.3336749409999999</c:v>
                </c:pt>
                <c:pt idx="5">
                  <c:v>-0.559757218</c:v>
                </c:pt>
              </c:numCache>
            </c:numRef>
          </c:val>
          <c:extLst xmlns:c15="http://schemas.microsoft.com/office/drawing/2012/chart">
            <c:ext xmlns:c16="http://schemas.microsoft.com/office/drawing/2014/chart" uri="{C3380CC4-5D6E-409C-BE32-E72D297353CC}">
              <c16:uniqueId val="{0000000A-2FD4-48FE-BABA-1C913FC5EDFA}"/>
            </c:ext>
          </c:extLst>
        </c:ser>
        <c:ser>
          <c:idx val="16"/>
          <c:order val="16"/>
          <c:tx>
            <c:strRef>
              <c:f>'D5'!$S$37</c:f>
              <c:strCache>
                <c:ptCount val="1"/>
                <c:pt idx="0">
                  <c:v>2014</c:v>
                </c:pt>
              </c:strCache>
            </c:strRef>
          </c:tx>
          <c:spPr>
            <a:solidFill>
              <a:schemeClr val="accent1">
                <a:shade val="81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'D5'!$S$38:$S$43</c:f>
              <c:numCache>
                <c:formatCode>#,##0.00</c:formatCode>
                <c:ptCount val="6"/>
                <c:pt idx="0">
                  <c:v>6.12431985</c:v>
                </c:pt>
                <c:pt idx="1">
                  <c:v>24.563152018</c:v>
                </c:pt>
                <c:pt idx="2">
                  <c:v>-1.6918525789999994</c:v>
                </c:pt>
                <c:pt idx="3">
                  <c:v>-17.076631443000004</c:v>
                </c:pt>
                <c:pt idx="4">
                  <c:v>-3.5069238660000002</c:v>
                </c:pt>
                <c:pt idx="5">
                  <c:v>-0.66711163700000009</c:v>
                </c:pt>
              </c:numCache>
            </c:numRef>
          </c:val>
          <c:extLst>
            <c:ext xmlns:c16="http://schemas.microsoft.com/office/drawing/2014/chart" uri="{C3380CC4-5D6E-409C-BE32-E72D297353CC}">
              <c16:uniqueId val="{0000000B-2FD4-48FE-BABA-1C913FC5EDFA}"/>
            </c:ext>
          </c:extLst>
        </c:ser>
        <c:ser>
          <c:idx val="17"/>
          <c:order val="17"/>
          <c:tx>
            <c:strRef>
              <c:f>'D5'!$T$37</c:f>
              <c:strCache>
                <c:ptCount val="1"/>
                <c:pt idx="0">
                  <c:v>2015</c:v>
                </c:pt>
              </c:strCache>
            </c:strRef>
          </c:tx>
          <c:spPr>
            <a:solidFill>
              <a:schemeClr val="accent1">
                <a:shade val="76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'D5'!$T$38:$T$43</c:f>
              <c:numCache>
                <c:formatCode>#,##0.00</c:formatCode>
                <c:ptCount val="6"/>
                <c:pt idx="0">
                  <c:v>8.177989298</c:v>
                </c:pt>
                <c:pt idx="1">
                  <c:v>20.563905072999997</c:v>
                </c:pt>
                <c:pt idx="2">
                  <c:v>-1.2391054570000006</c:v>
                </c:pt>
                <c:pt idx="3">
                  <c:v>-16.829704817000003</c:v>
                </c:pt>
                <c:pt idx="4">
                  <c:v>-3.1873755569999997</c:v>
                </c:pt>
                <c:pt idx="5">
                  <c:v>-0.67094872899999991</c:v>
                </c:pt>
              </c:numCache>
            </c:numRef>
          </c:val>
          <c:extLst xmlns:c15="http://schemas.microsoft.com/office/drawing/2012/chart">
            <c:ext xmlns:c16="http://schemas.microsoft.com/office/drawing/2014/chart" uri="{C3380CC4-5D6E-409C-BE32-E72D297353CC}">
              <c16:uniqueId val="{0000000C-2FD4-48FE-BABA-1C913FC5EDFA}"/>
            </c:ext>
          </c:extLst>
        </c:ser>
        <c:ser>
          <c:idx val="18"/>
          <c:order val="18"/>
          <c:tx>
            <c:strRef>
              <c:f>'D5'!$U$37</c:f>
              <c:strCache>
                <c:ptCount val="1"/>
                <c:pt idx="0">
                  <c:v>2016</c:v>
                </c:pt>
              </c:strCache>
            </c:strRef>
          </c:tx>
          <c:spPr>
            <a:solidFill>
              <a:schemeClr val="accent1">
                <a:shade val="71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'D5'!$U$38:$U$43</c:f>
              <c:numCache>
                <c:formatCode>#,##0.00</c:formatCode>
                <c:ptCount val="6"/>
                <c:pt idx="0">
                  <c:v>7.4178853970000018</c:v>
                </c:pt>
                <c:pt idx="1">
                  <c:v>23.354687843000001</c:v>
                </c:pt>
                <c:pt idx="2">
                  <c:v>-2.7380403899999992</c:v>
                </c:pt>
                <c:pt idx="3">
                  <c:v>-17.935306394999994</c:v>
                </c:pt>
                <c:pt idx="4">
                  <c:v>-3.3793734369999999</c:v>
                </c:pt>
                <c:pt idx="5">
                  <c:v>-0.71209894399999996</c:v>
                </c:pt>
              </c:numCache>
            </c:numRef>
          </c:val>
          <c:extLst xmlns:c15="http://schemas.microsoft.com/office/drawing/2012/chart">
            <c:ext xmlns:c16="http://schemas.microsoft.com/office/drawing/2014/chart" uri="{C3380CC4-5D6E-409C-BE32-E72D297353CC}">
              <c16:uniqueId val="{0000000D-2FD4-48FE-BABA-1C913FC5EDFA}"/>
            </c:ext>
          </c:extLst>
        </c:ser>
        <c:ser>
          <c:idx val="19"/>
          <c:order val="19"/>
          <c:tx>
            <c:strRef>
              <c:f>'D5'!$V$37</c:f>
              <c:strCache>
                <c:ptCount val="1"/>
                <c:pt idx="0">
                  <c:v>2017</c:v>
                </c:pt>
              </c:strCache>
            </c:strRef>
          </c:tx>
          <c:spPr>
            <a:solidFill>
              <a:schemeClr val="accent1">
                <a:shade val="66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'D5'!$V$38:$V$43</c:f>
              <c:numCache>
                <c:formatCode>#,##0.00</c:formatCode>
                <c:ptCount val="6"/>
                <c:pt idx="0">
                  <c:v>8.2663353599999976</c:v>
                </c:pt>
                <c:pt idx="1">
                  <c:v>23.861596397</c:v>
                </c:pt>
                <c:pt idx="2">
                  <c:v>-2.6303029500000004</c:v>
                </c:pt>
                <c:pt idx="3">
                  <c:v>-17.318863291000003</c:v>
                </c:pt>
                <c:pt idx="4">
                  <c:v>-3.5108479610000005</c:v>
                </c:pt>
                <c:pt idx="5">
                  <c:v>-0.75593644100000001</c:v>
                </c:pt>
              </c:numCache>
            </c:numRef>
          </c:val>
          <c:extLst xmlns:c15="http://schemas.microsoft.com/office/drawing/2012/chart">
            <c:ext xmlns:c16="http://schemas.microsoft.com/office/drawing/2014/chart" uri="{C3380CC4-5D6E-409C-BE32-E72D297353CC}">
              <c16:uniqueId val="{0000000E-2FD4-48FE-BABA-1C913FC5EDFA}"/>
            </c:ext>
          </c:extLst>
        </c:ser>
        <c:ser>
          <c:idx val="20"/>
          <c:order val="20"/>
          <c:tx>
            <c:strRef>
              <c:f>'D5'!$W$37</c:f>
              <c:strCache>
                <c:ptCount val="1"/>
                <c:pt idx="0">
                  <c:v>2018</c:v>
                </c:pt>
              </c:strCache>
            </c:strRef>
          </c:tx>
          <c:spPr>
            <a:solidFill>
              <a:schemeClr val="accent1">
                <a:shade val="61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'D5'!$W$38:$W$43</c:f>
              <c:numCache>
                <c:formatCode>#,##0.00</c:formatCode>
                <c:ptCount val="6"/>
                <c:pt idx="0">
                  <c:v>2.6959105859999983</c:v>
                </c:pt>
                <c:pt idx="1">
                  <c:v>22.633050440999998</c:v>
                </c:pt>
                <c:pt idx="2">
                  <c:v>-2.3749742049999996</c:v>
                </c:pt>
                <c:pt idx="3">
                  <c:v>-18.599181701999999</c:v>
                </c:pt>
                <c:pt idx="4">
                  <c:v>-4.2791220939999999</c:v>
                </c:pt>
                <c:pt idx="5">
                  <c:v>-0.73608047399999998</c:v>
                </c:pt>
              </c:numCache>
            </c:numRef>
          </c:val>
          <c:extLst>
            <c:ext xmlns:c16="http://schemas.microsoft.com/office/drawing/2014/chart" uri="{C3380CC4-5D6E-409C-BE32-E72D297353CC}">
              <c16:uniqueId val="{0000000F-2FD4-48FE-BABA-1C913FC5EDFA}"/>
            </c:ext>
          </c:extLst>
        </c:ser>
        <c:ser>
          <c:idx val="21"/>
          <c:order val="21"/>
          <c:tx>
            <c:strRef>
              <c:f>'D5'!$X$37</c:f>
              <c:strCache>
                <c:ptCount val="1"/>
                <c:pt idx="0">
                  <c:v>2019</c:v>
                </c:pt>
              </c:strCache>
            </c:strRef>
          </c:tx>
          <c:spPr>
            <a:solidFill>
              <a:schemeClr val="accent1">
                <a:shade val="55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'D5'!$X$38:$X$43</c:f>
              <c:numCache>
                <c:formatCode>#,##0.00</c:formatCode>
                <c:ptCount val="6"/>
                <c:pt idx="0">
                  <c:v>3.4739839369999972</c:v>
                </c:pt>
                <c:pt idx="1">
                  <c:v>23.466066595999997</c:v>
                </c:pt>
                <c:pt idx="2">
                  <c:v>-4.4255409660000007</c:v>
                </c:pt>
                <c:pt idx="3">
                  <c:v>-17.559395461000005</c:v>
                </c:pt>
                <c:pt idx="4">
                  <c:v>-4.3569548139999998</c:v>
                </c:pt>
                <c:pt idx="5">
                  <c:v>-0.7732911509999999</c:v>
                </c:pt>
              </c:numCache>
            </c:numRef>
          </c:val>
          <c:extLst>
            <c:ext xmlns:c16="http://schemas.microsoft.com/office/drawing/2014/chart" uri="{C3380CC4-5D6E-409C-BE32-E72D297353CC}">
              <c16:uniqueId val="{00000000-8BE5-4375-B2CC-FB478BC0063F}"/>
            </c:ext>
          </c:extLst>
        </c:ser>
        <c:ser>
          <c:idx val="22"/>
          <c:order val="22"/>
          <c:tx>
            <c:strRef>
              <c:f>'D5'!$Y$37</c:f>
              <c:strCache>
                <c:ptCount val="1"/>
                <c:pt idx="0">
                  <c:v>2020</c:v>
                </c:pt>
              </c:strCache>
            </c:strRef>
          </c:tx>
          <c:spPr>
            <a:solidFill>
              <a:schemeClr val="accent1">
                <a:shade val="50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'D5'!$Y$38:$Y$43</c:f>
              <c:numCache>
                <c:formatCode>#,##0.00</c:formatCode>
                <c:ptCount val="6"/>
                <c:pt idx="0">
                  <c:v>8.4294624340000013</c:v>
                </c:pt>
                <c:pt idx="1">
                  <c:v>27.969058111000002</c:v>
                </c:pt>
                <c:pt idx="2">
                  <c:v>-4.0498502960000007</c:v>
                </c:pt>
                <c:pt idx="3">
                  <c:v>-16.719270867999999</c:v>
                </c:pt>
                <c:pt idx="4">
                  <c:v>-3.9557600109999993</c:v>
                </c:pt>
                <c:pt idx="5">
                  <c:v>-0.99096460199999992</c:v>
                </c:pt>
              </c:numCache>
            </c:numRef>
          </c:val>
          <c:extLst>
            <c:ext xmlns:c16="http://schemas.microsoft.com/office/drawing/2014/chart" uri="{C3380CC4-5D6E-409C-BE32-E72D297353CC}">
              <c16:uniqueId val="{00000001-69E7-42E5-B6E7-FE9A911E35C6}"/>
            </c:ext>
          </c:extLst>
        </c:ser>
        <c:ser>
          <c:idx val="23"/>
          <c:order val="23"/>
          <c:tx>
            <c:strRef>
              <c:f>'D5'!$Z$37</c:f>
              <c:strCache>
                <c:ptCount val="1"/>
                <c:pt idx="0">
                  <c:v>2021</c:v>
                </c:pt>
              </c:strCache>
            </c:strRef>
          </c:tx>
          <c:spPr>
            <a:solidFill>
              <a:schemeClr val="accent1">
                <a:shade val="45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'D5'!$Z$38:$Z$43</c:f>
              <c:numCache>
                <c:formatCode>#,##0.00</c:formatCode>
                <c:ptCount val="6"/>
                <c:pt idx="0">
                  <c:v>8.5292341689999986</c:v>
                </c:pt>
                <c:pt idx="1">
                  <c:v>23.794010522999997</c:v>
                </c:pt>
                <c:pt idx="2">
                  <c:v>-3.9330593980000002</c:v>
                </c:pt>
                <c:pt idx="3">
                  <c:v>-14.509981650999999</c:v>
                </c:pt>
                <c:pt idx="4">
                  <c:v>-4.7999308960000002</c:v>
                </c:pt>
                <c:pt idx="5">
                  <c:v>-1.705667901</c:v>
                </c:pt>
              </c:numCache>
            </c:numRef>
          </c:val>
          <c:extLst>
            <c:ext xmlns:c16="http://schemas.microsoft.com/office/drawing/2014/chart" uri="{C3380CC4-5D6E-409C-BE32-E72D297353CC}">
              <c16:uniqueId val="{00000001-0C15-464F-A705-B8BD44E3E6CD}"/>
            </c:ext>
          </c:extLst>
        </c:ser>
        <c:ser>
          <c:idx val="24"/>
          <c:order val="24"/>
          <c:tx>
            <c:strRef>
              <c:f>'D5'!$AA$37</c:f>
              <c:strCache>
                <c:ptCount val="1"/>
                <c:pt idx="0">
                  <c:v>2022</c:v>
                </c:pt>
              </c:strCache>
            </c:strRef>
          </c:tx>
          <c:spPr>
            <a:solidFill>
              <a:schemeClr val="accent1">
                <a:shade val="40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'D5'!$AA$38:$AA$43</c:f>
              <c:numCache>
                <c:formatCode>#,##0.00</c:formatCode>
                <c:ptCount val="6"/>
                <c:pt idx="0">
                  <c:v>8.5045178950000011</c:v>
                </c:pt>
                <c:pt idx="1">
                  <c:v>23.485013766000005</c:v>
                </c:pt>
                <c:pt idx="2">
                  <c:v>-4.8128785010000001</c:v>
                </c:pt>
                <c:pt idx="3">
                  <c:v>-16.777748565000003</c:v>
                </c:pt>
                <c:pt idx="4">
                  <c:v>-4.3770928799999993</c:v>
                </c:pt>
                <c:pt idx="5">
                  <c:v>-1.4746833419999998</c:v>
                </c:pt>
              </c:numCache>
            </c:numRef>
          </c:val>
          <c:extLst>
            <c:ext xmlns:c16="http://schemas.microsoft.com/office/drawing/2014/chart" uri="{C3380CC4-5D6E-409C-BE32-E72D297353CC}">
              <c16:uniqueId val="{00000000-EC58-4918-BBA9-A8924CA73A9F}"/>
            </c:ext>
          </c:extLst>
        </c:ser>
        <c:ser>
          <c:idx val="25"/>
          <c:order val="25"/>
          <c:tx>
            <c:strRef>
              <c:f>'D5'!$AB$37</c:f>
              <c:strCache>
                <c:ptCount val="1"/>
                <c:pt idx="0">
                  <c:v>2023</c:v>
                </c:pt>
              </c:strCache>
            </c:strRef>
          </c:tx>
          <c:spPr>
            <a:solidFill>
              <a:schemeClr val="accent1">
                <a:shade val="35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'D5'!$AB$38:$AB$43</c:f>
              <c:numCache>
                <c:formatCode>#,##0.00</c:formatCode>
                <c:ptCount val="6"/>
                <c:pt idx="0">
                  <c:v>6.3059136400000027</c:v>
                </c:pt>
                <c:pt idx="1">
                  <c:v>23.495389531000001</c:v>
                </c:pt>
                <c:pt idx="2">
                  <c:v>-3.3673391599999998</c:v>
                </c:pt>
                <c:pt idx="3">
                  <c:v>-14.745583653000001</c:v>
                </c:pt>
                <c:pt idx="4">
                  <c:v>-2.0972845779999991</c:v>
                </c:pt>
                <c:pt idx="5">
                  <c:v>-1.7517112179999998</c:v>
                </c:pt>
              </c:numCache>
            </c:numRef>
          </c:val>
          <c:extLst>
            <c:ext xmlns:c16="http://schemas.microsoft.com/office/drawing/2014/chart" uri="{C3380CC4-5D6E-409C-BE32-E72D297353CC}">
              <c16:uniqueId val="{00000000-3463-4B97-B6EF-C78F94FA8473}"/>
            </c:ext>
          </c:extLst>
        </c:ser>
        <c:dLbls>
          <c:showLegendKey val="0"/>
          <c:showVal val="0"/>
          <c:showCatName val="0"/>
          <c:showSerName val="0"/>
          <c:showPercent val="0"/>
          <c:showBubbleSize val="0"/>
        </c:dLbls>
        <c:gapWidth val="182"/>
        <c:axId val="781392136"/>
        <c:axId val="781396728"/>
        <c:extLst/>
      </c:barChart>
      <c:catAx>
        <c:axId val="7813921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781396728"/>
        <c:crosses val="autoZero"/>
        <c:auto val="1"/>
        <c:lblAlgn val="ctr"/>
        <c:lblOffset val="100"/>
        <c:noMultiLvlLbl val="0"/>
      </c:catAx>
      <c:valAx>
        <c:axId val="781396728"/>
        <c:scaling>
          <c:orientation val="minMax"/>
        </c:scaling>
        <c:delete val="0"/>
        <c:axPos val="b"/>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781392136"/>
        <c:crosses val="autoZero"/>
        <c:crossBetween val="between"/>
      </c:valAx>
      <c:spPr>
        <a:noFill/>
        <a:ln>
          <a:noFill/>
        </a:ln>
        <a:effectLst/>
      </c:spPr>
    </c:plotArea>
    <c:legend>
      <c:legendPos val="r"/>
      <c:layout>
        <c:manualLayout>
          <c:xMode val="edge"/>
          <c:yMode val="edge"/>
          <c:x val="0.88410316703326652"/>
          <c:y val="1.5578814042346583E-2"/>
          <c:w val="9.135036517902663E-2"/>
          <c:h val="0.87034777904670313"/>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clustered"/>
        <c:varyColors val="0"/>
        <c:ser>
          <c:idx val="0"/>
          <c:order val="0"/>
          <c:tx>
            <c:strRef>
              <c:f>'D5'!$C$37</c:f>
              <c:strCache>
                <c:ptCount val="1"/>
                <c:pt idx="0">
                  <c:v>1998</c:v>
                </c:pt>
              </c:strCache>
            </c:strRef>
          </c:tx>
          <c:spPr>
            <a:solidFill>
              <a:schemeClr val="accent1">
                <a:tint val="36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'D5'!$C$38:$C$43</c:f>
              <c:numCache>
                <c:formatCode>#,##0.00</c:formatCode>
                <c:ptCount val="6"/>
                <c:pt idx="0">
                  <c:v>7.1546214749999999</c:v>
                </c:pt>
                <c:pt idx="1">
                  <c:v>15.110084564000001</c:v>
                </c:pt>
                <c:pt idx="2">
                  <c:v>1.5212354059999997</c:v>
                </c:pt>
                <c:pt idx="3">
                  <c:v>-21.987771384000002</c:v>
                </c:pt>
                <c:pt idx="4">
                  <c:v>-1.0828008299999996</c:v>
                </c:pt>
                <c:pt idx="5">
                  <c:v>-8.5618999999999995E-5</c:v>
                </c:pt>
              </c:numCache>
            </c:numRef>
          </c:val>
          <c:extLst>
            <c:ext xmlns:c16="http://schemas.microsoft.com/office/drawing/2014/chart" uri="{C3380CC4-5D6E-409C-BE32-E72D297353CC}">
              <c16:uniqueId val="{00000000-2F67-4A54-9CF2-750BEF73BEE9}"/>
            </c:ext>
          </c:extLst>
        </c:ser>
        <c:ser>
          <c:idx val="1"/>
          <c:order val="1"/>
          <c:tx>
            <c:strRef>
              <c:f>'D5'!$D$37</c:f>
              <c:strCache>
                <c:ptCount val="1"/>
                <c:pt idx="0">
                  <c:v>1999</c:v>
                </c:pt>
              </c:strCache>
            </c:strRef>
          </c:tx>
          <c:spPr>
            <a:solidFill>
              <a:schemeClr val="accent1">
                <a:tint val="41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'D5'!$D$38:$D$43</c:f>
              <c:numCache>
                <c:formatCode>#,##0.00</c:formatCode>
                <c:ptCount val="6"/>
                <c:pt idx="0">
                  <c:v>5.6457979139999992</c:v>
                </c:pt>
                <c:pt idx="1">
                  <c:v>14.740006388000001</c:v>
                </c:pt>
                <c:pt idx="2">
                  <c:v>0.72628044499999944</c:v>
                </c:pt>
                <c:pt idx="3">
                  <c:v>-19.506341961999997</c:v>
                </c:pt>
                <c:pt idx="4">
                  <c:v>-0.78384981899999961</c:v>
                </c:pt>
                <c:pt idx="5">
                  <c:v>-6.9486999999999994E-5</c:v>
                </c:pt>
              </c:numCache>
            </c:numRef>
          </c:val>
          <c:extLst xmlns:c15="http://schemas.microsoft.com/office/drawing/2012/chart">
            <c:ext xmlns:c16="http://schemas.microsoft.com/office/drawing/2014/chart" uri="{C3380CC4-5D6E-409C-BE32-E72D297353CC}">
              <c16:uniqueId val="{00000001-2F67-4A54-9CF2-750BEF73BEE9}"/>
            </c:ext>
          </c:extLst>
        </c:ser>
        <c:ser>
          <c:idx val="2"/>
          <c:order val="2"/>
          <c:tx>
            <c:strRef>
              <c:f>'D5'!$E$37</c:f>
              <c:strCache>
                <c:ptCount val="1"/>
                <c:pt idx="0">
                  <c:v>2000</c:v>
                </c:pt>
              </c:strCache>
            </c:strRef>
          </c:tx>
          <c:spPr>
            <a:solidFill>
              <a:schemeClr val="accent1">
                <a:tint val="46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'D5'!$E$38:$E$43</c:f>
              <c:numCache>
                <c:formatCode>#,##0.00</c:formatCode>
                <c:ptCount val="6"/>
                <c:pt idx="0">
                  <c:v>4.0064351419999982</c:v>
                </c:pt>
                <c:pt idx="1">
                  <c:v>16.983034054999997</c:v>
                </c:pt>
                <c:pt idx="2">
                  <c:v>0.83458319800000025</c:v>
                </c:pt>
                <c:pt idx="3">
                  <c:v>-20.354353299000003</c:v>
                </c:pt>
                <c:pt idx="4">
                  <c:v>-0.88172160500000019</c:v>
                </c:pt>
                <c:pt idx="5">
                  <c:v>2.8927199999999998E-4</c:v>
                </c:pt>
              </c:numCache>
            </c:numRef>
          </c:val>
          <c:extLst xmlns:c15="http://schemas.microsoft.com/office/drawing/2012/chart">
            <c:ext xmlns:c16="http://schemas.microsoft.com/office/drawing/2014/chart" uri="{C3380CC4-5D6E-409C-BE32-E72D297353CC}">
              <c16:uniqueId val="{00000002-2F67-4A54-9CF2-750BEF73BEE9}"/>
            </c:ext>
          </c:extLst>
        </c:ser>
        <c:ser>
          <c:idx val="3"/>
          <c:order val="3"/>
          <c:tx>
            <c:strRef>
              <c:f>'D5'!$F$37</c:f>
              <c:strCache>
                <c:ptCount val="1"/>
                <c:pt idx="0">
                  <c:v>2001</c:v>
                </c:pt>
              </c:strCache>
            </c:strRef>
          </c:tx>
          <c:spPr>
            <a:solidFill>
              <a:schemeClr val="accent1">
                <a:tint val="51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'D5'!$F$38:$F$43</c:f>
              <c:numCache>
                <c:formatCode>#,##0.00</c:formatCode>
                <c:ptCount val="6"/>
                <c:pt idx="0">
                  <c:v>5.7449166809999985</c:v>
                </c:pt>
                <c:pt idx="1">
                  <c:v>14.880039375000001</c:v>
                </c:pt>
                <c:pt idx="2">
                  <c:v>0.71870589500000004</c:v>
                </c:pt>
                <c:pt idx="3">
                  <c:v>-19.978454228000004</c:v>
                </c:pt>
                <c:pt idx="4">
                  <c:v>-0.55288952699999983</c:v>
                </c:pt>
                <c:pt idx="5">
                  <c:v>-3.5819999999999992E-5</c:v>
                </c:pt>
              </c:numCache>
            </c:numRef>
          </c:val>
          <c:extLst xmlns:c15="http://schemas.microsoft.com/office/drawing/2012/chart">
            <c:ext xmlns:c16="http://schemas.microsoft.com/office/drawing/2014/chart" uri="{C3380CC4-5D6E-409C-BE32-E72D297353CC}">
              <c16:uniqueId val="{00000003-2F67-4A54-9CF2-750BEF73BEE9}"/>
            </c:ext>
          </c:extLst>
        </c:ser>
        <c:ser>
          <c:idx val="4"/>
          <c:order val="4"/>
          <c:tx>
            <c:strRef>
              <c:f>'D5'!$G$37</c:f>
              <c:strCache>
                <c:ptCount val="1"/>
                <c:pt idx="0">
                  <c:v>2002</c:v>
                </c:pt>
              </c:strCache>
            </c:strRef>
          </c:tx>
          <c:spPr>
            <a:solidFill>
              <a:schemeClr val="accent1">
                <a:tint val="56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'D5'!$G$38:$G$43</c:f>
              <c:numCache>
                <c:formatCode>#,##0.00</c:formatCode>
                <c:ptCount val="6"/>
                <c:pt idx="0">
                  <c:v>5.2136001929999987</c:v>
                </c:pt>
                <c:pt idx="1">
                  <c:v>15.735055526</c:v>
                </c:pt>
                <c:pt idx="2">
                  <c:v>-3.3770911000000521E-2</c:v>
                </c:pt>
                <c:pt idx="3">
                  <c:v>-19.892626287999999</c:v>
                </c:pt>
                <c:pt idx="4">
                  <c:v>-0.53081562800000026</c:v>
                </c:pt>
                <c:pt idx="5">
                  <c:v>-1.5248579999999998E-3</c:v>
                </c:pt>
              </c:numCache>
            </c:numRef>
          </c:val>
          <c:extLst xmlns:c15="http://schemas.microsoft.com/office/drawing/2012/chart">
            <c:ext xmlns:c16="http://schemas.microsoft.com/office/drawing/2014/chart" uri="{C3380CC4-5D6E-409C-BE32-E72D297353CC}">
              <c16:uniqueId val="{00000004-2F67-4A54-9CF2-750BEF73BEE9}"/>
            </c:ext>
          </c:extLst>
        </c:ser>
        <c:ser>
          <c:idx val="5"/>
          <c:order val="5"/>
          <c:tx>
            <c:strRef>
              <c:f>'D5'!$H$37</c:f>
              <c:strCache>
                <c:ptCount val="1"/>
                <c:pt idx="0">
                  <c:v>2003</c:v>
                </c:pt>
              </c:strCache>
            </c:strRef>
          </c:tx>
          <c:spPr>
            <a:solidFill>
              <a:schemeClr val="accent1">
                <a:tint val="62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'D5'!$H$38:$H$43</c:f>
              <c:numCache>
                <c:formatCode>#,##0.00</c:formatCode>
                <c:ptCount val="6"/>
                <c:pt idx="0">
                  <c:v>5.1286519599999991</c:v>
                </c:pt>
                <c:pt idx="1">
                  <c:v>16.716241603000004</c:v>
                </c:pt>
                <c:pt idx="2">
                  <c:v>0.63586075500000061</c:v>
                </c:pt>
                <c:pt idx="3">
                  <c:v>-22.552308885999999</c:v>
                </c:pt>
                <c:pt idx="4">
                  <c:v>-0.47187916499999982</c:v>
                </c:pt>
                <c:pt idx="5">
                  <c:v>-1.5828830000000002E-3</c:v>
                </c:pt>
              </c:numCache>
            </c:numRef>
          </c:val>
          <c:extLst xmlns:c15="http://schemas.microsoft.com/office/drawing/2012/chart">
            <c:ext xmlns:c16="http://schemas.microsoft.com/office/drawing/2014/chart" uri="{C3380CC4-5D6E-409C-BE32-E72D297353CC}">
              <c16:uniqueId val="{00000005-2F67-4A54-9CF2-750BEF73BEE9}"/>
            </c:ext>
          </c:extLst>
        </c:ser>
        <c:ser>
          <c:idx val="6"/>
          <c:order val="6"/>
          <c:tx>
            <c:strRef>
              <c:f>'D5'!$I$37</c:f>
              <c:strCache>
                <c:ptCount val="1"/>
                <c:pt idx="0">
                  <c:v>2004</c:v>
                </c:pt>
              </c:strCache>
            </c:strRef>
          </c:tx>
          <c:spPr>
            <a:solidFill>
              <a:schemeClr val="accent1">
                <a:tint val="67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'D5'!$I$38:$I$43</c:f>
              <c:numCache>
                <c:formatCode>#,##0.00</c:formatCode>
                <c:ptCount val="6"/>
                <c:pt idx="0">
                  <c:v>5.3238775690000004</c:v>
                </c:pt>
                <c:pt idx="1">
                  <c:v>18.835070229999999</c:v>
                </c:pt>
                <c:pt idx="2">
                  <c:v>0.7947332429999997</c:v>
                </c:pt>
                <c:pt idx="3">
                  <c:v>-20.944722380999998</c:v>
                </c:pt>
                <c:pt idx="4">
                  <c:v>-0.70222243600000001</c:v>
                </c:pt>
                <c:pt idx="5">
                  <c:v>-1.5150729999999998E-3</c:v>
                </c:pt>
              </c:numCache>
            </c:numRef>
          </c:val>
          <c:extLst>
            <c:ext xmlns:c16="http://schemas.microsoft.com/office/drawing/2014/chart" uri="{C3380CC4-5D6E-409C-BE32-E72D297353CC}">
              <c16:uniqueId val="{00000006-2F67-4A54-9CF2-750BEF73BEE9}"/>
            </c:ext>
          </c:extLst>
        </c:ser>
        <c:ser>
          <c:idx val="7"/>
          <c:order val="7"/>
          <c:tx>
            <c:strRef>
              <c:f>'D5'!$J$37</c:f>
              <c:strCache>
                <c:ptCount val="1"/>
                <c:pt idx="0">
                  <c:v>2005</c:v>
                </c:pt>
              </c:strCache>
            </c:strRef>
          </c:tx>
          <c:spPr>
            <a:solidFill>
              <a:schemeClr val="accent1">
                <a:tint val="72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'D5'!$J$38:$J$43</c:f>
              <c:numCache>
                <c:formatCode>#,##0.00</c:formatCode>
                <c:ptCount val="6"/>
                <c:pt idx="0">
                  <c:v>7.6800677159999982</c:v>
                </c:pt>
                <c:pt idx="1">
                  <c:v>18.572439365999998</c:v>
                </c:pt>
                <c:pt idx="2">
                  <c:v>1.2494605730000004</c:v>
                </c:pt>
                <c:pt idx="3">
                  <c:v>-20.876170574999996</c:v>
                </c:pt>
                <c:pt idx="4">
                  <c:v>-1.1076906339999997</c:v>
                </c:pt>
                <c:pt idx="5">
                  <c:v>-1.7386868E-2</c:v>
                </c:pt>
              </c:numCache>
            </c:numRef>
          </c:val>
          <c:extLst xmlns:c15="http://schemas.microsoft.com/office/drawing/2012/chart">
            <c:ext xmlns:c16="http://schemas.microsoft.com/office/drawing/2014/chart" uri="{C3380CC4-5D6E-409C-BE32-E72D297353CC}">
              <c16:uniqueId val="{00000007-2F67-4A54-9CF2-750BEF73BEE9}"/>
            </c:ext>
          </c:extLst>
        </c:ser>
        <c:ser>
          <c:idx val="8"/>
          <c:order val="8"/>
          <c:tx>
            <c:strRef>
              <c:f>'D5'!$K$37</c:f>
              <c:strCache>
                <c:ptCount val="1"/>
                <c:pt idx="0">
                  <c:v>2006</c:v>
                </c:pt>
              </c:strCache>
            </c:strRef>
          </c:tx>
          <c:spPr>
            <a:solidFill>
              <a:schemeClr val="accent1">
                <a:tint val="77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'D5'!$K$38:$K$43</c:f>
              <c:numCache>
                <c:formatCode>#,##0.00</c:formatCode>
                <c:ptCount val="6"/>
                <c:pt idx="0">
                  <c:v>9.8540223990000015</c:v>
                </c:pt>
                <c:pt idx="1">
                  <c:v>19.062343304000002</c:v>
                </c:pt>
                <c:pt idx="2">
                  <c:v>0.15039462400000048</c:v>
                </c:pt>
                <c:pt idx="3">
                  <c:v>-19.131154419999998</c:v>
                </c:pt>
                <c:pt idx="4">
                  <c:v>-1.0059717209999999</c:v>
                </c:pt>
                <c:pt idx="5">
                  <c:v>-8.3550480000000038E-3</c:v>
                </c:pt>
              </c:numCache>
            </c:numRef>
          </c:val>
          <c:extLst xmlns:c15="http://schemas.microsoft.com/office/drawing/2012/chart">
            <c:ext xmlns:c16="http://schemas.microsoft.com/office/drawing/2014/chart" uri="{C3380CC4-5D6E-409C-BE32-E72D297353CC}">
              <c16:uniqueId val="{00000008-2F67-4A54-9CF2-750BEF73BEE9}"/>
            </c:ext>
          </c:extLst>
        </c:ser>
        <c:ser>
          <c:idx val="9"/>
          <c:order val="9"/>
          <c:tx>
            <c:strRef>
              <c:f>'D5'!$L$37</c:f>
              <c:strCache>
                <c:ptCount val="1"/>
                <c:pt idx="0">
                  <c:v>2007</c:v>
                </c:pt>
              </c:strCache>
            </c:strRef>
          </c:tx>
          <c:spPr>
            <a:solidFill>
              <a:schemeClr val="accent1">
                <a:tint val="82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'D5'!$L$38:$L$43</c:f>
              <c:numCache>
                <c:formatCode>#,##0.00</c:formatCode>
                <c:ptCount val="6"/>
                <c:pt idx="0">
                  <c:v>9.4786555190000001</c:v>
                </c:pt>
                <c:pt idx="1">
                  <c:v>19.189791425999999</c:v>
                </c:pt>
                <c:pt idx="2">
                  <c:v>4.8916159999998852E-3</c:v>
                </c:pt>
                <c:pt idx="3">
                  <c:v>-19.500203694000003</c:v>
                </c:pt>
                <c:pt idx="4">
                  <c:v>-1.6293475069999999</c:v>
                </c:pt>
                <c:pt idx="5">
                  <c:v>-1.3082313000000003E-2</c:v>
                </c:pt>
              </c:numCache>
            </c:numRef>
          </c:val>
          <c:extLst xmlns:c15="http://schemas.microsoft.com/office/drawing/2012/chart">
            <c:ext xmlns:c16="http://schemas.microsoft.com/office/drawing/2014/chart" uri="{C3380CC4-5D6E-409C-BE32-E72D297353CC}">
              <c16:uniqueId val="{00000009-2F67-4A54-9CF2-750BEF73BEE9}"/>
            </c:ext>
          </c:extLst>
        </c:ser>
        <c:ser>
          <c:idx val="10"/>
          <c:order val="10"/>
          <c:tx>
            <c:strRef>
              <c:f>'D5'!$M$37</c:f>
              <c:strCache>
                <c:ptCount val="1"/>
                <c:pt idx="0">
                  <c:v>2008</c:v>
                </c:pt>
              </c:strCache>
            </c:strRef>
          </c:tx>
          <c:spPr>
            <a:solidFill>
              <a:schemeClr val="accent1">
                <a:tint val="88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'D5'!$M$38:$M$43</c:f>
              <c:numCache>
                <c:formatCode>#,##0.00</c:formatCode>
                <c:ptCount val="6"/>
                <c:pt idx="0">
                  <c:v>8.3701313929999994</c:v>
                </c:pt>
                <c:pt idx="1">
                  <c:v>18.290888319999997</c:v>
                </c:pt>
                <c:pt idx="2">
                  <c:v>-0.14836128800000006</c:v>
                </c:pt>
                <c:pt idx="3">
                  <c:v>-19.543406114</c:v>
                </c:pt>
                <c:pt idx="4">
                  <c:v>-1.5372986639999999</c:v>
                </c:pt>
                <c:pt idx="5">
                  <c:v>-2.6538116000000004E-2</c:v>
                </c:pt>
              </c:numCache>
            </c:numRef>
          </c:val>
          <c:extLst xmlns:c15="http://schemas.microsoft.com/office/drawing/2012/chart">
            <c:ext xmlns:c16="http://schemas.microsoft.com/office/drawing/2014/chart" uri="{C3380CC4-5D6E-409C-BE32-E72D297353CC}">
              <c16:uniqueId val="{0000000A-2F67-4A54-9CF2-750BEF73BEE9}"/>
            </c:ext>
          </c:extLst>
        </c:ser>
        <c:ser>
          <c:idx val="11"/>
          <c:order val="11"/>
          <c:tx>
            <c:strRef>
              <c:f>'D5'!$N$37</c:f>
              <c:strCache>
                <c:ptCount val="1"/>
                <c:pt idx="0">
                  <c:v>2009</c:v>
                </c:pt>
              </c:strCache>
            </c:strRef>
          </c:tx>
          <c:spPr>
            <a:solidFill>
              <a:schemeClr val="accent1">
                <a:tint val="93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'D5'!$N$38:$N$43</c:f>
              <c:numCache>
                <c:formatCode>#,##0.00</c:formatCode>
                <c:ptCount val="6"/>
                <c:pt idx="0">
                  <c:v>7.3439262779999988</c:v>
                </c:pt>
                <c:pt idx="1">
                  <c:v>16.818905676000004</c:v>
                </c:pt>
                <c:pt idx="2">
                  <c:v>0.22307019500000025</c:v>
                </c:pt>
                <c:pt idx="3">
                  <c:v>-15.474152616999996</c:v>
                </c:pt>
                <c:pt idx="4">
                  <c:v>-1.024002074</c:v>
                </c:pt>
                <c:pt idx="5">
                  <c:v>-0.15633372599999998</c:v>
                </c:pt>
              </c:numCache>
            </c:numRef>
          </c:val>
          <c:extLst>
            <c:ext xmlns:c16="http://schemas.microsoft.com/office/drawing/2014/chart" uri="{C3380CC4-5D6E-409C-BE32-E72D297353CC}">
              <c16:uniqueId val="{0000000B-2F67-4A54-9CF2-750BEF73BEE9}"/>
            </c:ext>
          </c:extLst>
        </c:ser>
        <c:ser>
          <c:idx val="12"/>
          <c:order val="12"/>
          <c:tx>
            <c:strRef>
              <c:f>'D5'!$O$37</c:f>
              <c:strCache>
                <c:ptCount val="1"/>
                <c:pt idx="0">
                  <c:v>2010</c:v>
                </c:pt>
              </c:strCache>
            </c:strRef>
          </c:tx>
          <c:spPr>
            <a:solidFill>
              <a:schemeClr val="accent1">
                <a:tint val="98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'D5'!$O$38:$O$43</c:f>
              <c:numCache>
                <c:formatCode>#,##0.00</c:formatCode>
                <c:ptCount val="6"/>
                <c:pt idx="0">
                  <c:v>4.8684143350000015</c:v>
                </c:pt>
                <c:pt idx="1">
                  <c:v>21.769434760999996</c:v>
                </c:pt>
                <c:pt idx="2">
                  <c:v>-0.15224989900000035</c:v>
                </c:pt>
                <c:pt idx="3">
                  <c:v>-18.590604120999998</c:v>
                </c:pt>
                <c:pt idx="4">
                  <c:v>-1.5729236139999998</c:v>
                </c:pt>
                <c:pt idx="5">
                  <c:v>-0.28990986200000002</c:v>
                </c:pt>
              </c:numCache>
            </c:numRef>
          </c:val>
          <c:extLst xmlns:c15="http://schemas.microsoft.com/office/drawing/2012/chart">
            <c:ext xmlns:c16="http://schemas.microsoft.com/office/drawing/2014/chart" uri="{C3380CC4-5D6E-409C-BE32-E72D297353CC}">
              <c16:uniqueId val="{0000000C-2F67-4A54-9CF2-750BEF73BEE9}"/>
            </c:ext>
          </c:extLst>
        </c:ser>
        <c:ser>
          <c:idx val="13"/>
          <c:order val="13"/>
          <c:tx>
            <c:strRef>
              <c:f>'D5'!$P$37</c:f>
              <c:strCache>
                <c:ptCount val="1"/>
                <c:pt idx="0">
                  <c:v>2011</c:v>
                </c:pt>
              </c:strCache>
            </c:strRef>
          </c:tx>
          <c:spPr>
            <a:solidFill>
              <a:schemeClr val="accent1">
                <a:shade val="97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'D5'!$P$38:$P$43</c:f>
              <c:numCache>
                <c:formatCode>#,##0.00</c:formatCode>
                <c:ptCount val="6"/>
                <c:pt idx="0">
                  <c:v>5.8275907130000011</c:v>
                </c:pt>
                <c:pt idx="1">
                  <c:v>22.138804229000002</c:v>
                </c:pt>
                <c:pt idx="2">
                  <c:v>-0.67913035800000032</c:v>
                </c:pt>
                <c:pt idx="3">
                  <c:v>-18.518041266000001</c:v>
                </c:pt>
                <c:pt idx="4">
                  <c:v>-3.3837840909999999</c:v>
                </c:pt>
                <c:pt idx="5">
                  <c:v>-0.46045292700000007</c:v>
                </c:pt>
              </c:numCache>
            </c:numRef>
          </c:val>
          <c:extLst xmlns:c15="http://schemas.microsoft.com/office/drawing/2012/chart">
            <c:ext xmlns:c16="http://schemas.microsoft.com/office/drawing/2014/chart" uri="{C3380CC4-5D6E-409C-BE32-E72D297353CC}">
              <c16:uniqueId val="{0000000D-2F67-4A54-9CF2-750BEF73BEE9}"/>
            </c:ext>
          </c:extLst>
        </c:ser>
        <c:ser>
          <c:idx val="14"/>
          <c:order val="14"/>
          <c:tx>
            <c:strRef>
              <c:f>'D5'!$Q$37</c:f>
              <c:strCache>
                <c:ptCount val="1"/>
                <c:pt idx="0">
                  <c:v>2012</c:v>
                </c:pt>
              </c:strCache>
            </c:strRef>
          </c:tx>
          <c:spPr>
            <a:solidFill>
              <a:schemeClr val="accent1">
                <a:shade val="92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'D5'!$Q$38:$Q$43</c:f>
              <c:numCache>
                <c:formatCode>#,##0.00</c:formatCode>
                <c:ptCount val="6"/>
                <c:pt idx="0">
                  <c:v>6.6568533820000013</c:v>
                </c:pt>
                <c:pt idx="1">
                  <c:v>24.121522166000002</c:v>
                </c:pt>
                <c:pt idx="2">
                  <c:v>-0.35959792800000012</c:v>
                </c:pt>
                <c:pt idx="3">
                  <c:v>-17.421814566000005</c:v>
                </c:pt>
                <c:pt idx="4">
                  <c:v>-3.2628193390000004</c:v>
                </c:pt>
                <c:pt idx="5">
                  <c:v>-0.53408609600000001</c:v>
                </c:pt>
              </c:numCache>
            </c:numRef>
          </c:val>
          <c:extLst xmlns:c15="http://schemas.microsoft.com/office/drawing/2012/chart">
            <c:ext xmlns:c16="http://schemas.microsoft.com/office/drawing/2014/chart" uri="{C3380CC4-5D6E-409C-BE32-E72D297353CC}">
              <c16:uniqueId val="{0000000E-2F67-4A54-9CF2-750BEF73BEE9}"/>
            </c:ext>
          </c:extLst>
        </c:ser>
        <c:ser>
          <c:idx val="15"/>
          <c:order val="15"/>
          <c:tx>
            <c:strRef>
              <c:f>'D5'!$R$37</c:f>
              <c:strCache>
                <c:ptCount val="1"/>
                <c:pt idx="0">
                  <c:v>2013</c:v>
                </c:pt>
              </c:strCache>
            </c:strRef>
          </c:tx>
          <c:spPr>
            <a:solidFill>
              <a:schemeClr val="accent1">
                <a:shade val="87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'D5'!$R$38:$R$43</c:f>
              <c:numCache>
                <c:formatCode>#,##0.00</c:formatCode>
                <c:ptCount val="6"/>
                <c:pt idx="0">
                  <c:v>5.9302228770000003</c:v>
                </c:pt>
                <c:pt idx="1">
                  <c:v>24.075566571000003</c:v>
                </c:pt>
                <c:pt idx="2">
                  <c:v>-1.5285889000000006</c:v>
                </c:pt>
                <c:pt idx="3">
                  <c:v>-16.542771863000002</c:v>
                </c:pt>
                <c:pt idx="4">
                  <c:v>-3.3336749409999999</c:v>
                </c:pt>
                <c:pt idx="5">
                  <c:v>-0.559757218</c:v>
                </c:pt>
              </c:numCache>
            </c:numRef>
          </c:val>
          <c:extLst xmlns:c15="http://schemas.microsoft.com/office/drawing/2012/chart">
            <c:ext xmlns:c16="http://schemas.microsoft.com/office/drawing/2014/chart" uri="{C3380CC4-5D6E-409C-BE32-E72D297353CC}">
              <c16:uniqueId val="{0000000F-2F67-4A54-9CF2-750BEF73BEE9}"/>
            </c:ext>
          </c:extLst>
        </c:ser>
        <c:ser>
          <c:idx val="16"/>
          <c:order val="16"/>
          <c:tx>
            <c:strRef>
              <c:f>'D5'!$S$37</c:f>
              <c:strCache>
                <c:ptCount val="1"/>
                <c:pt idx="0">
                  <c:v>2014</c:v>
                </c:pt>
              </c:strCache>
            </c:strRef>
          </c:tx>
          <c:spPr>
            <a:solidFill>
              <a:schemeClr val="accent1">
                <a:shade val="81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'D5'!$S$38:$S$43</c:f>
              <c:numCache>
                <c:formatCode>#,##0.00</c:formatCode>
                <c:ptCount val="6"/>
                <c:pt idx="0">
                  <c:v>6.12431985</c:v>
                </c:pt>
                <c:pt idx="1">
                  <c:v>24.563152018</c:v>
                </c:pt>
                <c:pt idx="2">
                  <c:v>-1.6918525789999994</c:v>
                </c:pt>
                <c:pt idx="3">
                  <c:v>-17.076631443000004</c:v>
                </c:pt>
                <c:pt idx="4">
                  <c:v>-3.5069238660000002</c:v>
                </c:pt>
                <c:pt idx="5">
                  <c:v>-0.66711163700000009</c:v>
                </c:pt>
              </c:numCache>
            </c:numRef>
          </c:val>
          <c:extLst>
            <c:ext xmlns:c16="http://schemas.microsoft.com/office/drawing/2014/chart" uri="{C3380CC4-5D6E-409C-BE32-E72D297353CC}">
              <c16:uniqueId val="{00000010-2F67-4A54-9CF2-750BEF73BEE9}"/>
            </c:ext>
          </c:extLst>
        </c:ser>
        <c:ser>
          <c:idx val="17"/>
          <c:order val="17"/>
          <c:tx>
            <c:strRef>
              <c:f>'D5'!$T$37</c:f>
              <c:strCache>
                <c:ptCount val="1"/>
                <c:pt idx="0">
                  <c:v>2015</c:v>
                </c:pt>
              </c:strCache>
            </c:strRef>
          </c:tx>
          <c:spPr>
            <a:solidFill>
              <a:schemeClr val="accent1">
                <a:shade val="76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'D5'!$T$38:$T$43</c:f>
              <c:numCache>
                <c:formatCode>#,##0.00</c:formatCode>
                <c:ptCount val="6"/>
                <c:pt idx="0">
                  <c:v>8.177989298</c:v>
                </c:pt>
                <c:pt idx="1">
                  <c:v>20.563905072999997</c:v>
                </c:pt>
                <c:pt idx="2">
                  <c:v>-1.2391054570000006</c:v>
                </c:pt>
                <c:pt idx="3">
                  <c:v>-16.829704817000003</c:v>
                </c:pt>
                <c:pt idx="4">
                  <c:v>-3.1873755569999997</c:v>
                </c:pt>
                <c:pt idx="5">
                  <c:v>-0.67094872899999991</c:v>
                </c:pt>
              </c:numCache>
            </c:numRef>
          </c:val>
          <c:extLst xmlns:c15="http://schemas.microsoft.com/office/drawing/2012/chart">
            <c:ext xmlns:c16="http://schemas.microsoft.com/office/drawing/2014/chart" uri="{C3380CC4-5D6E-409C-BE32-E72D297353CC}">
              <c16:uniqueId val="{00000011-2F67-4A54-9CF2-750BEF73BEE9}"/>
            </c:ext>
          </c:extLst>
        </c:ser>
        <c:ser>
          <c:idx val="18"/>
          <c:order val="18"/>
          <c:tx>
            <c:strRef>
              <c:f>'D5'!$U$37</c:f>
              <c:strCache>
                <c:ptCount val="1"/>
                <c:pt idx="0">
                  <c:v>2016</c:v>
                </c:pt>
              </c:strCache>
            </c:strRef>
          </c:tx>
          <c:spPr>
            <a:solidFill>
              <a:schemeClr val="accent1">
                <a:shade val="71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'D5'!$U$38:$U$43</c:f>
              <c:numCache>
                <c:formatCode>#,##0.00</c:formatCode>
                <c:ptCount val="6"/>
                <c:pt idx="0">
                  <c:v>7.4178853970000018</c:v>
                </c:pt>
                <c:pt idx="1">
                  <c:v>23.354687843000001</c:v>
                </c:pt>
                <c:pt idx="2">
                  <c:v>-2.7380403899999992</c:v>
                </c:pt>
                <c:pt idx="3">
                  <c:v>-17.935306394999994</c:v>
                </c:pt>
                <c:pt idx="4">
                  <c:v>-3.3793734369999999</c:v>
                </c:pt>
                <c:pt idx="5">
                  <c:v>-0.71209894399999996</c:v>
                </c:pt>
              </c:numCache>
            </c:numRef>
          </c:val>
          <c:extLst xmlns:c15="http://schemas.microsoft.com/office/drawing/2012/chart">
            <c:ext xmlns:c16="http://schemas.microsoft.com/office/drawing/2014/chart" uri="{C3380CC4-5D6E-409C-BE32-E72D297353CC}">
              <c16:uniqueId val="{00000012-2F67-4A54-9CF2-750BEF73BEE9}"/>
            </c:ext>
          </c:extLst>
        </c:ser>
        <c:ser>
          <c:idx val="19"/>
          <c:order val="19"/>
          <c:tx>
            <c:strRef>
              <c:f>'D5'!$V$37</c:f>
              <c:strCache>
                <c:ptCount val="1"/>
                <c:pt idx="0">
                  <c:v>2017</c:v>
                </c:pt>
              </c:strCache>
            </c:strRef>
          </c:tx>
          <c:spPr>
            <a:solidFill>
              <a:schemeClr val="accent1">
                <a:shade val="66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'D5'!$V$38:$V$43</c:f>
              <c:numCache>
                <c:formatCode>#,##0.00</c:formatCode>
                <c:ptCount val="6"/>
                <c:pt idx="0">
                  <c:v>8.2663353599999976</c:v>
                </c:pt>
                <c:pt idx="1">
                  <c:v>23.861596397</c:v>
                </c:pt>
                <c:pt idx="2">
                  <c:v>-2.6303029500000004</c:v>
                </c:pt>
                <c:pt idx="3">
                  <c:v>-17.318863291000003</c:v>
                </c:pt>
                <c:pt idx="4">
                  <c:v>-3.5108479610000005</c:v>
                </c:pt>
                <c:pt idx="5">
                  <c:v>-0.75593644100000001</c:v>
                </c:pt>
              </c:numCache>
            </c:numRef>
          </c:val>
          <c:extLst xmlns:c15="http://schemas.microsoft.com/office/drawing/2012/chart">
            <c:ext xmlns:c16="http://schemas.microsoft.com/office/drawing/2014/chart" uri="{C3380CC4-5D6E-409C-BE32-E72D297353CC}">
              <c16:uniqueId val="{00000013-2F67-4A54-9CF2-750BEF73BEE9}"/>
            </c:ext>
          </c:extLst>
        </c:ser>
        <c:ser>
          <c:idx val="20"/>
          <c:order val="20"/>
          <c:tx>
            <c:strRef>
              <c:f>'D5'!$W$37</c:f>
              <c:strCache>
                <c:ptCount val="1"/>
                <c:pt idx="0">
                  <c:v>2018</c:v>
                </c:pt>
              </c:strCache>
            </c:strRef>
          </c:tx>
          <c:spPr>
            <a:solidFill>
              <a:schemeClr val="accent1">
                <a:shade val="61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'D5'!$W$38:$W$43</c:f>
              <c:numCache>
                <c:formatCode>#,##0.00</c:formatCode>
                <c:ptCount val="6"/>
                <c:pt idx="0">
                  <c:v>2.6959105859999983</c:v>
                </c:pt>
                <c:pt idx="1">
                  <c:v>22.633050440999998</c:v>
                </c:pt>
                <c:pt idx="2">
                  <c:v>-2.3749742049999996</c:v>
                </c:pt>
                <c:pt idx="3">
                  <c:v>-18.599181701999999</c:v>
                </c:pt>
                <c:pt idx="4">
                  <c:v>-4.2791220939999999</c:v>
                </c:pt>
                <c:pt idx="5">
                  <c:v>-0.73608047399999998</c:v>
                </c:pt>
              </c:numCache>
            </c:numRef>
          </c:val>
          <c:extLst>
            <c:ext xmlns:c16="http://schemas.microsoft.com/office/drawing/2014/chart" uri="{C3380CC4-5D6E-409C-BE32-E72D297353CC}">
              <c16:uniqueId val="{00000014-2F67-4A54-9CF2-750BEF73BEE9}"/>
            </c:ext>
          </c:extLst>
        </c:ser>
        <c:ser>
          <c:idx val="21"/>
          <c:order val="21"/>
          <c:tx>
            <c:strRef>
              <c:f>'D5'!$X$37</c:f>
              <c:strCache>
                <c:ptCount val="1"/>
                <c:pt idx="0">
                  <c:v>2019</c:v>
                </c:pt>
              </c:strCache>
            </c:strRef>
          </c:tx>
          <c:spPr>
            <a:solidFill>
              <a:schemeClr val="accent1">
                <a:shade val="55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'D5'!$X$38:$X$43</c:f>
              <c:numCache>
                <c:formatCode>#,##0.00</c:formatCode>
                <c:ptCount val="6"/>
                <c:pt idx="0">
                  <c:v>3.4739839369999972</c:v>
                </c:pt>
                <c:pt idx="1">
                  <c:v>23.466066595999997</c:v>
                </c:pt>
                <c:pt idx="2">
                  <c:v>-4.4255409660000007</c:v>
                </c:pt>
                <c:pt idx="3">
                  <c:v>-17.559395461000005</c:v>
                </c:pt>
                <c:pt idx="4">
                  <c:v>-4.3569548139999998</c:v>
                </c:pt>
                <c:pt idx="5">
                  <c:v>-0.7732911509999999</c:v>
                </c:pt>
              </c:numCache>
            </c:numRef>
          </c:val>
          <c:extLst>
            <c:ext xmlns:c16="http://schemas.microsoft.com/office/drawing/2014/chart" uri="{C3380CC4-5D6E-409C-BE32-E72D297353CC}">
              <c16:uniqueId val="{00000015-2F67-4A54-9CF2-750BEF73BEE9}"/>
            </c:ext>
          </c:extLst>
        </c:ser>
        <c:ser>
          <c:idx val="22"/>
          <c:order val="22"/>
          <c:tx>
            <c:strRef>
              <c:f>'D5'!$Y$37</c:f>
              <c:strCache>
                <c:ptCount val="1"/>
                <c:pt idx="0">
                  <c:v>2020</c:v>
                </c:pt>
              </c:strCache>
            </c:strRef>
          </c:tx>
          <c:spPr>
            <a:solidFill>
              <a:schemeClr val="accent1">
                <a:shade val="50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'D5'!$Y$38:$Y$43</c:f>
              <c:numCache>
                <c:formatCode>#,##0.00</c:formatCode>
                <c:ptCount val="6"/>
                <c:pt idx="0">
                  <c:v>8.4294624340000013</c:v>
                </c:pt>
                <c:pt idx="1">
                  <c:v>27.969058111000002</c:v>
                </c:pt>
                <c:pt idx="2">
                  <c:v>-4.0498502960000007</c:v>
                </c:pt>
                <c:pt idx="3">
                  <c:v>-16.719270867999999</c:v>
                </c:pt>
                <c:pt idx="4">
                  <c:v>-3.9557600109999993</c:v>
                </c:pt>
                <c:pt idx="5">
                  <c:v>-0.99096460199999992</c:v>
                </c:pt>
              </c:numCache>
            </c:numRef>
          </c:val>
          <c:extLst>
            <c:ext xmlns:c16="http://schemas.microsoft.com/office/drawing/2014/chart" uri="{C3380CC4-5D6E-409C-BE32-E72D297353CC}">
              <c16:uniqueId val="{00000001-587C-4B89-BB8F-8758553A170E}"/>
            </c:ext>
          </c:extLst>
        </c:ser>
        <c:ser>
          <c:idx val="23"/>
          <c:order val="23"/>
          <c:tx>
            <c:strRef>
              <c:f>'D5'!$Z$37</c:f>
              <c:strCache>
                <c:ptCount val="1"/>
                <c:pt idx="0">
                  <c:v>2021</c:v>
                </c:pt>
              </c:strCache>
            </c:strRef>
          </c:tx>
          <c:spPr>
            <a:solidFill>
              <a:schemeClr val="accent1">
                <a:shade val="45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'D5'!$Z$38:$Z$43</c:f>
              <c:numCache>
                <c:formatCode>#,##0.00</c:formatCode>
                <c:ptCount val="6"/>
                <c:pt idx="0">
                  <c:v>8.5292341689999986</c:v>
                </c:pt>
                <c:pt idx="1">
                  <c:v>23.794010522999997</c:v>
                </c:pt>
                <c:pt idx="2">
                  <c:v>-3.9330593980000002</c:v>
                </c:pt>
                <c:pt idx="3">
                  <c:v>-14.509981650999999</c:v>
                </c:pt>
                <c:pt idx="4">
                  <c:v>-4.7999308960000002</c:v>
                </c:pt>
                <c:pt idx="5">
                  <c:v>-1.705667901</c:v>
                </c:pt>
              </c:numCache>
            </c:numRef>
          </c:val>
          <c:extLst>
            <c:ext xmlns:c16="http://schemas.microsoft.com/office/drawing/2014/chart" uri="{C3380CC4-5D6E-409C-BE32-E72D297353CC}">
              <c16:uniqueId val="{00000001-02C9-45BA-A0AC-2416746CE58C}"/>
            </c:ext>
          </c:extLst>
        </c:ser>
        <c:ser>
          <c:idx val="24"/>
          <c:order val="24"/>
          <c:tx>
            <c:strRef>
              <c:f>'D5'!$AA$37</c:f>
              <c:strCache>
                <c:ptCount val="1"/>
                <c:pt idx="0">
                  <c:v>2022</c:v>
                </c:pt>
              </c:strCache>
            </c:strRef>
          </c:tx>
          <c:spPr>
            <a:solidFill>
              <a:schemeClr val="accent1">
                <a:shade val="40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'D5'!$AA$38:$AA$43</c:f>
              <c:numCache>
                <c:formatCode>#,##0.00</c:formatCode>
                <c:ptCount val="6"/>
                <c:pt idx="0">
                  <c:v>8.5045178950000011</c:v>
                </c:pt>
                <c:pt idx="1">
                  <c:v>23.485013766000005</c:v>
                </c:pt>
                <c:pt idx="2">
                  <c:v>-4.8128785010000001</c:v>
                </c:pt>
                <c:pt idx="3">
                  <c:v>-16.777748565000003</c:v>
                </c:pt>
                <c:pt idx="4">
                  <c:v>-4.3770928799999993</c:v>
                </c:pt>
                <c:pt idx="5">
                  <c:v>-1.4746833419999998</c:v>
                </c:pt>
              </c:numCache>
            </c:numRef>
          </c:val>
          <c:extLst>
            <c:ext xmlns:c16="http://schemas.microsoft.com/office/drawing/2014/chart" uri="{C3380CC4-5D6E-409C-BE32-E72D297353CC}">
              <c16:uniqueId val="{00000000-1B25-4CC2-B3FD-BC9D53E16036}"/>
            </c:ext>
          </c:extLst>
        </c:ser>
        <c:ser>
          <c:idx val="25"/>
          <c:order val="25"/>
          <c:tx>
            <c:strRef>
              <c:f>'D5'!$AB$37</c:f>
              <c:strCache>
                <c:ptCount val="1"/>
                <c:pt idx="0">
                  <c:v>2023</c:v>
                </c:pt>
              </c:strCache>
            </c:strRef>
          </c:tx>
          <c:spPr>
            <a:solidFill>
              <a:schemeClr val="accent1">
                <a:shade val="35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'D5'!$AB$38:$AB$43</c:f>
              <c:numCache>
                <c:formatCode>#,##0.00</c:formatCode>
                <c:ptCount val="6"/>
                <c:pt idx="0">
                  <c:v>6.3059136400000027</c:v>
                </c:pt>
                <c:pt idx="1">
                  <c:v>23.495389531000001</c:v>
                </c:pt>
                <c:pt idx="2">
                  <c:v>-3.3673391599999998</c:v>
                </c:pt>
                <c:pt idx="3">
                  <c:v>-14.745583653000001</c:v>
                </c:pt>
                <c:pt idx="4">
                  <c:v>-2.0972845779999991</c:v>
                </c:pt>
                <c:pt idx="5">
                  <c:v>-1.7517112179999998</c:v>
                </c:pt>
              </c:numCache>
            </c:numRef>
          </c:val>
          <c:extLst>
            <c:ext xmlns:c16="http://schemas.microsoft.com/office/drawing/2014/chart" uri="{C3380CC4-5D6E-409C-BE32-E72D297353CC}">
              <c16:uniqueId val="{00000000-252D-4985-AFA8-3455BD8408FF}"/>
            </c:ext>
          </c:extLst>
        </c:ser>
        <c:dLbls>
          <c:showLegendKey val="0"/>
          <c:showVal val="0"/>
          <c:showCatName val="0"/>
          <c:showSerName val="0"/>
          <c:showPercent val="0"/>
          <c:showBubbleSize val="0"/>
        </c:dLbls>
        <c:gapWidth val="182"/>
        <c:axId val="781392136"/>
        <c:axId val="781396728"/>
        <c:extLst/>
      </c:barChart>
      <c:catAx>
        <c:axId val="7813921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781396728"/>
        <c:crosses val="autoZero"/>
        <c:auto val="1"/>
        <c:lblAlgn val="ctr"/>
        <c:lblOffset val="100"/>
        <c:noMultiLvlLbl val="0"/>
      </c:catAx>
      <c:valAx>
        <c:axId val="781396728"/>
        <c:scaling>
          <c:orientation val="minMax"/>
        </c:scaling>
        <c:delete val="0"/>
        <c:axPos val="b"/>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781392136"/>
        <c:crosses val="autoZero"/>
        <c:crossBetween val="between"/>
      </c:valAx>
      <c:spPr>
        <a:noFill/>
        <a:ln>
          <a:noFill/>
        </a:ln>
        <a:effectLst/>
      </c:spPr>
    </c:plotArea>
    <c:legend>
      <c:legendPos val="r"/>
      <c:layout>
        <c:manualLayout>
          <c:xMode val="edge"/>
          <c:yMode val="edge"/>
          <c:x val="0.88410310457516328"/>
          <c:y val="3.4881832020987429E-2"/>
          <c:w val="9.1997208145936329E-2"/>
          <c:h val="0.9048853893263342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0686274509804E-2"/>
          <c:y val="9.4561356918242898E-2"/>
          <c:w val="0.91886633986928101"/>
          <c:h val="0.74750573393704789"/>
        </c:manualLayout>
      </c:layout>
      <c:lineChart>
        <c:grouping val="standard"/>
        <c:varyColors val="0"/>
        <c:ser>
          <c:idx val="0"/>
          <c:order val="0"/>
          <c:tx>
            <c:strRef>
              <c:f>'D6'!$B$56</c:f>
              <c:strCache>
                <c:ptCount val="1"/>
                <c:pt idx="0">
                  <c:v>Råmaterial</c:v>
                </c:pt>
              </c:strCache>
            </c:strRef>
          </c:tx>
          <c:spPr>
            <a:ln w="19050" cap="rnd">
              <a:solidFill>
                <a:srgbClr val="1E00BE"/>
              </a:solidFill>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'D6'!$C$56:$AB$56</c:f>
              <c:numCache>
                <c:formatCode>#,##0</c:formatCode>
                <c:ptCount val="26"/>
                <c:pt idx="0">
                  <c:v>37.966279577999998</c:v>
                </c:pt>
                <c:pt idx="1">
                  <c:v>37.636053649000004</c:v>
                </c:pt>
                <c:pt idx="2">
                  <c:v>41.688315244000002</c:v>
                </c:pt>
                <c:pt idx="3">
                  <c:v>38.370657448999999</c:v>
                </c:pt>
                <c:pt idx="4">
                  <c:v>38.577439663</c:v>
                </c:pt>
                <c:pt idx="5">
                  <c:v>39.734006115999996</c:v>
                </c:pt>
                <c:pt idx="6">
                  <c:v>40.405346451</c:v>
                </c:pt>
                <c:pt idx="7">
                  <c:v>38.684238676</c:v>
                </c:pt>
                <c:pt idx="8">
                  <c:v>36.255520464999996</c:v>
                </c:pt>
                <c:pt idx="9">
                  <c:v>36.270445586000001</c:v>
                </c:pt>
                <c:pt idx="10">
                  <c:v>36.749476119999997</c:v>
                </c:pt>
                <c:pt idx="11">
                  <c:v>30.948981870000001</c:v>
                </c:pt>
                <c:pt idx="12">
                  <c:v>36.017164041000001</c:v>
                </c:pt>
                <c:pt idx="13">
                  <c:v>36.515755041999995</c:v>
                </c:pt>
                <c:pt idx="14">
                  <c:v>38.103715479000002</c:v>
                </c:pt>
                <c:pt idx="15">
                  <c:v>33.918468503</c:v>
                </c:pt>
                <c:pt idx="16">
                  <c:v>35.963565285000001</c:v>
                </c:pt>
                <c:pt idx="17">
                  <c:v>36.446954728999998</c:v>
                </c:pt>
                <c:pt idx="18">
                  <c:v>37.171579811999997</c:v>
                </c:pt>
                <c:pt idx="19">
                  <c:v>36.643738095999993</c:v>
                </c:pt>
                <c:pt idx="20">
                  <c:v>40.658999252000001</c:v>
                </c:pt>
                <c:pt idx="21" formatCode="0">
                  <c:v>36.722538505999999</c:v>
                </c:pt>
                <c:pt idx="22" formatCode="0">
                  <c:v>34.155645367000005</c:v>
                </c:pt>
                <c:pt idx="23" formatCode="0">
                  <c:v>34.259190967999999</c:v>
                </c:pt>
                <c:pt idx="24" formatCode="0">
                  <c:v>34.994619301</c:v>
                </c:pt>
                <c:pt idx="25" formatCode="0">
                  <c:v>33.832067031999998</c:v>
                </c:pt>
              </c:numCache>
            </c:numRef>
          </c:val>
          <c:smooth val="0"/>
          <c:extLst>
            <c:ext xmlns:c16="http://schemas.microsoft.com/office/drawing/2014/chart" uri="{C3380CC4-5D6E-409C-BE32-E72D297353CC}">
              <c16:uniqueId val="{00000000-5DF0-4E7A-BE08-5A03E44D6F37}"/>
            </c:ext>
          </c:extLst>
        </c:ser>
        <c:ser>
          <c:idx val="1"/>
          <c:order val="1"/>
          <c:tx>
            <c:strRef>
              <c:f>'D6'!$B$57</c:f>
              <c:strCache>
                <c:ptCount val="1"/>
                <c:pt idx="0">
                  <c:v>Halvfabrikat</c:v>
                </c:pt>
              </c:strCache>
            </c:strRef>
          </c:tx>
          <c:spPr>
            <a:ln w="19050" cap="rnd">
              <a:solidFill>
                <a:srgbClr val="1E00BE"/>
              </a:solidFill>
              <a:prstDash val="dash"/>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'D6'!$C$57:$AB$57</c:f>
              <c:numCache>
                <c:formatCode>#,##0</c:formatCode>
                <c:ptCount val="26"/>
                <c:pt idx="0">
                  <c:v>11.014191473</c:v>
                </c:pt>
                <c:pt idx="1">
                  <c:v>10.726556168</c:v>
                </c:pt>
                <c:pt idx="2">
                  <c:v>11.757647391000001</c:v>
                </c:pt>
                <c:pt idx="3">
                  <c:v>11.277363551999999</c:v>
                </c:pt>
                <c:pt idx="4">
                  <c:v>12.277157292</c:v>
                </c:pt>
                <c:pt idx="5">
                  <c:v>13.272909082</c:v>
                </c:pt>
                <c:pt idx="6">
                  <c:v>13.753437385999998</c:v>
                </c:pt>
                <c:pt idx="7">
                  <c:v>14.131637839000001</c:v>
                </c:pt>
                <c:pt idx="8">
                  <c:v>14.162177432</c:v>
                </c:pt>
                <c:pt idx="9">
                  <c:v>15.078038039000001</c:v>
                </c:pt>
                <c:pt idx="10">
                  <c:v>15.422540726000001</c:v>
                </c:pt>
                <c:pt idx="11">
                  <c:v>13.253768889</c:v>
                </c:pt>
                <c:pt idx="12">
                  <c:v>15.931299989999999</c:v>
                </c:pt>
                <c:pt idx="13">
                  <c:v>16.464185666999999</c:v>
                </c:pt>
                <c:pt idx="14">
                  <c:v>15.531886750999998</c:v>
                </c:pt>
                <c:pt idx="15">
                  <c:v>14.61549252</c:v>
                </c:pt>
                <c:pt idx="16">
                  <c:v>14.785700781999999</c:v>
                </c:pt>
                <c:pt idx="17">
                  <c:v>14.051551897</c:v>
                </c:pt>
                <c:pt idx="18">
                  <c:v>15.831931518000001</c:v>
                </c:pt>
                <c:pt idx="19">
                  <c:v>16.467011491000001</c:v>
                </c:pt>
                <c:pt idx="20">
                  <c:v>17.380992317</c:v>
                </c:pt>
                <c:pt idx="21" formatCode="0">
                  <c:v>17.481719168999998</c:v>
                </c:pt>
                <c:pt idx="22" formatCode="0">
                  <c:v>15.892231880000001</c:v>
                </c:pt>
                <c:pt idx="23" formatCode="0">
                  <c:v>16.281050504</c:v>
                </c:pt>
                <c:pt idx="24" formatCode="0">
                  <c:v>16.045368976999999</c:v>
                </c:pt>
                <c:pt idx="25" formatCode="0">
                  <c:v>15.212946066000001</c:v>
                </c:pt>
              </c:numCache>
            </c:numRef>
          </c:val>
          <c:smooth val="0"/>
          <c:extLst>
            <c:ext xmlns:c16="http://schemas.microsoft.com/office/drawing/2014/chart" uri="{C3380CC4-5D6E-409C-BE32-E72D297353CC}">
              <c16:uniqueId val="{00000001-5DF0-4E7A-BE08-5A03E44D6F37}"/>
            </c:ext>
          </c:extLst>
        </c:ser>
        <c:ser>
          <c:idx val="2"/>
          <c:order val="2"/>
          <c:tx>
            <c:strRef>
              <c:f>'D6'!$B$58</c:f>
              <c:strCache>
                <c:ptCount val="1"/>
                <c:pt idx="0">
                  <c:v>Färdiga produkter</c:v>
                </c:pt>
              </c:strCache>
            </c:strRef>
          </c:tx>
          <c:spPr>
            <a:ln w="19050" cap="rnd">
              <a:solidFill>
                <a:srgbClr val="1E00BE"/>
              </a:solidFill>
              <a:prstDash val="sysDot"/>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'D6'!$C$58:$AB$58</c:f>
              <c:numCache>
                <c:formatCode>#,##0</c:formatCode>
                <c:ptCount val="26"/>
                <c:pt idx="0">
                  <c:v>16.660563053000001</c:v>
                </c:pt>
                <c:pt idx="1">
                  <c:v>17.984797360999998</c:v>
                </c:pt>
                <c:pt idx="2">
                  <c:v>17.751571628000001</c:v>
                </c:pt>
                <c:pt idx="3">
                  <c:v>18.182097648000003</c:v>
                </c:pt>
                <c:pt idx="4">
                  <c:v>19.143300592999999</c:v>
                </c:pt>
                <c:pt idx="5">
                  <c:v>21.443847790000003</c:v>
                </c:pt>
                <c:pt idx="6">
                  <c:v>22.065921647000003</c:v>
                </c:pt>
                <c:pt idx="7">
                  <c:v>23.905675785000003</c:v>
                </c:pt>
                <c:pt idx="8">
                  <c:v>26.211761007</c:v>
                </c:pt>
                <c:pt idx="9">
                  <c:v>28.264585354000001</c:v>
                </c:pt>
                <c:pt idx="10">
                  <c:v>29.630809344999999</c:v>
                </c:pt>
                <c:pt idx="11">
                  <c:v>25.211168400999998</c:v>
                </c:pt>
                <c:pt idx="12">
                  <c:v>29.011354969000003</c:v>
                </c:pt>
                <c:pt idx="13">
                  <c:v>28.968335049</c:v>
                </c:pt>
                <c:pt idx="14">
                  <c:v>27.101882081000003</c:v>
                </c:pt>
                <c:pt idx="15">
                  <c:v>28.185381800000002</c:v>
                </c:pt>
                <c:pt idx="16">
                  <c:v>29.614692997999999</c:v>
                </c:pt>
                <c:pt idx="17">
                  <c:v>29.372723154000003</c:v>
                </c:pt>
                <c:pt idx="18">
                  <c:v>32.069988985999998</c:v>
                </c:pt>
                <c:pt idx="19">
                  <c:v>32.892901219999999</c:v>
                </c:pt>
                <c:pt idx="20">
                  <c:v>34.080886839000001</c:v>
                </c:pt>
                <c:pt idx="21" formatCode="0">
                  <c:v>33.798844365999997</c:v>
                </c:pt>
                <c:pt idx="22" formatCode="0">
                  <c:v>32.143791760999996</c:v>
                </c:pt>
                <c:pt idx="23" formatCode="0">
                  <c:v>33.397083772999999</c:v>
                </c:pt>
                <c:pt idx="24" formatCode="0">
                  <c:v>33.439839595999999</c:v>
                </c:pt>
                <c:pt idx="25" formatCode="0">
                  <c:v>30.061745965000004</c:v>
                </c:pt>
              </c:numCache>
            </c:numRef>
          </c:val>
          <c:smooth val="0"/>
          <c:extLst>
            <c:ext xmlns:c16="http://schemas.microsoft.com/office/drawing/2014/chart" uri="{C3380CC4-5D6E-409C-BE32-E72D297353CC}">
              <c16:uniqueId val="{00000002-5DF0-4E7A-BE08-5A03E44D6F37}"/>
            </c:ext>
          </c:extLst>
        </c:ser>
        <c:ser>
          <c:idx val="3"/>
          <c:order val="3"/>
          <c:tx>
            <c:strRef>
              <c:f>'D6'!$B$59</c:f>
              <c:strCache>
                <c:ptCount val="1"/>
                <c:pt idx="0">
                  <c:v>Totalt</c:v>
                </c:pt>
              </c:strCache>
            </c:strRef>
          </c:tx>
          <c:spPr>
            <a:ln w="19050" cap="rnd">
              <a:solidFill>
                <a:srgbClr val="0AAFEB"/>
              </a:solidFill>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'D6'!$C$59:$AB$59</c:f>
              <c:numCache>
                <c:formatCode>#,##0</c:formatCode>
                <c:ptCount val="26"/>
                <c:pt idx="0">
                  <c:v>65.641034106000006</c:v>
                </c:pt>
                <c:pt idx="1">
                  <c:v>66.347407177999997</c:v>
                </c:pt>
                <c:pt idx="2">
                  <c:v>71.197534263999998</c:v>
                </c:pt>
                <c:pt idx="3">
                  <c:v>67.830118648999999</c:v>
                </c:pt>
                <c:pt idx="4">
                  <c:v>69.997897547999997</c:v>
                </c:pt>
                <c:pt idx="5">
                  <c:v>74.450762990000001</c:v>
                </c:pt>
                <c:pt idx="6">
                  <c:v>76.224705484000012</c:v>
                </c:pt>
                <c:pt idx="7">
                  <c:v>76.721552300000013</c:v>
                </c:pt>
                <c:pt idx="8">
                  <c:v>76.629458905000007</c:v>
                </c:pt>
                <c:pt idx="9">
                  <c:v>79.613069508999999</c:v>
                </c:pt>
                <c:pt idx="10">
                  <c:v>81.802826236000001</c:v>
                </c:pt>
                <c:pt idx="11">
                  <c:v>69.413919179000004</c:v>
                </c:pt>
                <c:pt idx="12">
                  <c:v>80.959819024000012</c:v>
                </c:pt>
                <c:pt idx="13">
                  <c:v>81.948275912999989</c:v>
                </c:pt>
                <c:pt idx="14">
                  <c:v>80.737484339000005</c:v>
                </c:pt>
                <c:pt idx="15">
                  <c:v>76.719342827000006</c:v>
                </c:pt>
                <c:pt idx="16">
                  <c:v>80.363959079000011</c:v>
                </c:pt>
                <c:pt idx="17">
                  <c:v>79.871229781000011</c:v>
                </c:pt>
                <c:pt idx="18">
                  <c:v>85.07350032399998</c:v>
                </c:pt>
                <c:pt idx="19">
                  <c:v>86.003650826999973</c:v>
                </c:pt>
                <c:pt idx="20">
                  <c:v>92.120878422999994</c:v>
                </c:pt>
                <c:pt idx="21">
                  <c:v>88.003102061000007</c:v>
                </c:pt>
                <c:pt idx="22">
                  <c:v>82.191669019000017</c:v>
                </c:pt>
                <c:pt idx="23">
                  <c:v>83.937325251000004</c:v>
                </c:pt>
                <c:pt idx="24">
                  <c:v>84.468344834999982</c:v>
                </c:pt>
                <c:pt idx="25">
                  <c:v>79.106759062999998</c:v>
                </c:pt>
              </c:numCache>
            </c:numRef>
          </c:val>
          <c:smooth val="0"/>
          <c:extLst>
            <c:ext xmlns:c16="http://schemas.microsoft.com/office/drawing/2014/chart" uri="{C3380CC4-5D6E-409C-BE32-E72D297353CC}">
              <c16:uniqueId val="{00000003-5DF0-4E7A-BE08-5A03E44D6F37}"/>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0"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solidFill>
            <a:srgbClr val="D3D3EF"/>
          </a:solid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Reversed" id="21">
  <a:schemeClr val="accent1"/>
</cs:colorStyle>
</file>

<file path=xl/charts/colors8.xml><?xml version="1.0" encoding="utf-8"?>
<cs:colorStyle xmlns:cs="http://schemas.microsoft.com/office/drawing/2012/chartStyle" xmlns:a="http://schemas.openxmlformats.org/drawingml/2006/main" meth="withinLinearReversed" id="21">
  <a:schemeClr val="accent1"/>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24</xdr:row>
      <xdr:rowOff>119856</xdr:rowOff>
    </xdr:from>
    <xdr:to>
      <xdr:col>0</xdr:col>
      <xdr:colOff>1671691</xdr:colOff>
      <xdr:row>26</xdr:row>
      <xdr:rowOff>31751</xdr:rowOff>
    </xdr:to>
    <xdr:pic>
      <xdr:nvPicPr>
        <xdr:cNvPr id="2" name="Bildobjekt 1" descr="Symbolen för Sveriges officiella statistik">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6886416"/>
          <a:ext cx="1557391" cy="2776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0.13904</cdr:x>
      <cdr:y>0.04949</cdr:y>
    </cdr:to>
    <cdr:sp macro="" textlink="">
      <cdr:nvSpPr>
        <cdr:cNvPr id="3" name="TextBox 1">
          <a:extLst xmlns:a="http://schemas.openxmlformats.org/drawingml/2006/main">
            <a:ext uri="{FF2B5EF4-FFF2-40B4-BE49-F238E27FC236}">
              <a16:creationId xmlns:a16="http://schemas.microsoft.com/office/drawing/2014/main" id="{5EA7EF45-ED30-4BD9-85F9-25BB5CC3030D}"/>
            </a:ext>
          </a:extLst>
        </cdr:cNvPr>
        <cdr:cNvSpPr txBox="1"/>
      </cdr:nvSpPr>
      <cdr:spPr>
        <a:xfrm xmlns:a="http://schemas.openxmlformats.org/drawingml/2006/main">
          <a:off x="0" y="0"/>
          <a:ext cx="850900" cy="220980"/>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1000">
              <a:solidFill>
                <a:srgbClr val="1E00BE"/>
              </a:solidFill>
              <a:latin typeface="Roboto" panose="02000000000000000000" pitchFamily="2" charset="0"/>
              <a:ea typeface="Roboto" panose="02000000000000000000" pitchFamily="2" charset="0"/>
            </a:rPr>
            <a:t>Ton/capita</a:t>
          </a:r>
        </a:p>
      </cdr:txBody>
    </cdr:sp>
  </cdr:relSizeAnchor>
</c:userShapes>
</file>

<file path=xl/drawings/drawing11.xml><?xml version="1.0" encoding="utf-8"?>
<c:userShapes xmlns:c="http://schemas.openxmlformats.org/drawingml/2006/chart">
  <cdr:relSizeAnchor xmlns:cdr="http://schemas.openxmlformats.org/drawingml/2006/chartDrawing">
    <cdr:from>
      <cdr:x>0.00234</cdr:x>
      <cdr:y>0</cdr:y>
    </cdr:from>
    <cdr:to>
      <cdr:x>0.08594</cdr:x>
      <cdr:y>0.02703</cdr:y>
    </cdr:to>
    <cdr:sp macro="" textlink="">
      <cdr:nvSpPr>
        <cdr:cNvPr id="3" name="TextBox 1">
          <a:extLst xmlns:a="http://schemas.openxmlformats.org/drawingml/2006/main">
            <a:ext uri="{FF2B5EF4-FFF2-40B4-BE49-F238E27FC236}">
              <a16:creationId xmlns:a16="http://schemas.microsoft.com/office/drawing/2014/main" id="{69EFE992-A293-4476-A9AE-00EBB876F857}"/>
            </a:ext>
          </a:extLst>
        </cdr:cNvPr>
        <cdr:cNvSpPr txBox="1"/>
      </cdr:nvSpPr>
      <cdr:spPr>
        <a:xfrm xmlns:a="http://schemas.openxmlformats.org/drawingml/2006/main">
          <a:off x="19051" y="0"/>
          <a:ext cx="679450" cy="165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0.01135</cdr:x>
      <cdr:y>0.01273</cdr:y>
    </cdr:from>
    <cdr:to>
      <cdr:x>0.17224</cdr:x>
      <cdr:y>0.05211</cdr:y>
    </cdr:to>
    <cdr:sp macro="" textlink="">
      <cdr:nvSpPr>
        <cdr:cNvPr id="5" name="TextBox 1">
          <a:extLst xmlns:a="http://schemas.openxmlformats.org/drawingml/2006/main">
            <a:ext uri="{FF2B5EF4-FFF2-40B4-BE49-F238E27FC236}">
              <a16:creationId xmlns:a16="http://schemas.microsoft.com/office/drawing/2014/main" id="{5EA7EF45-ED30-4BD9-85F9-25BB5CC3030D}"/>
            </a:ext>
          </a:extLst>
        </cdr:cNvPr>
        <cdr:cNvSpPr txBox="1"/>
      </cdr:nvSpPr>
      <cdr:spPr>
        <a:xfrm xmlns:a="http://schemas.openxmlformats.org/drawingml/2006/main">
          <a:off x="69479" y="52110"/>
          <a:ext cx="984619" cy="16124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1000">
              <a:solidFill>
                <a:srgbClr val="1E00BE"/>
              </a:solidFill>
              <a:latin typeface="Roboto" panose="02000000000000000000" pitchFamily="2" charset="0"/>
              <a:ea typeface="Roboto" panose="02000000000000000000" pitchFamily="2" charset="0"/>
            </a:rPr>
            <a:t>Tonnes/capita</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116204</xdr:colOff>
      <xdr:row>46</xdr:row>
      <xdr:rowOff>87629</xdr:rowOff>
    </xdr:from>
    <xdr:to>
      <xdr:col>9</xdr:col>
      <xdr:colOff>38100</xdr:colOff>
      <xdr:row>53</xdr:row>
      <xdr:rowOff>99060</xdr:rowOff>
    </xdr:to>
    <xdr:sp macro="" textlink="">
      <xdr:nvSpPr>
        <xdr:cNvPr id="6" name="textruta 5">
          <a:extLst>
            <a:ext uri="{FF2B5EF4-FFF2-40B4-BE49-F238E27FC236}">
              <a16:creationId xmlns:a16="http://schemas.microsoft.com/office/drawing/2014/main" id="{00000000-0008-0000-0600-000006000000}"/>
            </a:ext>
          </a:extLst>
        </xdr:cNvPr>
        <xdr:cNvSpPr txBox="1"/>
      </xdr:nvSpPr>
      <xdr:spPr>
        <a:xfrm>
          <a:off x="116204" y="8500109"/>
          <a:ext cx="7069456" cy="12915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Kommentarer:</a:t>
          </a:r>
          <a:r>
            <a:rPr lang="sv-SE"/>
            <a:t> </a:t>
          </a:r>
          <a:r>
            <a:rPr lang="sv-SE" sz="1100" b="0" i="0">
              <a:solidFill>
                <a:schemeClr val="dk1"/>
              </a:solidFill>
              <a:effectLst/>
              <a:latin typeface="+mn-lt"/>
              <a:ea typeface="+mn-ea"/>
              <a:cs typeface="+mn-cs"/>
            </a:rPr>
            <a:t>Diagrammet visar den fysiska handelsbalansen räknat som export minus import per materialkategori för olika år. Positiva värden visar på ett handelsöverskott, dvs vi exporterar mer än vad vi importerar. Handelsunderskott blir då det motsatta. </a:t>
          </a:r>
          <a:r>
            <a:rPr lang="sv-SE" sz="1100">
              <a:solidFill>
                <a:schemeClr val="dk1"/>
              </a:solidFill>
              <a:effectLst/>
              <a:latin typeface="+mn-lt"/>
              <a:ea typeface="+mn-ea"/>
              <a:cs typeface="+mn-cs"/>
            </a:rPr>
            <a:t> </a:t>
          </a:r>
        </a:p>
        <a:p>
          <a:endParaRPr lang="sv-SE" sz="1100" b="1" i="0" u="none" strike="noStrike">
            <a:solidFill>
              <a:schemeClr val="dk1"/>
            </a:solidFill>
            <a:effectLst/>
            <a:latin typeface="+mn-lt"/>
            <a:ea typeface="+mn-ea"/>
            <a:cs typeface="+mn-cs"/>
          </a:endParaRPr>
        </a:p>
        <a:p>
          <a:r>
            <a:rPr lang="sv-SE" sz="1100" b="1" i="0" u="none" strike="noStrike">
              <a:solidFill>
                <a:schemeClr val="dk1"/>
              </a:solidFill>
              <a:effectLst/>
              <a:latin typeface="+mn-lt"/>
              <a:ea typeface="+mn-ea"/>
              <a:cs typeface="+mn-cs"/>
            </a:rPr>
            <a:t>Comments:</a:t>
          </a:r>
          <a:r>
            <a:rPr lang="sv-SE"/>
            <a:t> </a:t>
          </a:r>
          <a:r>
            <a:rPr lang="sv-SE" sz="1100" b="0" i="0" u="none" strike="noStrike">
              <a:solidFill>
                <a:schemeClr val="dk1"/>
              </a:solidFill>
              <a:effectLst/>
              <a:latin typeface="+mn-lt"/>
              <a:ea typeface="+mn-ea"/>
              <a:cs typeface="+mn-cs"/>
            </a:rPr>
            <a:t>The graph illustrates the physical trade balance, exports minus imports, per category of material in various years. Note that positive values imply that there is trade surplus, i.e. that Sweden export more than we import.  A trade deficit is then the opposite.</a:t>
          </a:r>
          <a:r>
            <a:rPr lang="sv-SE"/>
            <a:t> </a:t>
          </a:r>
          <a:endParaRPr lang="sv-SE" sz="1100"/>
        </a:p>
      </xdr:txBody>
    </xdr:sp>
    <xdr:clientData/>
  </xdr:twoCellAnchor>
  <xdr:twoCellAnchor>
    <xdr:from>
      <xdr:col>0</xdr:col>
      <xdr:colOff>69849</xdr:colOff>
      <xdr:row>2</xdr:row>
      <xdr:rowOff>57150</xdr:rowOff>
    </xdr:from>
    <xdr:to>
      <xdr:col>7</xdr:col>
      <xdr:colOff>46224</xdr:colOff>
      <xdr:row>35</xdr:row>
      <xdr:rowOff>9525</xdr:rowOff>
    </xdr:to>
    <xdr:graphicFrame macro="">
      <xdr:nvGraphicFramePr>
        <xdr:cNvPr id="4" name="Diagram 3">
          <a:extLst>
            <a:ext uri="{FF2B5EF4-FFF2-40B4-BE49-F238E27FC236}">
              <a16:creationId xmlns:a16="http://schemas.microsoft.com/office/drawing/2014/main" id="{00000000-0008-0000-06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25400</xdr:colOff>
      <xdr:row>2</xdr:row>
      <xdr:rowOff>38099</xdr:rowOff>
    </xdr:from>
    <xdr:to>
      <xdr:col>22</xdr:col>
      <xdr:colOff>411350</xdr:colOff>
      <xdr:row>35</xdr:row>
      <xdr:rowOff>38099</xdr:rowOff>
    </xdr:to>
    <xdr:graphicFrame macro="">
      <xdr:nvGraphicFramePr>
        <xdr:cNvPr id="7" name="Diagram 6">
          <a:extLst>
            <a:ext uri="{FF2B5EF4-FFF2-40B4-BE49-F238E27FC236}">
              <a16:creationId xmlns:a16="http://schemas.microsoft.com/office/drawing/2014/main" id="{00000000-0008-0000-06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430529</xdr:colOff>
      <xdr:row>2</xdr:row>
      <xdr:rowOff>103821</xdr:rowOff>
    </xdr:from>
    <xdr:to>
      <xdr:col>9</xdr:col>
      <xdr:colOff>302129</xdr:colOff>
      <xdr:row>21</xdr:row>
      <xdr:rowOff>110538</xdr:rowOff>
    </xdr:to>
    <xdr:graphicFrame macro="">
      <xdr:nvGraphicFramePr>
        <xdr:cNvPr id="2" name="Diagram 1">
          <a:extLst>
            <a:ext uri="{FF2B5EF4-FFF2-40B4-BE49-F238E27FC236}">
              <a16:creationId xmlns:a16="http://schemas.microsoft.com/office/drawing/2014/main" id="{00000000-0008-0000-07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233771</xdr:colOff>
      <xdr:row>2</xdr:row>
      <xdr:rowOff>120013</xdr:rowOff>
    </xdr:from>
    <xdr:to>
      <xdr:col>26</xdr:col>
      <xdr:colOff>496924</xdr:colOff>
      <xdr:row>21</xdr:row>
      <xdr:rowOff>95250</xdr:rowOff>
    </xdr:to>
    <xdr:graphicFrame macro="">
      <xdr:nvGraphicFramePr>
        <xdr:cNvPr id="5" name="Diagram 4">
          <a:extLst>
            <a:ext uri="{FF2B5EF4-FFF2-40B4-BE49-F238E27FC236}">
              <a16:creationId xmlns:a16="http://schemas.microsoft.com/office/drawing/2014/main" id="{00000000-0008-0000-07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589190</xdr:colOff>
      <xdr:row>27</xdr:row>
      <xdr:rowOff>48986</xdr:rowOff>
    </xdr:from>
    <xdr:to>
      <xdr:col>10</xdr:col>
      <xdr:colOff>89315</xdr:colOff>
      <xdr:row>48</xdr:row>
      <xdr:rowOff>79507</xdr:rowOff>
    </xdr:to>
    <xdr:graphicFrame macro="">
      <xdr:nvGraphicFramePr>
        <xdr:cNvPr id="8" name="Diagram 7">
          <a:extLst>
            <a:ext uri="{FF2B5EF4-FFF2-40B4-BE49-F238E27FC236}">
              <a16:creationId xmlns:a16="http://schemas.microsoft.com/office/drawing/2014/main" id="{00000000-0008-0000-0700-000008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59993</xdr:colOff>
      <xdr:row>27</xdr:row>
      <xdr:rowOff>25399</xdr:rowOff>
    </xdr:from>
    <xdr:to>
      <xdr:col>26</xdr:col>
      <xdr:colOff>592962</xdr:colOff>
      <xdr:row>48</xdr:row>
      <xdr:rowOff>38099</xdr:rowOff>
    </xdr:to>
    <xdr:graphicFrame macro="">
      <xdr:nvGraphicFramePr>
        <xdr:cNvPr id="9" name="Diagram 8">
          <a:extLst>
            <a:ext uri="{FF2B5EF4-FFF2-40B4-BE49-F238E27FC236}">
              <a16:creationId xmlns:a16="http://schemas.microsoft.com/office/drawing/2014/main" id="{00000000-0008-0000-0700-000009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0.01245</cdr:x>
      <cdr:y>0.00788</cdr:y>
    </cdr:from>
    <cdr:to>
      <cdr:x>0.16466</cdr:x>
      <cdr:y>0.05279</cdr:y>
    </cdr:to>
    <cdr:sp macro="" textlink="">
      <cdr:nvSpPr>
        <cdr:cNvPr id="3"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76211" y="28587"/>
          <a:ext cx="931525" cy="162853"/>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latin typeface="Roboto" panose="02000000000000000000" pitchFamily="2" charset="0"/>
              <a:ea typeface="Roboto" panose="02000000000000000000" pitchFamily="2" charset="0"/>
            </a:rPr>
            <a:t>Miljoner ton</a:t>
          </a:r>
        </a:p>
      </cdr:txBody>
    </cdr:sp>
  </cdr:relSizeAnchor>
  <cdr:relSizeAnchor xmlns:cdr="http://schemas.openxmlformats.org/drawingml/2006/chartDrawing">
    <cdr:from>
      <cdr:x>0.46193</cdr:x>
      <cdr:y>0</cdr:y>
    </cdr:from>
    <cdr:to>
      <cdr:x>0.62224</cdr:x>
      <cdr:y>0.08405</cdr:y>
    </cdr:to>
    <cdr:sp macro="" textlink="">
      <cdr:nvSpPr>
        <cdr:cNvPr id="4" name="textruta 3"/>
        <cdr:cNvSpPr txBox="1"/>
      </cdr:nvSpPr>
      <cdr:spPr>
        <a:xfrm xmlns:a="http://schemas.openxmlformats.org/drawingml/2006/main">
          <a:off x="2827021" y="0"/>
          <a:ext cx="981075" cy="3048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600">
              <a:solidFill>
                <a:srgbClr val="1E00BE"/>
              </a:solidFill>
              <a:latin typeface="Roboto" panose="02000000000000000000" pitchFamily="2" charset="0"/>
              <a:ea typeface="Roboto" panose="02000000000000000000" pitchFamily="2" charset="0"/>
            </a:rPr>
            <a:t>Import</a:t>
          </a:r>
        </a:p>
      </cdr:txBody>
    </cdr:sp>
  </cdr:relSizeAnchor>
</c:userShapes>
</file>

<file path=xl/drawings/drawing15.xml><?xml version="1.0" encoding="utf-8"?>
<c:userShapes xmlns:c="http://schemas.openxmlformats.org/drawingml/2006/chart">
  <cdr:relSizeAnchor xmlns:cdr="http://schemas.openxmlformats.org/drawingml/2006/chartDrawing">
    <cdr:from>
      <cdr:x>0.00934</cdr:x>
      <cdr:y>0.01323</cdr:y>
    </cdr:from>
    <cdr:to>
      <cdr:x>0.16155</cdr:x>
      <cdr:y>0.05814</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55213" y="47554"/>
          <a:ext cx="899786" cy="161440"/>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latin typeface="Roboto" panose="02000000000000000000" pitchFamily="2" charset="0"/>
              <a:ea typeface="Roboto" panose="02000000000000000000" pitchFamily="2" charset="0"/>
            </a:rPr>
            <a:t>Miljoner ton</a:t>
          </a:r>
        </a:p>
      </cdr:txBody>
    </cdr:sp>
  </cdr:relSizeAnchor>
  <cdr:relSizeAnchor xmlns:cdr="http://schemas.openxmlformats.org/drawingml/2006/chartDrawing">
    <cdr:from>
      <cdr:x>0.48299</cdr:x>
      <cdr:y>0</cdr:y>
    </cdr:from>
    <cdr:to>
      <cdr:x>0.6433</cdr:x>
      <cdr:y>0.0885</cdr:y>
    </cdr:to>
    <cdr:sp macro="" textlink="">
      <cdr:nvSpPr>
        <cdr:cNvPr id="4" name="textruta 1"/>
        <cdr:cNvSpPr txBox="1"/>
      </cdr:nvSpPr>
      <cdr:spPr>
        <a:xfrm xmlns:a="http://schemas.openxmlformats.org/drawingml/2006/main">
          <a:off x="2955925" y="0"/>
          <a:ext cx="981075" cy="3048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600">
              <a:solidFill>
                <a:srgbClr val="1E00BE"/>
              </a:solidFill>
              <a:latin typeface="Roboto" panose="02000000000000000000" pitchFamily="2" charset="0"/>
              <a:ea typeface="Roboto" panose="02000000000000000000" pitchFamily="2" charset="0"/>
            </a:rPr>
            <a:t>Export</a:t>
          </a:r>
        </a:p>
      </cdr:txBody>
    </cdr:sp>
  </cdr:relSizeAnchor>
  <cdr:relSizeAnchor xmlns:cdr="http://schemas.openxmlformats.org/drawingml/2006/chartDrawing">
    <cdr:from>
      <cdr:x>0</cdr:x>
      <cdr:y>0</cdr:y>
    </cdr:from>
    <cdr:to>
      <cdr:x>0.11797</cdr:x>
      <cdr:y>0.02604</cdr:y>
    </cdr:to>
    <cdr:sp macro="" textlink="">
      <cdr:nvSpPr>
        <cdr:cNvPr id="3" name="TextBox 1">
          <a:extLst xmlns:a="http://schemas.openxmlformats.org/drawingml/2006/main">
            <a:ext uri="{FF2B5EF4-FFF2-40B4-BE49-F238E27FC236}">
              <a16:creationId xmlns:a16="http://schemas.microsoft.com/office/drawing/2014/main" id="{6694D5AA-5364-494A-B9DF-F08E163D446A}"/>
            </a:ext>
          </a:extLst>
        </cdr:cNvPr>
        <cdr:cNvSpPr txBox="1"/>
      </cdr:nvSpPr>
      <cdr:spPr>
        <a:xfrm xmlns:a="http://schemas.openxmlformats.org/drawingml/2006/main">
          <a:off x="0" y="0"/>
          <a:ext cx="958850" cy="15875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16.xml><?xml version="1.0" encoding="utf-8"?>
<c:userShapes xmlns:c="http://schemas.openxmlformats.org/drawingml/2006/chart">
  <cdr:relSizeAnchor xmlns:cdr="http://schemas.openxmlformats.org/drawingml/2006/chartDrawing">
    <cdr:from>
      <cdr:x>0.00934</cdr:x>
      <cdr:y>0.01681</cdr:y>
    </cdr:from>
    <cdr:to>
      <cdr:x>0.16155</cdr:x>
      <cdr:y>0.06172</cdr:y>
    </cdr:to>
    <cdr:sp macro="" textlink="">
      <cdr:nvSpPr>
        <cdr:cNvPr id="3"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57161" y="67752"/>
          <a:ext cx="931525" cy="181033"/>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latin typeface="Roboto" panose="02000000000000000000" pitchFamily="2" charset="0"/>
              <a:ea typeface="Roboto" panose="02000000000000000000" pitchFamily="2" charset="0"/>
            </a:rPr>
            <a:t>Million tonnes</a:t>
          </a:r>
        </a:p>
      </cdr:txBody>
    </cdr:sp>
  </cdr:relSizeAnchor>
  <cdr:relSizeAnchor xmlns:cdr="http://schemas.openxmlformats.org/drawingml/2006/chartDrawing">
    <cdr:from>
      <cdr:x>0.44253</cdr:x>
      <cdr:y>0.01969</cdr:y>
    </cdr:from>
    <cdr:to>
      <cdr:x>0.60283</cdr:x>
      <cdr:y>0.0953</cdr:y>
    </cdr:to>
    <cdr:sp macro="" textlink="">
      <cdr:nvSpPr>
        <cdr:cNvPr id="4" name="textruta 1"/>
        <cdr:cNvSpPr txBox="1"/>
      </cdr:nvSpPr>
      <cdr:spPr>
        <a:xfrm xmlns:a="http://schemas.openxmlformats.org/drawingml/2006/main">
          <a:off x="2708275" y="79375"/>
          <a:ext cx="981075" cy="3048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600">
              <a:solidFill>
                <a:srgbClr val="1E00BE"/>
              </a:solidFill>
              <a:latin typeface="Roboto" panose="02000000000000000000" pitchFamily="2" charset="0"/>
              <a:ea typeface="Roboto" panose="02000000000000000000" pitchFamily="2" charset="0"/>
            </a:rPr>
            <a:t>Imports</a:t>
          </a:r>
        </a:p>
      </cdr:txBody>
    </cdr:sp>
  </cdr:relSizeAnchor>
  <cdr:relSizeAnchor xmlns:cdr="http://schemas.openxmlformats.org/drawingml/2006/chartDrawing">
    <cdr:from>
      <cdr:x>0</cdr:x>
      <cdr:y>0</cdr:y>
    </cdr:from>
    <cdr:to>
      <cdr:x>0.11797</cdr:x>
      <cdr:y>0.02604</cdr:y>
    </cdr:to>
    <cdr:sp macro="" textlink="">
      <cdr:nvSpPr>
        <cdr:cNvPr id="2" name="TextBox 1">
          <a:extLst xmlns:a="http://schemas.openxmlformats.org/drawingml/2006/main">
            <a:ext uri="{FF2B5EF4-FFF2-40B4-BE49-F238E27FC236}">
              <a16:creationId xmlns:a16="http://schemas.microsoft.com/office/drawing/2014/main" id="{6694D5AA-5364-494A-B9DF-F08E163D446A}"/>
            </a:ext>
          </a:extLst>
        </cdr:cNvPr>
        <cdr:cNvSpPr txBox="1"/>
      </cdr:nvSpPr>
      <cdr:spPr>
        <a:xfrm xmlns:a="http://schemas.openxmlformats.org/drawingml/2006/main">
          <a:off x="0" y="0"/>
          <a:ext cx="958850" cy="15875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0.01254</cdr:x>
      <cdr:y>0.02481</cdr:y>
    </cdr:from>
    <cdr:to>
      <cdr:x>0.16475</cdr:x>
      <cdr:y>0.06972</cdr:y>
    </cdr:to>
    <cdr:sp macro="" textlink="">
      <cdr:nvSpPr>
        <cdr:cNvPr id="3"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74609" y="95892"/>
          <a:ext cx="905429" cy="17360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latin typeface="Roboto" panose="02000000000000000000" pitchFamily="2" charset="0"/>
              <a:ea typeface="Roboto" panose="02000000000000000000" pitchFamily="2" charset="0"/>
            </a:rPr>
            <a:t>Million</a:t>
          </a:r>
          <a:r>
            <a:rPr lang="en-US" sz="800" baseline="0">
              <a:solidFill>
                <a:srgbClr val="1E00BE"/>
              </a:solidFill>
              <a:latin typeface="Roboto" panose="02000000000000000000" pitchFamily="2" charset="0"/>
              <a:ea typeface="Roboto" panose="02000000000000000000" pitchFamily="2" charset="0"/>
            </a:rPr>
            <a:t> tonnes</a:t>
          </a:r>
          <a:endParaRPr lang="en-US" sz="800">
            <a:solidFill>
              <a:srgbClr val="1E00BE"/>
            </a:solidFill>
            <a:latin typeface="Roboto" panose="02000000000000000000" pitchFamily="2" charset="0"/>
            <a:ea typeface="Roboto" panose="02000000000000000000" pitchFamily="2" charset="0"/>
          </a:endParaRPr>
        </a:p>
      </cdr:txBody>
    </cdr:sp>
  </cdr:relSizeAnchor>
  <cdr:relSizeAnchor xmlns:cdr="http://schemas.openxmlformats.org/drawingml/2006/chartDrawing">
    <cdr:from>
      <cdr:x>0.4721</cdr:x>
      <cdr:y>0.00821</cdr:y>
    </cdr:from>
    <cdr:to>
      <cdr:x>0.63241</cdr:x>
      <cdr:y>0.08706</cdr:y>
    </cdr:to>
    <cdr:sp macro="" textlink="">
      <cdr:nvSpPr>
        <cdr:cNvPr id="4" name="textruta 1"/>
        <cdr:cNvSpPr txBox="1"/>
      </cdr:nvSpPr>
      <cdr:spPr>
        <a:xfrm xmlns:a="http://schemas.openxmlformats.org/drawingml/2006/main">
          <a:off x="2889250" y="31750"/>
          <a:ext cx="981075" cy="3048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600">
              <a:solidFill>
                <a:srgbClr val="1E00BE"/>
              </a:solidFill>
              <a:latin typeface="Roboto" panose="02000000000000000000" pitchFamily="2" charset="0"/>
              <a:ea typeface="Roboto" panose="02000000000000000000" pitchFamily="2" charset="0"/>
            </a:rPr>
            <a:t>Exports</a:t>
          </a:r>
        </a:p>
      </cdr:txBody>
    </cdr:sp>
  </cdr:relSizeAnchor>
  <cdr:relSizeAnchor xmlns:cdr="http://schemas.openxmlformats.org/drawingml/2006/chartDrawing">
    <cdr:from>
      <cdr:x>0</cdr:x>
      <cdr:y>0</cdr:y>
    </cdr:from>
    <cdr:to>
      <cdr:x>0.11797</cdr:x>
      <cdr:y>0.02604</cdr:y>
    </cdr:to>
    <cdr:sp macro="" textlink="">
      <cdr:nvSpPr>
        <cdr:cNvPr id="2" name="TextBox 1">
          <a:extLst xmlns:a="http://schemas.openxmlformats.org/drawingml/2006/main">
            <a:ext uri="{FF2B5EF4-FFF2-40B4-BE49-F238E27FC236}">
              <a16:creationId xmlns:a16="http://schemas.microsoft.com/office/drawing/2014/main" id="{6694D5AA-5364-494A-B9DF-F08E163D446A}"/>
            </a:ext>
          </a:extLst>
        </cdr:cNvPr>
        <cdr:cNvSpPr txBox="1"/>
      </cdr:nvSpPr>
      <cdr:spPr>
        <a:xfrm xmlns:a="http://schemas.openxmlformats.org/drawingml/2006/main">
          <a:off x="0" y="0"/>
          <a:ext cx="958850" cy="15875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23950</xdr:colOff>
      <xdr:row>2</xdr:row>
      <xdr:rowOff>129538</xdr:rowOff>
    </xdr:from>
    <xdr:to>
      <xdr:col>4</xdr:col>
      <xdr:colOff>581025</xdr:colOff>
      <xdr:row>26</xdr:row>
      <xdr:rowOff>161925</xdr:rowOff>
    </xdr:to>
    <xdr:graphicFrame macro="">
      <xdr:nvGraphicFramePr>
        <xdr:cNvPr id="2" name="Diagram 1">
          <a:extLst>
            <a:ext uri="{FF2B5EF4-FFF2-40B4-BE49-F238E27FC236}">
              <a16:creationId xmlns:a16="http://schemas.microsoft.com/office/drawing/2014/main" id="{00000000-0008-0000-08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231051</xdr:colOff>
      <xdr:row>48</xdr:row>
      <xdr:rowOff>96068</xdr:rowOff>
    </xdr:from>
    <xdr:ext cx="8352608" cy="3536866"/>
    <xdr:sp macro="" textlink="">
      <xdr:nvSpPr>
        <xdr:cNvPr id="6" name="textruta 5">
          <a:extLst>
            <a:ext uri="{FF2B5EF4-FFF2-40B4-BE49-F238E27FC236}">
              <a16:creationId xmlns:a16="http://schemas.microsoft.com/office/drawing/2014/main" id="{00000000-0008-0000-0800-000006000000}"/>
            </a:ext>
          </a:extLst>
        </xdr:cNvPr>
        <xdr:cNvSpPr txBox="1"/>
      </xdr:nvSpPr>
      <xdr:spPr>
        <a:xfrm>
          <a:off x="231051" y="9240068"/>
          <a:ext cx="8352608" cy="353686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v-SE" sz="1100" b="1" i="0" u="none" strike="noStrike">
              <a:solidFill>
                <a:schemeClr val="tx1"/>
              </a:solidFill>
              <a:effectLst/>
              <a:latin typeface="+mn-lt"/>
              <a:ea typeface="+mn-ea"/>
              <a:cs typeface="+mn-cs"/>
            </a:rPr>
            <a:t>Kommentarer:</a:t>
          </a:r>
          <a:r>
            <a:rPr lang="sv-SE"/>
            <a:t> </a:t>
          </a:r>
          <a:r>
            <a:rPr lang="sv-SE" sz="1100" b="0" i="0" u="none" strike="noStrike">
              <a:solidFill>
                <a:schemeClr val="tx1"/>
              </a:solidFill>
              <a:effectLst/>
              <a:latin typeface="+mn-lt"/>
              <a:ea typeface="+mn-ea"/>
              <a:cs typeface="+mn-cs"/>
            </a:rPr>
            <a:t>Genom att jämföra utvecklingen av BNP med mängden material som konsumeras (DMC) i ett land ges möjlighet till att följa om det sker någon frikoppling mellan resursanvändningen och den ekonomiska tillväxten i ett land. Resursproduktiviteten, BNP/DMC, kan också användas som ett mått för att jämföra nivån av hur mycket ekonomisk produktion som åstadkoms i olika länder per ton åtgångna råvaror från naturen; det är på så vis ett mått på hur effektivt olika länders ekonomier förvaltar sina och omvärldens naturresurser. För mer information om resurproduktivitet, se: http://ec.europa.eu/eurostat/web/environment/material-flows-and-resource-productivity. För att ta hänsyn till inflationen så beräknas den indexerade resursproduktiviteten baserat på volymindex för BNP.</a:t>
          </a:r>
          <a:br>
            <a:rPr lang="sv-SE" sz="1100" b="0" i="0" u="none" strike="noStrike">
              <a:solidFill>
                <a:schemeClr val="tx1"/>
              </a:solidFill>
              <a:effectLst/>
              <a:latin typeface="+mn-lt"/>
              <a:ea typeface="+mn-ea"/>
              <a:cs typeface="+mn-cs"/>
            </a:rPr>
          </a:br>
          <a:endParaRPr lang="sv-SE" sz="1100" b="0" i="0" u="none" strike="noStrike">
            <a:solidFill>
              <a:schemeClr val="tx1"/>
            </a:solidFill>
            <a:effectLst/>
            <a:latin typeface="+mn-lt"/>
            <a:ea typeface="+mn-ea"/>
            <a:cs typeface="+mn-cs"/>
          </a:endParaRPr>
        </a:p>
        <a:p>
          <a:r>
            <a:rPr lang="sv-SE" sz="1100" b="0" i="0">
              <a:solidFill>
                <a:schemeClr val="tx1"/>
              </a:solidFill>
              <a:effectLst/>
              <a:latin typeface="+mn-lt"/>
              <a:ea typeface="+mn-ea"/>
              <a:cs typeface="+mn-cs"/>
            </a:rPr>
            <a:t>Det är vikigt att komma ihåg att indikatorn DMC enbart speglar den mängd material som används direkt av landets ekonomi.  Trender som visar på frikoppling mellan BNP och DMC kan vara ett resultat av effektivitetsvinster, men det kan också finnas andra förklaringar bakom som t.ex. substitution mellan inhemsk produktion till ökad andel import av halvfabrikat och av färdiga produkter, där mängden råvaror som går åt för att tillverka dessa produkter inte återspeglas i vikten av den importerade eller exporterade produkten.</a:t>
          </a:r>
        </a:p>
        <a:p>
          <a:br>
            <a:rPr lang="sv-SE" sz="1100" b="0" i="0" u="none" strike="noStrike">
              <a:solidFill>
                <a:schemeClr val="tx1"/>
              </a:solidFill>
              <a:effectLst/>
              <a:latin typeface="+mn-lt"/>
              <a:ea typeface="+mn-ea"/>
              <a:cs typeface="+mn-cs"/>
            </a:rPr>
          </a:br>
          <a:r>
            <a:rPr lang="sv-SE" sz="1100" b="1" i="0" u="none" strike="noStrike">
              <a:solidFill>
                <a:schemeClr val="tx1"/>
              </a:solidFill>
              <a:effectLst/>
              <a:latin typeface="+mn-lt"/>
              <a:ea typeface="+mn-ea"/>
              <a:cs typeface="+mn-cs"/>
            </a:rPr>
            <a:t>Comments:</a:t>
          </a:r>
          <a:r>
            <a:rPr lang="sv-SE"/>
            <a:t> </a:t>
          </a:r>
          <a:r>
            <a:rPr lang="sv-SE" sz="1100" b="0" i="0" u="none" strike="noStrike">
              <a:solidFill>
                <a:schemeClr val="tx1"/>
              </a:solidFill>
              <a:effectLst/>
              <a:latin typeface="+mn-lt"/>
              <a:ea typeface="+mn-ea"/>
              <a:cs typeface="+mn-cs"/>
            </a:rPr>
            <a:t>The resource productivity indicator is used under the European strategy on sustainable consumption and production. Resource productivity provides insights into the sustainable development strategy objective to decouple economic growth from natural resource use. For more information on the sustainable use of natural resources, see: http://ec.europa.eu/eurostat/web/environment/material-flows-and-resource-productivity.</a:t>
          </a:r>
          <a:r>
            <a:rPr lang="sv-SE" sz="1100" b="0" i="0" u="none" strike="noStrike" baseline="0">
              <a:solidFill>
                <a:schemeClr val="tx1"/>
              </a:solidFill>
              <a:effectLst/>
              <a:latin typeface="+mn-lt"/>
              <a:ea typeface="+mn-ea"/>
              <a:cs typeface="+mn-cs"/>
            </a:rPr>
            <a:t> Indexed resource productivity is based on volume index for GDP.</a:t>
          </a:r>
          <a:endParaRPr lang="sv-SE"/>
        </a:p>
        <a:p>
          <a:endParaRPr lang="sv-SE" sz="1100" b="0" i="0" u="none" strike="noStrike">
            <a:solidFill>
              <a:schemeClr val="tx1"/>
            </a:solidFill>
            <a:effectLst/>
            <a:latin typeface="+mn-lt"/>
            <a:ea typeface="+mn-ea"/>
            <a:cs typeface="+mn-cs"/>
          </a:endParaRPr>
        </a:p>
        <a:p>
          <a:r>
            <a:rPr lang="sv-SE" sz="1100" b="0" i="0" u="none" strike="noStrike">
              <a:solidFill>
                <a:schemeClr val="tx1"/>
              </a:solidFill>
              <a:effectLst/>
              <a:latin typeface="+mn-lt"/>
              <a:ea typeface="+mn-ea"/>
              <a:cs typeface="+mn-cs"/>
            </a:rPr>
            <a:t>Trends illustrating a decoupling between GDP and DMC may be a result of efficiencies, but another explanation can be substitution between domestic production into imports of semi-manufactured and finished products where the amount of raw materials needed to produce these products is not included.</a:t>
          </a:r>
          <a:endParaRPr lang="sv-SE" sz="1100"/>
        </a:p>
      </xdr:txBody>
    </xdr:sp>
    <xdr:clientData/>
  </xdr:oneCellAnchor>
  <xdr:twoCellAnchor>
    <xdr:from>
      <xdr:col>5</xdr:col>
      <xdr:colOff>247649</xdr:colOff>
      <xdr:row>2</xdr:row>
      <xdr:rowOff>27213</xdr:rowOff>
    </xdr:from>
    <xdr:to>
      <xdr:col>14</xdr:col>
      <xdr:colOff>409575</xdr:colOff>
      <xdr:row>27</xdr:row>
      <xdr:rowOff>0</xdr:rowOff>
    </xdr:to>
    <xdr:graphicFrame macro="">
      <xdr:nvGraphicFramePr>
        <xdr:cNvPr id="8" name="Diagram 7">
          <a:extLst>
            <a:ext uri="{FF2B5EF4-FFF2-40B4-BE49-F238E27FC236}">
              <a16:creationId xmlns:a16="http://schemas.microsoft.com/office/drawing/2014/main" id="{00000000-0008-0000-0800-000008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0.01193</cdr:x>
      <cdr:y>0</cdr:y>
    </cdr:from>
    <cdr:to>
      <cdr:x>0.08273</cdr:x>
      <cdr:y>0.05388</cdr:y>
    </cdr:to>
    <cdr:sp macro="" textlink="">
      <cdr:nvSpPr>
        <cdr:cNvPr id="2" name="TextBox 1">
          <a:extLst xmlns:a="http://schemas.openxmlformats.org/drawingml/2006/main">
            <a:ext uri="{FF2B5EF4-FFF2-40B4-BE49-F238E27FC236}">
              <a16:creationId xmlns:a16="http://schemas.microsoft.com/office/drawing/2014/main" id="{195C5872-6B26-4049-BFA9-971CD546E7A9}"/>
            </a:ext>
          </a:extLst>
        </cdr:cNvPr>
        <cdr:cNvSpPr txBox="1"/>
      </cdr:nvSpPr>
      <cdr:spPr>
        <a:xfrm xmlns:a="http://schemas.openxmlformats.org/drawingml/2006/main">
          <a:off x="67461" y="0"/>
          <a:ext cx="400229" cy="24107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1000">
              <a:solidFill>
                <a:srgbClr val="1E00BE"/>
              </a:solidFill>
              <a:latin typeface="Roboto" panose="02000000000000000000" pitchFamily="2" charset="0"/>
              <a:ea typeface="Roboto" panose="02000000000000000000" pitchFamily="2" charset="0"/>
            </a:rPr>
            <a:t>Index</a:t>
          </a:r>
          <a:endParaRPr lang="en-US" sz="1200">
            <a:solidFill>
              <a:srgbClr val="1E00BE"/>
            </a:solidFill>
            <a:latin typeface="Roboto" panose="02000000000000000000" pitchFamily="2" charset="0"/>
            <a:ea typeface="Roboto" panose="02000000000000000000" pitchFamily="2" charset="0"/>
          </a:endParaRPr>
        </a:p>
      </cdr:txBody>
    </cdr:sp>
  </cdr:relSizeAnchor>
  <cdr:relSizeAnchor xmlns:cdr="http://schemas.openxmlformats.org/drawingml/2006/chartDrawing">
    <cdr:from>
      <cdr:x>0</cdr:x>
      <cdr:y>0</cdr:y>
    </cdr:from>
    <cdr:to>
      <cdr:x>0.11797</cdr:x>
      <cdr:y>0.02604</cdr:y>
    </cdr:to>
    <cdr:sp macro="" textlink="">
      <cdr:nvSpPr>
        <cdr:cNvPr id="3" name="TextBox 1">
          <a:extLst xmlns:a="http://schemas.openxmlformats.org/drawingml/2006/main">
            <a:ext uri="{FF2B5EF4-FFF2-40B4-BE49-F238E27FC236}">
              <a16:creationId xmlns:a16="http://schemas.microsoft.com/office/drawing/2014/main" id="{6694D5AA-5364-494A-B9DF-F08E163D446A}"/>
            </a:ext>
          </a:extLst>
        </cdr:cNvPr>
        <cdr:cNvSpPr txBox="1"/>
      </cdr:nvSpPr>
      <cdr:spPr>
        <a:xfrm xmlns:a="http://schemas.openxmlformats.org/drawingml/2006/main">
          <a:off x="0" y="0"/>
          <a:ext cx="958850" cy="15875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95250</xdr:colOff>
      <xdr:row>45</xdr:row>
      <xdr:rowOff>83820</xdr:rowOff>
    </xdr:from>
    <xdr:to>
      <xdr:col>7</xdr:col>
      <xdr:colOff>327660</xdr:colOff>
      <xdr:row>51</xdr:row>
      <xdr:rowOff>76200</xdr:rowOff>
    </xdr:to>
    <xdr:sp macro="" textlink="">
      <xdr:nvSpPr>
        <xdr:cNvPr id="2" name="textruta 1">
          <a:extLst>
            <a:ext uri="{FF2B5EF4-FFF2-40B4-BE49-F238E27FC236}">
              <a16:creationId xmlns:a16="http://schemas.microsoft.com/office/drawing/2014/main" id="{00000000-0008-0000-0100-000002000000}"/>
            </a:ext>
          </a:extLst>
        </xdr:cNvPr>
        <xdr:cNvSpPr txBox="1"/>
      </xdr:nvSpPr>
      <xdr:spPr>
        <a:xfrm>
          <a:off x="95250" y="9044940"/>
          <a:ext cx="8218170" cy="1089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Kommentarer:</a:t>
          </a:r>
          <a:r>
            <a:rPr lang="sv-SE"/>
            <a:t> </a:t>
          </a:r>
          <a:r>
            <a:rPr lang="sv-SE" sz="1100" b="0" i="0" u="none" strike="noStrike">
              <a:solidFill>
                <a:schemeClr val="dk1"/>
              </a:solidFill>
              <a:effectLst/>
              <a:latin typeface="+mn-lt"/>
              <a:ea typeface="+mn-ea"/>
              <a:cs typeface="+mn-cs"/>
            </a:rPr>
            <a:t>Med inhemsk utvinning avses den utvinning av råvaror som sker inom landets gränser. Indikatorn beskriver här det fysiska flödet (massa per tidsenhet) av material som flödar från naturen i Sverige in i det svenska samhället.</a:t>
          </a:r>
        </a:p>
        <a:p>
          <a:endParaRPr lang="sv-SE" sz="1100" b="1" i="1" u="none" strike="noStrike">
            <a:solidFill>
              <a:schemeClr val="dk1"/>
            </a:solidFill>
            <a:effectLst/>
            <a:latin typeface="+mn-lt"/>
            <a:ea typeface="+mn-ea"/>
            <a:cs typeface="+mn-cs"/>
          </a:endParaRPr>
        </a:p>
        <a:p>
          <a:r>
            <a:rPr lang="sv-SE" sz="1100" b="1" i="1" u="none" strike="noStrike">
              <a:solidFill>
                <a:schemeClr val="dk1"/>
              </a:solidFill>
              <a:effectLst/>
              <a:latin typeface="+mn-lt"/>
              <a:ea typeface="+mn-ea"/>
              <a:cs typeface="+mn-cs"/>
            </a:rPr>
            <a:t>Comments:</a:t>
          </a:r>
          <a:r>
            <a:rPr lang="sv-SE"/>
            <a:t> </a:t>
          </a:r>
          <a:r>
            <a:rPr lang="sv-SE" sz="1100" b="0" i="1" u="none" strike="noStrike">
              <a:solidFill>
                <a:schemeClr val="dk1"/>
              </a:solidFill>
              <a:effectLst/>
              <a:latin typeface="+mn-lt"/>
              <a:ea typeface="+mn-ea"/>
              <a:cs typeface="+mn-cs"/>
            </a:rPr>
            <a:t>Domestic extraction (DE) represents the domestic extraction of raw materials in the country. It is described here as the physical flow (mass per unit of time) of materials flowing from the domestic environment in Sweden into the Swedish society.</a:t>
          </a:r>
          <a:endParaRPr lang="sv-SE"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0.01712</cdr:x>
      <cdr:y>0.01347</cdr:y>
    </cdr:from>
    <cdr:to>
      <cdr:x>0.08792</cdr:x>
      <cdr:y>0.06735</cdr:y>
    </cdr:to>
    <cdr:sp macro="" textlink="">
      <cdr:nvSpPr>
        <cdr:cNvPr id="3" name="TextBox 1">
          <a:extLst xmlns:a="http://schemas.openxmlformats.org/drawingml/2006/main">
            <a:ext uri="{FF2B5EF4-FFF2-40B4-BE49-F238E27FC236}">
              <a16:creationId xmlns:a16="http://schemas.microsoft.com/office/drawing/2014/main" id="{195C5872-6B26-4049-BFA9-971CD546E7A9}"/>
            </a:ext>
          </a:extLst>
        </cdr:cNvPr>
        <cdr:cNvSpPr txBox="1"/>
      </cdr:nvSpPr>
      <cdr:spPr>
        <a:xfrm xmlns:a="http://schemas.openxmlformats.org/drawingml/2006/main">
          <a:off x="104758" y="64538"/>
          <a:ext cx="433296" cy="258228"/>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1000">
              <a:solidFill>
                <a:srgbClr val="1E00BE"/>
              </a:solidFill>
              <a:latin typeface="Roboto" panose="02000000000000000000" pitchFamily="2" charset="0"/>
              <a:ea typeface="Roboto" panose="02000000000000000000" pitchFamily="2" charset="0"/>
            </a:rPr>
            <a:t>Index</a:t>
          </a:r>
          <a:endParaRPr lang="en-US" sz="1200">
            <a:solidFill>
              <a:srgbClr val="1E00BE"/>
            </a:solidFill>
            <a:latin typeface="Roboto" panose="02000000000000000000" pitchFamily="2" charset="0"/>
            <a:ea typeface="Roboto" panose="02000000000000000000" pitchFamily="2" charset="0"/>
          </a:endParaRPr>
        </a:p>
      </cdr:txBody>
    </cdr:sp>
  </cdr:relSizeAnchor>
  <cdr:relSizeAnchor xmlns:cdr="http://schemas.openxmlformats.org/drawingml/2006/chartDrawing">
    <cdr:from>
      <cdr:x>0</cdr:x>
      <cdr:y>0</cdr:y>
    </cdr:from>
    <cdr:to>
      <cdr:x>0.11797</cdr:x>
      <cdr:y>0.02604</cdr:y>
    </cdr:to>
    <cdr:sp macro="" textlink="">
      <cdr:nvSpPr>
        <cdr:cNvPr id="4" name="TextBox 1">
          <a:extLst xmlns:a="http://schemas.openxmlformats.org/drawingml/2006/main">
            <a:ext uri="{FF2B5EF4-FFF2-40B4-BE49-F238E27FC236}">
              <a16:creationId xmlns:a16="http://schemas.microsoft.com/office/drawing/2014/main" id="{6694D5AA-5364-494A-B9DF-F08E163D446A}"/>
            </a:ext>
          </a:extLst>
        </cdr:cNvPr>
        <cdr:cNvSpPr txBox="1"/>
      </cdr:nvSpPr>
      <cdr:spPr>
        <a:xfrm xmlns:a="http://schemas.openxmlformats.org/drawingml/2006/main">
          <a:off x="0" y="0"/>
          <a:ext cx="958850" cy="15875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161926</xdr:colOff>
      <xdr:row>2</xdr:row>
      <xdr:rowOff>188595</xdr:rowOff>
    </xdr:from>
    <xdr:to>
      <xdr:col>6</xdr:col>
      <xdr:colOff>81151</xdr:colOff>
      <xdr:row>25</xdr:row>
      <xdr:rowOff>28731</xdr:rowOff>
    </xdr:to>
    <xdr:graphicFrame macro="">
      <xdr:nvGraphicFramePr>
        <xdr:cNvPr id="2" name="Diagram 1">
          <a:extLst>
            <a:ext uri="{FF2B5EF4-FFF2-40B4-BE49-F238E27FC236}">
              <a16:creationId xmlns:a16="http://schemas.microsoft.com/office/drawing/2014/main" id="{00000000-0008-0000-09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100965</xdr:colOff>
      <xdr:row>48</xdr:row>
      <xdr:rowOff>97789</xdr:rowOff>
    </xdr:from>
    <xdr:to>
      <xdr:col>11</xdr:col>
      <xdr:colOff>274321</xdr:colOff>
      <xdr:row>65</xdr:row>
      <xdr:rowOff>0</xdr:rowOff>
    </xdr:to>
    <xdr:sp macro="" textlink="">
      <xdr:nvSpPr>
        <xdr:cNvPr id="4" name="textruta 3">
          <a:extLst>
            <a:ext uri="{FF2B5EF4-FFF2-40B4-BE49-F238E27FC236}">
              <a16:creationId xmlns:a16="http://schemas.microsoft.com/office/drawing/2014/main" id="{00000000-0008-0000-0900-000004000000}"/>
            </a:ext>
          </a:extLst>
        </xdr:cNvPr>
        <xdr:cNvSpPr txBox="1"/>
      </xdr:nvSpPr>
      <xdr:spPr>
        <a:xfrm>
          <a:off x="100965" y="6689089"/>
          <a:ext cx="9294496" cy="30111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Kommentarer:</a:t>
          </a:r>
          <a:r>
            <a:rPr lang="sv-SE"/>
            <a:t> </a:t>
          </a:r>
          <a:r>
            <a:rPr lang="sv-SE" sz="1100" b="0" i="0" u="none" strike="noStrike">
              <a:solidFill>
                <a:schemeClr val="dk1"/>
              </a:solidFill>
              <a:effectLst/>
              <a:latin typeface="+mn-lt"/>
              <a:ea typeface="+mn-ea"/>
              <a:cs typeface="+mn-cs"/>
            </a:rPr>
            <a:t>Diagrammet beskriver hur utvecklingen av materialkonsumtionen (DMC) i Sverige drivs av utvecklingen hos tre olika faktorer:</a:t>
          </a:r>
          <a:br>
            <a:rPr lang="sv-SE" sz="1100" b="0" i="0" u="none" strike="noStrike">
              <a:solidFill>
                <a:schemeClr val="dk1"/>
              </a:solidFill>
              <a:effectLst/>
              <a:latin typeface="+mn-lt"/>
              <a:ea typeface="+mn-ea"/>
              <a:cs typeface="+mn-cs"/>
            </a:rPr>
          </a:br>
          <a:r>
            <a:rPr lang="sv-SE" sz="1100" b="0" i="0" u="none" strike="noStrike">
              <a:solidFill>
                <a:schemeClr val="dk1"/>
              </a:solidFill>
              <a:effectLst/>
              <a:latin typeface="+mn-lt"/>
              <a:ea typeface="+mn-ea"/>
              <a:cs typeface="+mn-cs"/>
            </a:rPr>
            <a:t>- Mängden material som går åt per produkt, dvs materialkonsumtionen per BNP-krona, materialintensiteten (DMC/BNP) (T)</a:t>
          </a:r>
          <a:br>
            <a:rPr lang="sv-SE" sz="1100" b="0" i="0" u="none" strike="noStrike">
              <a:solidFill>
                <a:schemeClr val="dk1"/>
              </a:solidFill>
              <a:effectLst/>
              <a:latin typeface="+mn-lt"/>
              <a:ea typeface="+mn-ea"/>
              <a:cs typeface="+mn-cs"/>
            </a:rPr>
          </a:br>
          <a:r>
            <a:rPr lang="sv-SE" sz="1100" b="0" i="0" u="none" strike="noStrike">
              <a:solidFill>
                <a:schemeClr val="dk1"/>
              </a:solidFill>
              <a:effectLst/>
              <a:latin typeface="+mn-lt"/>
              <a:ea typeface="+mn-ea"/>
              <a:cs typeface="+mn-cs"/>
            </a:rPr>
            <a:t>- Hur mycket produkter som produceras per person (BNP/capita) (A)</a:t>
          </a:r>
          <a:br>
            <a:rPr lang="sv-SE" sz="1100" b="0" i="0" u="none" strike="noStrike">
              <a:solidFill>
                <a:schemeClr val="dk1"/>
              </a:solidFill>
              <a:effectLst/>
              <a:latin typeface="+mn-lt"/>
              <a:ea typeface="+mn-ea"/>
              <a:cs typeface="+mn-cs"/>
            </a:rPr>
          </a:br>
          <a:r>
            <a:rPr lang="sv-SE" sz="1100" b="0" i="0" u="none" strike="noStrike">
              <a:solidFill>
                <a:schemeClr val="dk1"/>
              </a:solidFill>
              <a:effectLst/>
              <a:latin typeface="+mn-lt"/>
              <a:ea typeface="+mn-ea"/>
              <a:cs typeface="+mn-cs"/>
            </a:rPr>
            <a:t>- Hur många personer det finns i landet (folkmängden) (P).</a:t>
          </a:r>
          <a:br>
            <a:rPr lang="sv-SE" sz="1100" b="0" i="0" u="none" strike="noStrike">
              <a:solidFill>
                <a:schemeClr val="dk1"/>
              </a:solidFill>
              <a:effectLst/>
              <a:latin typeface="+mn-lt"/>
              <a:ea typeface="+mn-ea"/>
              <a:cs typeface="+mn-cs"/>
            </a:rPr>
          </a:br>
          <a:r>
            <a:rPr lang="sv-SE" sz="1100" b="0" i="0" u="none" strike="noStrike">
              <a:solidFill>
                <a:schemeClr val="dk1"/>
              </a:solidFill>
              <a:effectLst/>
              <a:latin typeface="+mn-lt"/>
              <a:ea typeface="+mn-ea"/>
              <a:cs typeface="+mn-cs"/>
            </a:rPr>
            <a:t>Multipliceras dessa faktorer ihop, erhålls den totala materialkonsumtionen (DMC) i landet. Denna uppställning är känd som </a:t>
          </a:r>
        </a:p>
        <a:p>
          <a:r>
            <a:rPr lang="sv-SE" sz="1100" b="0" i="0" u="none" strike="noStrike">
              <a:solidFill>
                <a:schemeClr val="dk1"/>
              </a:solidFill>
              <a:effectLst/>
              <a:latin typeface="+mn-lt"/>
              <a:ea typeface="+mn-ea"/>
              <a:cs typeface="+mn-cs"/>
            </a:rPr>
            <a:t>IPAT-ekvationen: I (Impact) = P (Population) * A (Affluence) * T (Technology)</a:t>
          </a:r>
        </a:p>
        <a:p>
          <a:r>
            <a:rPr lang="sv-SE" sz="1100" b="0" i="0" u="none" strike="noStrike">
              <a:solidFill>
                <a:schemeClr val="dk1"/>
              </a:solidFill>
              <a:effectLst/>
              <a:latin typeface="+mn-lt"/>
              <a:ea typeface="+mn-ea"/>
              <a:cs typeface="+mn-cs"/>
            </a:rPr>
            <a:t>I vårt fall är Impact (I) materialkonsumtionen DMC, och ekvationen utläses då som </a:t>
          </a:r>
        </a:p>
        <a:p>
          <a:r>
            <a:rPr lang="sv-SE" sz="1100" b="0" i="0" u="none" strike="noStrike">
              <a:solidFill>
                <a:schemeClr val="dk1"/>
              </a:solidFill>
              <a:effectLst/>
              <a:latin typeface="+mn-lt"/>
              <a:ea typeface="+mn-ea"/>
              <a:cs typeface="+mn-cs"/>
            </a:rPr>
            <a:t>I (DMC) = P (Befolkning) * A (BNP/capita) * T (DMC/BNP). I diagrammet ovan har dessa faktorer normaliserats till indextal.</a:t>
          </a:r>
          <a:endParaRPr lang="sv-SE"/>
        </a:p>
        <a:p>
          <a:endParaRPr lang="sv-SE" sz="1100" b="1" i="0" u="none" strike="noStrike">
            <a:solidFill>
              <a:schemeClr val="dk1"/>
            </a:solidFill>
            <a:effectLst/>
            <a:latin typeface="+mn-lt"/>
            <a:ea typeface="+mn-ea"/>
            <a:cs typeface="+mn-cs"/>
          </a:endParaRPr>
        </a:p>
        <a:p>
          <a:r>
            <a:rPr lang="sv-SE" sz="1100" b="1" i="0" u="none" strike="noStrike">
              <a:solidFill>
                <a:schemeClr val="dk1"/>
              </a:solidFill>
              <a:effectLst/>
              <a:latin typeface="+mn-lt"/>
              <a:ea typeface="+mn-ea"/>
              <a:cs typeface="+mn-cs"/>
            </a:rPr>
            <a:t>Comments:</a:t>
          </a:r>
          <a:r>
            <a:rPr lang="sv-SE"/>
            <a:t> </a:t>
          </a:r>
          <a:r>
            <a:rPr lang="sv-SE" sz="1100" b="0" i="0" u="none" strike="noStrike">
              <a:solidFill>
                <a:schemeClr val="dk1"/>
              </a:solidFill>
              <a:effectLst/>
              <a:latin typeface="+mn-lt"/>
              <a:ea typeface="+mn-ea"/>
              <a:cs typeface="+mn-cs"/>
            </a:rPr>
            <a:t>The development of the domestic material consumption (DMC) can be considered to be the result of the development in three different factors:</a:t>
          </a:r>
          <a:br>
            <a:rPr lang="sv-SE" sz="1100" b="0" i="0" u="none" strike="noStrike">
              <a:solidFill>
                <a:schemeClr val="dk1"/>
              </a:solidFill>
              <a:effectLst/>
              <a:latin typeface="+mn-lt"/>
              <a:ea typeface="+mn-ea"/>
              <a:cs typeface="+mn-cs"/>
            </a:rPr>
          </a:br>
          <a:r>
            <a:rPr lang="sv-SE" sz="1100" b="0" i="0" u="none" strike="noStrike">
              <a:solidFill>
                <a:schemeClr val="dk1"/>
              </a:solidFill>
              <a:effectLst/>
              <a:latin typeface="+mn-lt"/>
              <a:ea typeface="+mn-ea"/>
              <a:cs typeface="+mn-cs"/>
            </a:rPr>
            <a:t>- The amount of material needed per product, i.e., the material consumption per unit of GDP, the material intensity (DMC/GDP) (T)</a:t>
          </a:r>
          <a:br>
            <a:rPr lang="sv-SE" sz="1100" b="0" i="0" u="none" strike="noStrike">
              <a:solidFill>
                <a:schemeClr val="dk1"/>
              </a:solidFill>
              <a:effectLst/>
              <a:latin typeface="+mn-lt"/>
              <a:ea typeface="+mn-ea"/>
              <a:cs typeface="+mn-cs"/>
            </a:rPr>
          </a:br>
          <a:r>
            <a:rPr lang="sv-SE" sz="1100" b="0" i="0" u="none" strike="noStrike">
              <a:solidFill>
                <a:schemeClr val="dk1"/>
              </a:solidFill>
              <a:effectLst/>
              <a:latin typeface="+mn-lt"/>
              <a:ea typeface="+mn-ea"/>
              <a:cs typeface="+mn-cs"/>
            </a:rPr>
            <a:t>- The amount of products produced per person (GDP/capita) (A)</a:t>
          </a:r>
          <a:br>
            <a:rPr lang="sv-SE" sz="1100" b="0" i="0" u="none" strike="noStrike">
              <a:solidFill>
                <a:schemeClr val="dk1"/>
              </a:solidFill>
              <a:effectLst/>
              <a:latin typeface="+mn-lt"/>
              <a:ea typeface="+mn-ea"/>
              <a:cs typeface="+mn-cs"/>
            </a:rPr>
          </a:br>
          <a:r>
            <a:rPr lang="sv-SE" sz="1100" b="0" i="0" u="none" strike="noStrike">
              <a:solidFill>
                <a:schemeClr val="dk1"/>
              </a:solidFill>
              <a:effectLst/>
              <a:latin typeface="+mn-lt"/>
              <a:ea typeface="+mn-ea"/>
              <a:cs typeface="+mn-cs"/>
            </a:rPr>
            <a:t>- The amount of people living in a country (population) (P).</a:t>
          </a:r>
          <a:br>
            <a:rPr lang="sv-SE" sz="1100" b="0" i="0" u="none" strike="noStrike">
              <a:solidFill>
                <a:schemeClr val="dk1"/>
              </a:solidFill>
              <a:effectLst/>
              <a:latin typeface="+mn-lt"/>
              <a:ea typeface="+mn-ea"/>
              <a:cs typeface="+mn-cs"/>
            </a:rPr>
          </a:br>
          <a:r>
            <a:rPr lang="sv-SE" sz="1100" b="0" i="0" u="none" strike="noStrike">
              <a:solidFill>
                <a:schemeClr val="dk1"/>
              </a:solidFill>
              <a:effectLst/>
              <a:latin typeface="+mn-lt"/>
              <a:ea typeface="+mn-ea"/>
              <a:cs typeface="+mn-cs"/>
            </a:rPr>
            <a:t>These factors multiplied, result in the total material consumption (DMC) for the country in question. This decomposition is known as the IPAT equation, where I (environmental Impact) = P (Population) * A (Affluence) * T (Technology). Here we have the material consumption DMC as the environmental impact (I), and the equation then reads I (DMC) = P (population) * A (GDP/capita) * T (DMC/GDP). In the diagram above, these factors have been normalized to index numbers.</a:t>
          </a:r>
          <a:endParaRPr lang="sv-SE" sz="1100"/>
        </a:p>
      </xdr:txBody>
    </xdr:sp>
    <xdr:clientData/>
  </xdr:twoCellAnchor>
  <xdr:twoCellAnchor>
    <xdr:from>
      <xdr:col>7</xdr:col>
      <xdr:colOff>478154</xdr:colOff>
      <xdr:row>3</xdr:row>
      <xdr:rowOff>53340</xdr:rowOff>
    </xdr:from>
    <xdr:to>
      <xdr:col>19</xdr:col>
      <xdr:colOff>130679</xdr:colOff>
      <xdr:row>25</xdr:row>
      <xdr:rowOff>106522</xdr:rowOff>
    </xdr:to>
    <xdr:graphicFrame macro="">
      <xdr:nvGraphicFramePr>
        <xdr:cNvPr id="5" name="Diagram 4">
          <a:extLst>
            <a:ext uri="{FF2B5EF4-FFF2-40B4-BE49-F238E27FC236}">
              <a16:creationId xmlns:a16="http://schemas.microsoft.com/office/drawing/2014/main" id="{00000000-0008-0000-09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0.01414</cdr:x>
      <cdr:y>0</cdr:y>
    </cdr:from>
    <cdr:to>
      <cdr:x>0.13367</cdr:x>
      <cdr:y>0.0546</cdr:y>
    </cdr:to>
    <cdr:sp macro="" textlink="">
      <cdr:nvSpPr>
        <cdr:cNvPr id="2" name="TextBox 1">
          <a:extLst xmlns:a="http://schemas.openxmlformats.org/drawingml/2006/main">
            <a:ext uri="{FF2B5EF4-FFF2-40B4-BE49-F238E27FC236}">
              <a16:creationId xmlns:a16="http://schemas.microsoft.com/office/drawing/2014/main" id="{195C5872-6B26-4049-BFA9-971CD546E7A9}"/>
            </a:ext>
          </a:extLst>
        </cdr:cNvPr>
        <cdr:cNvSpPr txBox="1"/>
      </cdr:nvSpPr>
      <cdr:spPr>
        <a:xfrm xmlns:a="http://schemas.openxmlformats.org/drawingml/2006/main">
          <a:off x="90290" y="0"/>
          <a:ext cx="763403" cy="2305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latin typeface="Roboto" panose="02000000000000000000" pitchFamily="2" charset="0"/>
              <a:ea typeface="Roboto" panose="02000000000000000000" pitchFamily="2" charset="0"/>
            </a:rPr>
            <a:t>Index</a:t>
          </a:r>
          <a:endParaRPr lang="en-US" sz="1100">
            <a:solidFill>
              <a:srgbClr val="1E00BE"/>
            </a:solidFill>
            <a:latin typeface="Roboto" panose="02000000000000000000" pitchFamily="2" charset="0"/>
            <a:ea typeface="Roboto" panose="02000000000000000000" pitchFamily="2" charset="0"/>
          </a:endParaRPr>
        </a:p>
      </cdr:txBody>
    </cdr:sp>
  </cdr:relSizeAnchor>
  <cdr:relSizeAnchor xmlns:cdr="http://schemas.openxmlformats.org/drawingml/2006/chartDrawing">
    <cdr:from>
      <cdr:x>0</cdr:x>
      <cdr:y>0</cdr:y>
    </cdr:from>
    <cdr:to>
      <cdr:x>0.11953</cdr:x>
      <cdr:y>0.03333</cdr:y>
    </cdr:to>
    <cdr:sp macro="" textlink="">
      <cdr:nvSpPr>
        <cdr:cNvPr id="3" name="TextBox 2">
          <a:extLst xmlns:a="http://schemas.openxmlformats.org/drawingml/2006/main">
            <a:ext uri="{FF2B5EF4-FFF2-40B4-BE49-F238E27FC236}">
              <a16:creationId xmlns:a16="http://schemas.microsoft.com/office/drawing/2014/main" id="{366E152B-50F7-4AC3-9EAC-BF398D7328D2}"/>
            </a:ext>
          </a:extLst>
        </cdr:cNvPr>
        <cdr:cNvSpPr txBox="1"/>
      </cdr:nvSpPr>
      <cdr:spPr>
        <a:xfrm xmlns:a="http://schemas.openxmlformats.org/drawingml/2006/main">
          <a:off x="0" y="0"/>
          <a:ext cx="971550" cy="2032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dr:relSizeAnchor xmlns:cdr="http://schemas.openxmlformats.org/drawingml/2006/chartDrawing">
    <cdr:from>
      <cdr:x>0</cdr:x>
      <cdr:y>0</cdr:y>
    </cdr:from>
    <cdr:to>
      <cdr:x>0.11797</cdr:x>
      <cdr:y>0.02604</cdr:y>
    </cdr:to>
    <cdr:sp macro="" textlink="">
      <cdr:nvSpPr>
        <cdr:cNvPr id="4" name="TextBox 1">
          <a:extLst xmlns:a="http://schemas.openxmlformats.org/drawingml/2006/main">
            <a:ext uri="{FF2B5EF4-FFF2-40B4-BE49-F238E27FC236}">
              <a16:creationId xmlns:a16="http://schemas.microsoft.com/office/drawing/2014/main" id="{6694D5AA-5364-494A-B9DF-F08E163D446A}"/>
            </a:ext>
          </a:extLst>
        </cdr:cNvPr>
        <cdr:cNvSpPr txBox="1"/>
      </cdr:nvSpPr>
      <cdr:spPr>
        <a:xfrm xmlns:a="http://schemas.openxmlformats.org/drawingml/2006/main">
          <a:off x="0" y="0"/>
          <a:ext cx="958850" cy="15875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23.xml><?xml version="1.0" encoding="utf-8"?>
<c:userShapes xmlns:c="http://schemas.openxmlformats.org/drawingml/2006/chart">
  <cdr:relSizeAnchor xmlns:cdr="http://schemas.openxmlformats.org/drawingml/2006/chartDrawing">
    <cdr:from>
      <cdr:x>0.01156</cdr:x>
      <cdr:y>0.009</cdr:y>
    </cdr:from>
    <cdr:to>
      <cdr:x>0.13109</cdr:x>
      <cdr:y>0.0636</cdr:y>
    </cdr:to>
    <cdr:sp macro="" textlink="">
      <cdr:nvSpPr>
        <cdr:cNvPr id="2" name="TextBox 1">
          <a:extLst xmlns:a="http://schemas.openxmlformats.org/drawingml/2006/main">
            <a:ext uri="{FF2B5EF4-FFF2-40B4-BE49-F238E27FC236}">
              <a16:creationId xmlns:a16="http://schemas.microsoft.com/office/drawing/2014/main" id="{195C5872-6B26-4049-BFA9-971CD546E7A9}"/>
            </a:ext>
          </a:extLst>
        </cdr:cNvPr>
        <cdr:cNvSpPr txBox="1"/>
      </cdr:nvSpPr>
      <cdr:spPr>
        <a:xfrm xmlns:a="http://schemas.openxmlformats.org/drawingml/2006/main">
          <a:off x="79231" y="38191"/>
          <a:ext cx="819190" cy="231733"/>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latin typeface="Roboto" panose="02000000000000000000" pitchFamily="2" charset="0"/>
              <a:ea typeface="Roboto" panose="02000000000000000000" pitchFamily="2" charset="0"/>
            </a:rPr>
            <a:t>Index</a:t>
          </a:r>
          <a:endParaRPr lang="en-US" sz="1100">
            <a:solidFill>
              <a:srgbClr val="1E00BE"/>
            </a:solidFill>
            <a:latin typeface="Roboto" panose="02000000000000000000" pitchFamily="2" charset="0"/>
            <a:ea typeface="Roboto" panose="02000000000000000000" pitchFamily="2" charset="0"/>
          </a:endParaRPr>
        </a:p>
      </cdr:txBody>
    </cdr:sp>
  </cdr:relSizeAnchor>
  <cdr:relSizeAnchor xmlns:cdr="http://schemas.openxmlformats.org/drawingml/2006/chartDrawing">
    <cdr:from>
      <cdr:x>0</cdr:x>
      <cdr:y>0</cdr:y>
    </cdr:from>
    <cdr:to>
      <cdr:x>0.11953</cdr:x>
      <cdr:y>0.03333</cdr:y>
    </cdr:to>
    <cdr:sp macro="" textlink="">
      <cdr:nvSpPr>
        <cdr:cNvPr id="3" name="TextBox 2">
          <a:extLst xmlns:a="http://schemas.openxmlformats.org/drawingml/2006/main">
            <a:ext uri="{FF2B5EF4-FFF2-40B4-BE49-F238E27FC236}">
              <a16:creationId xmlns:a16="http://schemas.microsoft.com/office/drawing/2014/main" id="{366E152B-50F7-4AC3-9EAC-BF398D7328D2}"/>
            </a:ext>
          </a:extLst>
        </cdr:cNvPr>
        <cdr:cNvSpPr txBox="1"/>
      </cdr:nvSpPr>
      <cdr:spPr>
        <a:xfrm xmlns:a="http://schemas.openxmlformats.org/drawingml/2006/main">
          <a:off x="0" y="0"/>
          <a:ext cx="971550" cy="2032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dr:relSizeAnchor xmlns:cdr="http://schemas.openxmlformats.org/drawingml/2006/chartDrawing">
    <cdr:from>
      <cdr:x>0</cdr:x>
      <cdr:y>0</cdr:y>
    </cdr:from>
    <cdr:to>
      <cdr:x>0.11797</cdr:x>
      <cdr:y>0.02604</cdr:y>
    </cdr:to>
    <cdr:sp macro="" textlink="">
      <cdr:nvSpPr>
        <cdr:cNvPr id="4" name="TextBox 1">
          <a:extLst xmlns:a="http://schemas.openxmlformats.org/drawingml/2006/main">
            <a:ext uri="{FF2B5EF4-FFF2-40B4-BE49-F238E27FC236}">
              <a16:creationId xmlns:a16="http://schemas.microsoft.com/office/drawing/2014/main" id="{6694D5AA-5364-494A-B9DF-F08E163D446A}"/>
            </a:ext>
          </a:extLst>
        </cdr:cNvPr>
        <cdr:cNvSpPr txBox="1"/>
      </cdr:nvSpPr>
      <cdr:spPr>
        <a:xfrm xmlns:a="http://schemas.openxmlformats.org/drawingml/2006/main">
          <a:off x="0" y="0"/>
          <a:ext cx="958850" cy="15875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24.xml><?xml version="1.0" encoding="utf-8"?>
<xdr:wsDr xmlns:xdr="http://schemas.openxmlformats.org/drawingml/2006/spreadsheetDrawing" xmlns:a="http://schemas.openxmlformats.org/drawingml/2006/main">
  <xdr:twoCellAnchor>
    <xdr:from>
      <xdr:col>1</xdr:col>
      <xdr:colOff>19049</xdr:colOff>
      <xdr:row>3</xdr:row>
      <xdr:rowOff>19051</xdr:rowOff>
    </xdr:from>
    <xdr:to>
      <xdr:col>5</xdr:col>
      <xdr:colOff>542925</xdr:colOff>
      <xdr:row>29</xdr:row>
      <xdr:rowOff>123825</xdr:rowOff>
    </xdr:to>
    <xdr:graphicFrame macro="">
      <xdr:nvGraphicFramePr>
        <xdr:cNvPr id="4" name="Diagram 3">
          <a:extLst>
            <a:ext uri="{FF2B5EF4-FFF2-40B4-BE49-F238E27FC236}">
              <a16:creationId xmlns:a16="http://schemas.microsoft.com/office/drawing/2014/main" id="{00000000-0008-0000-0A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3</xdr:row>
      <xdr:rowOff>53340</xdr:rowOff>
    </xdr:from>
    <xdr:to>
      <xdr:col>13</xdr:col>
      <xdr:colOff>552450</xdr:colOff>
      <xdr:row>29</xdr:row>
      <xdr:rowOff>169027</xdr:rowOff>
    </xdr:to>
    <xdr:graphicFrame macro="">
      <xdr:nvGraphicFramePr>
        <xdr:cNvPr id="6" name="Diagram 5">
          <a:extLst>
            <a:ext uri="{FF2B5EF4-FFF2-40B4-BE49-F238E27FC236}">
              <a16:creationId xmlns:a16="http://schemas.microsoft.com/office/drawing/2014/main" id="{00000000-0008-0000-0A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0.00623</cdr:x>
      <cdr:y>0.02198</cdr:y>
    </cdr:from>
    <cdr:to>
      <cdr:x>0.14941</cdr:x>
      <cdr:y>0.0641</cdr:y>
    </cdr:to>
    <cdr:sp macro="" textlink="">
      <cdr:nvSpPr>
        <cdr:cNvPr id="2" name="TextBox 1">
          <a:extLst xmlns:a="http://schemas.openxmlformats.org/drawingml/2006/main">
            <a:ext uri="{FF2B5EF4-FFF2-40B4-BE49-F238E27FC236}">
              <a16:creationId xmlns:a16="http://schemas.microsoft.com/office/drawing/2014/main" id="{5EA7EF45-ED30-4BD9-85F9-25BB5CC3030D}"/>
            </a:ext>
          </a:extLst>
        </cdr:cNvPr>
        <cdr:cNvSpPr txBox="1"/>
      </cdr:nvSpPr>
      <cdr:spPr>
        <a:xfrm xmlns:a="http://schemas.openxmlformats.org/drawingml/2006/main">
          <a:off x="38100" y="114300"/>
          <a:ext cx="876298" cy="219074"/>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1200">
              <a:solidFill>
                <a:srgbClr val="1E00BE"/>
              </a:solidFill>
              <a:latin typeface="Roboto" panose="02000000000000000000" pitchFamily="2" charset="0"/>
              <a:ea typeface="Roboto" panose="02000000000000000000" pitchFamily="2" charset="0"/>
            </a:rPr>
            <a:t>Ton/capita</a:t>
          </a:r>
        </a:p>
      </cdr:txBody>
    </cdr:sp>
  </cdr:relSizeAnchor>
</c:userShapes>
</file>

<file path=xl/drawings/drawing26.xml><?xml version="1.0" encoding="utf-8"?>
<c:userShapes xmlns:c="http://schemas.openxmlformats.org/drawingml/2006/chart">
  <cdr:relSizeAnchor xmlns:cdr="http://schemas.openxmlformats.org/drawingml/2006/chartDrawing">
    <cdr:from>
      <cdr:x>0.00623</cdr:x>
      <cdr:y>0.02198</cdr:y>
    </cdr:from>
    <cdr:to>
      <cdr:x>0.3015</cdr:x>
      <cdr:y>0.06351</cdr:y>
    </cdr:to>
    <cdr:sp macro="" textlink="">
      <cdr:nvSpPr>
        <cdr:cNvPr id="2" name="TextBox 1">
          <a:extLst xmlns:a="http://schemas.openxmlformats.org/drawingml/2006/main">
            <a:ext uri="{FF2B5EF4-FFF2-40B4-BE49-F238E27FC236}">
              <a16:creationId xmlns:a16="http://schemas.microsoft.com/office/drawing/2014/main" id="{5EA7EF45-ED30-4BD9-85F9-25BB5CC3030D}"/>
            </a:ext>
          </a:extLst>
        </cdr:cNvPr>
        <cdr:cNvSpPr txBox="1"/>
      </cdr:nvSpPr>
      <cdr:spPr>
        <a:xfrm xmlns:a="http://schemas.openxmlformats.org/drawingml/2006/main">
          <a:off x="31687" y="116698"/>
          <a:ext cx="1501837" cy="220488"/>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1200">
              <a:solidFill>
                <a:srgbClr val="1E00BE"/>
              </a:solidFill>
              <a:latin typeface="Roboto" panose="02000000000000000000" pitchFamily="2" charset="0"/>
              <a:ea typeface="Roboto" panose="02000000000000000000" pitchFamily="2" charset="0"/>
            </a:rPr>
            <a:t>Tonnes/capita</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142874</xdr:colOff>
      <xdr:row>42</xdr:row>
      <xdr:rowOff>64769</xdr:rowOff>
    </xdr:from>
    <xdr:to>
      <xdr:col>13</xdr:col>
      <xdr:colOff>160020</xdr:colOff>
      <xdr:row>48</xdr:row>
      <xdr:rowOff>0</xdr:rowOff>
    </xdr:to>
    <xdr:sp macro="" textlink="">
      <xdr:nvSpPr>
        <xdr:cNvPr id="2" name="textruta 1">
          <a:extLst>
            <a:ext uri="{FF2B5EF4-FFF2-40B4-BE49-F238E27FC236}">
              <a16:creationId xmlns:a16="http://schemas.microsoft.com/office/drawing/2014/main" id="{00000000-0008-0000-0200-000002000000}"/>
            </a:ext>
          </a:extLst>
        </xdr:cNvPr>
        <xdr:cNvSpPr txBox="1"/>
      </xdr:nvSpPr>
      <xdr:spPr>
        <a:xfrm>
          <a:off x="142874" y="5185409"/>
          <a:ext cx="8604886" cy="10325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Kommentarer:</a:t>
          </a:r>
          <a:r>
            <a:rPr lang="sv-SE"/>
            <a:t> </a:t>
          </a:r>
          <a:r>
            <a:rPr lang="sv-SE" sz="1100" b="0" i="0" u="none" strike="noStrike">
              <a:solidFill>
                <a:schemeClr val="dk1"/>
              </a:solidFill>
              <a:effectLst/>
              <a:latin typeface="+mn-lt"/>
              <a:ea typeface="+mn-ea"/>
              <a:cs typeface="+mn-cs"/>
            </a:rPr>
            <a:t>Med inhemsk utvinning avses den utvinning av råvaror som sker inom landets gränser. Indikatorn beskriver här det fysiska flödet (massa per tidsenhet) av material som flödar från naturen i Sverige in i det svenska samhället.</a:t>
          </a:r>
          <a:r>
            <a:rPr lang="sv-SE"/>
            <a:t> </a:t>
          </a:r>
        </a:p>
        <a:p>
          <a:endParaRPr lang="sv-SE" sz="1100" b="1" i="1" u="none" strike="noStrike">
            <a:solidFill>
              <a:schemeClr val="dk1"/>
            </a:solidFill>
            <a:effectLst/>
            <a:latin typeface="+mn-lt"/>
            <a:ea typeface="+mn-ea"/>
            <a:cs typeface="+mn-cs"/>
          </a:endParaRPr>
        </a:p>
        <a:p>
          <a:r>
            <a:rPr lang="sv-SE" sz="1100" b="1" i="1" u="none" strike="noStrike">
              <a:solidFill>
                <a:schemeClr val="dk1"/>
              </a:solidFill>
              <a:effectLst/>
              <a:latin typeface="+mn-lt"/>
              <a:ea typeface="+mn-ea"/>
              <a:cs typeface="+mn-cs"/>
            </a:rPr>
            <a:t>Comments:</a:t>
          </a:r>
          <a:r>
            <a:rPr lang="sv-SE"/>
            <a:t> </a:t>
          </a:r>
          <a:r>
            <a:rPr lang="sv-SE" sz="1100" b="0" i="1" u="none" strike="noStrike">
              <a:solidFill>
                <a:schemeClr val="dk1"/>
              </a:solidFill>
              <a:effectLst/>
              <a:latin typeface="+mn-lt"/>
              <a:ea typeface="+mn-ea"/>
              <a:cs typeface="+mn-cs"/>
            </a:rPr>
            <a:t>Domestic extraction (DE) represents the domestic extraction of raw materials in the country. It is described here as the physical flow (mass per unit of time) of materials flowing from the domestic environment in Sweden into the Swedish society.</a:t>
          </a:r>
          <a:endParaRPr lang="sv-SE" sz="1100"/>
        </a:p>
      </xdr:txBody>
    </xdr:sp>
    <xdr:clientData/>
  </xdr:twoCellAnchor>
  <xdr:twoCellAnchor>
    <xdr:from>
      <xdr:col>1</xdr:col>
      <xdr:colOff>15875</xdr:colOff>
      <xdr:row>4</xdr:row>
      <xdr:rowOff>12699</xdr:rowOff>
    </xdr:from>
    <xdr:to>
      <xdr:col>13</xdr:col>
      <xdr:colOff>1</xdr:colOff>
      <xdr:row>27</xdr:row>
      <xdr:rowOff>180974</xdr:rowOff>
    </xdr:to>
    <xdr:graphicFrame macro="">
      <xdr:nvGraphicFramePr>
        <xdr:cNvPr id="3" name="Diagram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9525</xdr:colOff>
      <xdr:row>4</xdr:row>
      <xdr:rowOff>66674</xdr:rowOff>
    </xdr:from>
    <xdr:to>
      <xdr:col>27</xdr:col>
      <xdr:colOff>292100</xdr:colOff>
      <xdr:row>28</xdr:row>
      <xdr:rowOff>19049</xdr:rowOff>
    </xdr:to>
    <xdr:graphicFrame macro="">
      <xdr:nvGraphicFramePr>
        <xdr:cNvPr id="6" name="Diagram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0.11953</cdr:x>
      <cdr:y>0.02917</cdr:y>
    </cdr:to>
    <cdr:sp macro="" textlink="">
      <cdr:nvSpPr>
        <cdr:cNvPr id="3" name="TextBox 1">
          <a:extLst xmlns:a="http://schemas.openxmlformats.org/drawingml/2006/main">
            <a:ext uri="{FF2B5EF4-FFF2-40B4-BE49-F238E27FC236}">
              <a16:creationId xmlns:a16="http://schemas.microsoft.com/office/drawing/2014/main" id="{5EA7EF45-ED30-4BD9-85F9-25BB5CC3030D}"/>
            </a:ext>
          </a:extLst>
        </cdr:cNvPr>
        <cdr:cNvSpPr txBox="1"/>
      </cdr:nvSpPr>
      <cdr:spPr>
        <a:xfrm xmlns:a="http://schemas.openxmlformats.org/drawingml/2006/main">
          <a:off x="0" y="0"/>
          <a:ext cx="971551" cy="177800"/>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cdr:x>
      <cdr:y>0</cdr:y>
    </cdr:from>
    <cdr:to>
      <cdr:x>0.11953</cdr:x>
      <cdr:y>0.02917</cdr:y>
    </cdr:to>
    <cdr:sp macro="" textlink="">
      <cdr:nvSpPr>
        <cdr:cNvPr id="3" name="TextBox 1">
          <a:extLst xmlns:a="http://schemas.openxmlformats.org/drawingml/2006/main">
            <a:ext uri="{FF2B5EF4-FFF2-40B4-BE49-F238E27FC236}">
              <a16:creationId xmlns:a16="http://schemas.microsoft.com/office/drawing/2014/main" id="{5EA7EF45-ED30-4BD9-85F9-25BB5CC3030D}"/>
            </a:ext>
          </a:extLst>
        </cdr:cNvPr>
        <cdr:cNvSpPr txBox="1"/>
      </cdr:nvSpPr>
      <cdr:spPr>
        <a:xfrm xmlns:a="http://schemas.openxmlformats.org/drawingml/2006/main">
          <a:off x="0" y="0"/>
          <a:ext cx="971551" cy="177800"/>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186374</xdr:colOff>
      <xdr:row>3</xdr:row>
      <xdr:rowOff>27938</xdr:rowOff>
    </xdr:from>
    <xdr:to>
      <xdr:col>6</xdr:col>
      <xdr:colOff>38924</xdr:colOff>
      <xdr:row>25</xdr:row>
      <xdr:rowOff>144011</xdr:rowOff>
    </xdr:to>
    <xdr:graphicFrame macro="">
      <xdr:nvGraphicFramePr>
        <xdr:cNvPr id="3" name="Diagram 2">
          <a:extLst>
            <a:ext uri="{FF2B5EF4-FFF2-40B4-BE49-F238E27FC236}">
              <a16:creationId xmlns:a16="http://schemas.microsoft.com/office/drawing/2014/main" id="{00000000-0008-0000-04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262888</xdr:colOff>
      <xdr:row>3</xdr:row>
      <xdr:rowOff>24765</xdr:rowOff>
    </xdr:from>
    <xdr:to>
      <xdr:col>18</xdr:col>
      <xdr:colOff>324988</xdr:colOff>
      <xdr:row>26</xdr:row>
      <xdr:rowOff>108317</xdr:rowOff>
    </xdr:to>
    <xdr:graphicFrame macro="">
      <xdr:nvGraphicFramePr>
        <xdr:cNvPr id="7" name="Diagram 6">
          <a:extLst>
            <a:ext uri="{FF2B5EF4-FFF2-40B4-BE49-F238E27FC236}">
              <a16:creationId xmlns:a16="http://schemas.microsoft.com/office/drawing/2014/main" id="{00000000-0008-0000-04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125730</xdr:colOff>
      <xdr:row>43</xdr:row>
      <xdr:rowOff>83820</xdr:rowOff>
    </xdr:from>
    <xdr:to>
      <xdr:col>10</xdr:col>
      <xdr:colOff>192405</xdr:colOff>
      <xdr:row>52</xdr:row>
      <xdr:rowOff>38100</xdr:rowOff>
    </xdr:to>
    <xdr:sp macro="" textlink="">
      <xdr:nvSpPr>
        <xdr:cNvPr id="8" name="textruta 7">
          <a:extLst>
            <a:ext uri="{FF2B5EF4-FFF2-40B4-BE49-F238E27FC236}">
              <a16:creationId xmlns:a16="http://schemas.microsoft.com/office/drawing/2014/main" id="{00000000-0008-0000-0400-000008000000}"/>
            </a:ext>
          </a:extLst>
        </xdr:cNvPr>
        <xdr:cNvSpPr txBox="1"/>
      </xdr:nvSpPr>
      <xdr:spPr>
        <a:xfrm>
          <a:off x="125730" y="7033260"/>
          <a:ext cx="9004935" cy="160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Kommentarer:</a:t>
          </a:r>
          <a:r>
            <a:rPr lang="sv-SE" sz="1100" b="1" i="0" u="none" strike="noStrike" baseline="0">
              <a:solidFill>
                <a:schemeClr val="dk1"/>
              </a:solidFill>
              <a:effectLst/>
              <a:latin typeface="+mn-lt"/>
              <a:ea typeface="+mn-ea"/>
              <a:cs typeface="+mn-cs"/>
            </a:rPr>
            <a:t> </a:t>
          </a:r>
          <a:r>
            <a:rPr lang="sv-SE" sz="1100" b="0" i="0" u="none" strike="noStrike">
              <a:solidFill>
                <a:schemeClr val="dk1"/>
              </a:solidFill>
              <a:effectLst/>
              <a:latin typeface="+mn-lt"/>
              <a:ea typeface="+mn-ea"/>
              <a:cs typeface="+mn-cs"/>
            </a:rPr>
            <a:t>Med inhemsk materialkonsumtion (Domestic Material Consumption, DMC) avses den mängd material som används direkt av ekonomin i ett land. DMC motsvarar den mängd material som utvinns i landet, dvs material som flödar från naturen i Sverige in i det svenska samhället, plus det material som importerats in i Sverige minus det material som exporterats ut från Sverige.</a:t>
          </a:r>
          <a:r>
            <a:rPr lang="sv-SE"/>
            <a:t> </a:t>
          </a:r>
          <a:r>
            <a:rPr lang="sv-SE" sz="1100" b="0" i="0" u="none" strike="noStrike">
              <a:solidFill>
                <a:schemeClr val="dk1"/>
              </a:solidFill>
              <a:effectLst/>
              <a:latin typeface="+mn-lt"/>
              <a:ea typeface="+mn-ea"/>
              <a:cs typeface="+mn-cs"/>
            </a:rPr>
            <a:t>Uppdelat på olika materialslag som i diagrammet ovan kan DMC svara på vilken typ av materialsammansättning som används av ett lands ekonomi.</a:t>
          </a:r>
        </a:p>
        <a:p>
          <a:endParaRPr lang="sv-SE"/>
        </a:p>
        <a:p>
          <a:r>
            <a:rPr lang="sv-SE" sz="1100" b="1" i="1">
              <a:solidFill>
                <a:schemeClr val="dk1"/>
              </a:solidFill>
              <a:effectLst/>
              <a:latin typeface="+mn-lt"/>
              <a:ea typeface="+mn-ea"/>
              <a:cs typeface="+mn-cs"/>
            </a:rPr>
            <a:t>Comments:</a:t>
          </a:r>
          <a:r>
            <a:rPr lang="sv-SE" sz="1100" b="0" i="1" baseline="0">
              <a:solidFill>
                <a:schemeClr val="dk1"/>
              </a:solidFill>
              <a:effectLst/>
              <a:latin typeface="+mn-lt"/>
              <a:ea typeface="+mn-ea"/>
              <a:cs typeface="+mn-cs"/>
            </a:rPr>
            <a:t> </a:t>
          </a:r>
          <a:r>
            <a:rPr lang="sv-SE" sz="1100" b="0" i="1">
              <a:solidFill>
                <a:schemeClr val="dk1"/>
              </a:solidFill>
              <a:effectLst/>
              <a:latin typeface="+mn-lt"/>
              <a:ea typeface="+mn-ea"/>
              <a:cs typeface="+mn-cs"/>
            </a:rPr>
            <a:t>Domestic material consumption (DMC) is defined as the total amount of material that is directly used in the economy. The indicator is composed of the domestic extraction of materials that flow from the environment within the Swedish borders into the Swedish society, plus the imports minus the exports of materials crossing the Swedish borders.</a:t>
          </a:r>
          <a:endParaRPr lang="sv-SE" i="1">
            <a:effectLst/>
          </a:endParaRPr>
        </a:p>
      </xdr:txBody>
    </xdr:sp>
    <xdr:clientData/>
  </xdr:twoCellAnchor>
</xdr:wsDr>
</file>

<file path=xl/drawings/drawing7.xml><?xml version="1.0" encoding="utf-8"?>
<c:userShapes xmlns:c="http://schemas.openxmlformats.org/drawingml/2006/chart">
  <cdr:relSizeAnchor xmlns:cdr="http://schemas.openxmlformats.org/drawingml/2006/chartDrawing">
    <cdr:from>
      <cdr:x>0</cdr:x>
      <cdr:y>0.00607</cdr:y>
    </cdr:from>
    <cdr:to>
      <cdr:x>0.16978</cdr:x>
      <cdr:y>0.06678</cdr:y>
    </cdr:to>
    <cdr:sp macro="" textlink="">
      <cdr:nvSpPr>
        <cdr:cNvPr id="2" name="textruta 1"/>
        <cdr:cNvSpPr txBox="1"/>
      </cdr:nvSpPr>
      <cdr:spPr>
        <a:xfrm xmlns:a="http://schemas.openxmlformats.org/drawingml/2006/main">
          <a:off x="0" y="26144"/>
          <a:ext cx="1039054" cy="26148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sv-SE" sz="1000">
              <a:solidFill>
                <a:srgbClr val="1E00BE"/>
              </a:solidFill>
              <a:latin typeface="Roboto" panose="02000000000000000000" pitchFamily="2" charset="0"/>
              <a:ea typeface="Roboto" panose="02000000000000000000" pitchFamily="2" charset="0"/>
            </a:rPr>
            <a:t>Miljoner ton</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0.01136</cdr:y>
    </cdr:from>
    <cdr:to>
      <cdr:x>0.19606</cdr:x>
      <cdr:y>0.06992</cdr:y>
    </cdr:to>
    <cdr:sp macro="" textlink="">
      <cdr:nvSpPr>
        <cdr:cNvPr id="2" name="textruta 1"/>
        <cdr:cNvSpPr txBox="1"/>
      </cdr:nvSpPr>
      <cdr:spPr>
        <a:xfrm xmlns:a="http://schemas.openxmlformats.org/drawingml/2006/main">
          <a:off x="0" y="50723"/>
          <a:ext cx="1199887" cy="26148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sv-SE" sz="1000">
              <a:solidFill>
                <a:srgbClr val="1E00BE"/>
              </a:solidFill>
              <a:latin typeface="Roboto" panose="02000000000000000000" pitchFamily="2" charset="0"/>
              <a:ea typeface="Roboto" panose="02000000000000000000" pitchFamily="2" charset="0"/>
            </a:rPr>
            <a:t>Million tonnes</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101600</xdr:colOff>
      <xdr:row>3</xdr:row>
      <xdr:rowOff>9525</xdr:rowOff>
    </xdr:from>
    <xdr:to>
      <xdr:col>3</xdr:col>
      <xdr:colOff>201800</xdr:colOff>
      <xdr:row>25</xdr:row>
      <xdr:rowOff>180975</xdr:rowOff>
    </xdr:to>
    <xdr:graphicFrame macro="">
      <xdr:nvGraphicFramePr>
        <xdr:cNvPr id="3" name="Diagram 2">
          <a:extLst>
            <a:ext uri="{FF2B5EF4-FFF2-40B4-BE49-F238E27FC236}">
              <a16:creationId xmlns:a16="http://schemas.microsoft.com/office/drawing/2014/main" id="{00000000-0008-0000-05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125730</xdr:colOff>
      <xdr:row>47</xdr:row>
      <xdr:rowOff>55245</xdr:rowOff>
    </xdr:from>
    <xdr:to>
      <xdr:col>7</xdr:col>
      <xdr:colOff>30480</xdr:colOff>
      <xdr:row>56</xdr:row>
      <xdr:rowOff>129541</xdr:rowOff>
    </xdr:to>
    <xdr:sp macro="" textlink="">
      <xdr:nvSpPr>
        <xdr:cNvPr id="2" name="textruta 1">
          <a:extLst>
            <a:ext uri="{FF2B5EF4-FFF2-40B4-BE49-F238E27FC236}">
              <a16:creationId xmlns:a16="http://schemas.microsoft.com/office/drawing/2014/main" id="{00000000-0008-0000-0500-000002000000}"/>
            </a:ext>
          </a:extLst>
        </xdr:cNvPr>
        <xdr:cNvSpPr txBox="1"/>
      </xdr:nvSpPr>
      <xdr:spPr>
        <a:xfrm>
          <a:off x="125730" y="7553325"/>
          <a:ext cx="8294370" cy="17202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a:solidFill>
                <a:schemeClr val="dk1"/>
              </a:solidFill>
              <a:effectLst/>
              <a:latin typeface="+mn-lt"/>
              <a:ea typeface="+mn-ea"/>
              <a:cs typeface="+mn-cs"/>
            </a:rPr>
            <a:t>Kommentarer:</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Med inhemsk materialkonsumtion (Domestic Material Consumption, DMC) per capita avses den mängd material som används varje år i genomsnitt per invånare i ett land. DMC motsvarar den mängd material som utvinns i landet, dvs material som flödar från naturen i Sverige in i det svenska samhället, plus det material som importerats in i Sverige minus det material som exporterats ut från Sverige. Med befolkning avses medelfolkmängd (medeltalet mellan befolkningen i slutet och i början av året).</a:t>
          </a:r>
          <a:br>
            <a:rPr lang="sv-SE" sz="1100" b="0" i="0">
              <a:solidFill>
                <a:schemeClr val="dk1"/>
              </a:solidFill>
              <a:effectLst/>
              <a:latin typeface="+mn-lt"/>
              <a:ea typeface="+mn-ea"/>
              <a:cs typeface="+mn-cs"/>
            </a:rPr>
          </a:br>
          <a:br>
            <a:rPr lang="sv-SE" sz="1100" b="0" i="0">
              <a:solidFill>
                <a:schemeClr val="dk1"/>
              </a:solidFill>
              <a:effectLst/>
              <a:latin typeface="+mn-lt"/>
              <a:ea typeface="+mn-ea"/>
              <a:cs typeface="+mn-cs"/>
            </a:rPr>
          </a:br>
          <a:r>
            <a:rPr lang="sv-SE" sz="1100" b="1" i="0" u="none" strike="noStrike">
              <a:solidFill>
                <a:schemeClr val="dk1"/>
              </a:solidFill>
              <a:effectLst/>
              <a:latin typeface="+mn-lt"/>
              <a:ea typeface="+mn-ea"/>
              <a:cs typeface="+mn-cs"/>
            </a:rPr>
            <a:t>Comments:</a:t>
          </a:r>
          <a:r>
            <a:rPr lang="sv-SE"/>
            <a:t> </a:t>
          </a:r>
          <a:r>
            <a:rPr lang="sv-SE" sz="1100" b="0" i="0" u="none" strike="noStrike">
              <a:solidFill>
                <a:schemeClr val="dk1"/>
              </a:solidFill>
              <a:effectLst/>
              <a:latin typeface="+mn-lt"/>
              <a:ea typeface="+mn-ea"/>
              <a:cs typeface="+mn-cs"/>
            </a:rPr>
            <a:t>Domestic material consumption (DMC) per capita is defined as the amount of material used by an average citizen each year. DMC is composed of the domestic extraction of materials that flow from the domestic environment within the Swedish borders into the Swedish society plus the imports minus the exports of materials crossing the Swedish borders.</a:t>
          </a:r>
          <a:br>
            <a:rPr lang="sv-SE" sz="1100" b="0" i="0" u="none" strike="noStrike">
              <a:solidFill>
                <a:schemeClr val="dk1"/>
              </a:solidFill>
              <a:effectLst/>
              <a:latin typeface="+mn-lt"/>
              <a:ea typeface="+mn-ea"/>
              <a:cs typeface="+mn-cs"/>
            </a:rPr>
          </a:br>
          <a:r>
            <a:rPr lang="sv-SE" sz="1100" b="0" i="0" u="none" strike="noStrike">
              <a:solidFill>
                <a:schemeClr val="dk1"/>
              </a:solidFill>
              <a:effectLst/>
              <a:latin typeface="+mn-lt"/>
              <a:ea typeface="+mn-ea"/>
              <a:cs typeface="+mn-cs"/>
            </a:rPr>
            <a:t>Population refers to mean population (the average of the population in the end and in the beginning of the year).</a:t>
          </a:r>
          <a:endParaRPr lang="sv-SE" sz="1100"/>
        </a:p>
      </xdr:txBody>
    </xdr:sp>
    <xdr:clientData/>
  </xdr:twoCellAnchor>
  <xdr:twoCellAnchor>
    <xdr:from>
      <xdr:col>4</xdr:col>
      <xdr:colOff>3176</xdr:colOff>
      <xdr:row>3</xdr:row>
      <xdr:rowOff>19050</xdr:rowOff>
    </xdr:from>
    <xdr:to>
      <xdr:col>14</xdr:col>
      <xdr:colOff>228600</xdr:colOff>
      <xdr:row>25</xdr:row>
      <xdr:rowOff>180975</xdr:rowOff>
    </xdr:to>
    <xdr:graphicFrame macro="">
      <xdr:nvGraphicFramePr>
        <xdr:cNvPr id="7" name="Diagram 6">
          <a:extLst>
            <a:ext uri="{FF2B5EF4-FFF2-40B4-BE49-F238E27FC236}">
              <a16:creationId xmlns:a16="http://schemas.microsoft.com/office/drawing/2014/main" id="{00000000-0008-0000-05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b.intra\data\Prod\RM\MN\MIR\Materialfl&#246;den\2017\4_Publicering\2_Tabeller%20och%20diagram\TillTD_201811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DERLAG_20181121"/>
      <sheetName val="TD3"/>
      <sheetName val="Från questionnaire till D4"/>
      <sheetName val="TILLSSD_20181114"/>
      <sheetName val="Till statistiknyhet"/>
    </sheetNames>
    <sheetDataSet>
      <sheetData sheetId="0" refreshError="1"/>
      <sheetData sheetId="1" refreshError="1"/>
      <sheetData sheetId="2" refreshError="1"/>
      <sheetData sheetId="3">
        <row r="1">
          <cell r="A1" t="str">
            <v>ar</v>
          </cell>
          <cell r="B1" t="str">
            <v>level</v>
          </cell>
          <cell r="C1" t="str">
            <v>MFA_kod</v>
          </cell>
          <cell r="D1" t="str">
            <v>DE</v>
          </cell>
          <cell r="E1" t="str">
            <v>IMP</v>
          </cell>
          <cell r="F1" t="str">
            <v>EXP</v>
          </cell>
        </row>
        <row r="2">
          <cell r="A2">
            <v>1998</v>
          </cell>
          <cell r="B2">
            <v>1</v>
          </cell>
          <cell r="C2" t="str">
            <v>1</v>
          </cell>
          <cell r="D2">
            <v>55506.953563000003</v>
          </cell>
          <cell r="E2">
            <v>15383.773826000001</v>
          </cell>
          <cell r="F2">
            <v>22538.395301</v>
          </cell>
        </row>
        <row r="3">
          <cell r="A3">
            <v>1998</v>
          </cell>
          <cell r="B3">
            <v>1</v>
          </cell>
          <cell r="C3" t="str">
            <v>2</v>
          </cell>
          <cell r="D3">
            <v>48234</v>
          </cell>
          <cell r="E3">
            <v>7397.5384729999996</v>
          </cell>
          <cell r="F3">
            <v>22507.623035000001</v>
          </cell>
        </row>
        <row r="4">
          <cell r="A4">
            <v>1998</v>
          </cell>
          <cell r="B4">
            <v>1</v>
          </cell>
          <cell r="C4" t="str">
            <v>3</v>
          </cell>
          <cell r="D4">
            <v>78755.671719999998</v>
          </cell>
          <cell r="E4">
            <v>5903.2519910000001</v>
          </cell>
          <cell r="F4">
            <v>7424.4873969999999</v>
          </cell>
        </row>
        <row r="5">
          <cell r="A5">
            <v>1998</v>
          </cell>
          <cell r="B5">
            <v>1</v>
          </cell>
          <cell r="C5" t="str">
            <v>4</v>
          </cell>
          <cell r="D5">
            <v>318.89999999999998</v>
          </cell>
          <cell r="E5">
            <v>33387.252653000003</v>
          </cell>
          <cell r="F5">
            <v>11399.481269</v>
          </cell>
        </row>
        <row r="6">
          <cell r="A6">
            <v>1998</v>
          </cell>
          <cell r="B6">
            <v>1</v>
          </cell>
          <cell r="C6" t="str">
            <v>5</v>
          </cell>
          <cell r="E6">
            <v>3569.1171629999999</v>
          </cell>
          <cell r="F6">
            <v>2486.3163330000002</v>
          </cell>
        </row>
        <row r="7">
          <cell r="A7">
            <v>1998</v>
          </cell>
          <cell r="B7">
            <v>1</v>
          </cell>
          <cell r="C7" t="str">
            <v>6</v>
          </cell>
          <cell r="E7">
            <v>0.1</v>
          </cell>
          <cell r="F7">
            <v>1.4381E-2</v>
          </cell>
        </row>
        <row r="8">
          <cell r="A8">
            <v>1998</v>
          </cell>
          <cell r="B8">
            <v>2</v>
          </cell>
          <cell r="C8" t="str">
            <v>1.1</v>
          </cell>
          <cell r="D8">
            <v>9928.9068599999991</v>
          </cell>
          <cell r="E8">
            <v>1913.8507669999999</v>
          </cell>
          <cell r="F8">
            <v>1839.558976</v>
          </cell>
        </row>
        <row r="9">
          <cell r="A9">
            <v>1998</v>
          </cell>
          <cell r="B9">
            <v>2</v>
          </cell>
          <cell r="C9" t="str">
            <v>1.2</v>
          </cell>
          <cell r="D9">
            <v>7307.4002994000002</v>
          </cell>
          <cell r="E9">
            <v>15.192843</v>
          </cell>
          <cell r="F9">
            <v>10.255818</v>
          </cell>
        </row>
        <row r="10">
          <cell r="A10">
            <v>1998</v>
          </cell>
          <cell r="B10">
            <v>2</v>
          </cell>
          <cell r="C10" t="str">
            <v>1.3</v>
          </cell>
          <cell r="D10">
            <v>37873.360352000003</v>
          </cell>
          <cell r="E10">
            <v>10002.331764</v>
          </cell>
          <cell r="F10">
            <v>7676.2294789999996</v>
          </cell>
        </row>
        <row r="11">
          <cell r="A11">
            <v>1998</v>
          </cell>
          <cell r="B11">
            <v>2</v>
          </cell>
          <cell r="C11" t="str">
            <v>1.4</v>
          </cell>
          <cell r="D11">
            <v>397.28605103000001</v>
          </cell>
          <cell r="E11">
            <v>168.13089099999999</v>
          </cell>
          <cell r="F11">
            <v>237.187386</v>
          </cell>
        </row>
        <row r="12">
          <cell r="A12">
            <v>1998</v>
          </cell>
          <cell r="B12">
            <v>2</v>
          </cell>
          <cell r="C12" t="str">
            <v>1.5</v>
          </cell>
          <cell r="E12">
            <v>285.52156600000001</v>
          </cell>
          <cell r="F12">
            <v>357.47391199999998</v>
          </cell>
        </row>
        <row r="13">
          <cell r="A13">
            <v>1998</v>
          </cell>
          <cell r="B13">
            <v>2</v>
          </cell>
          <cell r="C13" t="str">
            <v>1.6</v>
          </cell>
          <cell r="E13">
            <v>2998.7459950000002</v>
          </cell>
          <cell r="F13">
            <v>12417.68973</v>
          </cell>
        </row>
        <row r="14">
          <cell r="A14">
            <v>1998</v>
          </cell>
          <cell r="B14">
            <v>2</v>
          </cell>
          <cell r="C14" t="str">
            <v>2.1</v>
          </cell>
          <cell r="D14">
            <v>24052</v>
          </cell>
          <cell r="E14">
            <v>4115.0746790000003</v>
          </cell>
          <cell r="F14">
            <v>18777.808110000002</v>
          </cell>
        </row>
        <row r="15">
          <cell r="A15">
            <v>1998</v>
          </cell>
          <cell r="B15">
            <v>2</v>
          </cell>
          <cell r="C15" t="str">
            <v>2.2</v>
          </cell>
          <cell r="D15">
            <v>24182</v>
          </cell>
          <cell r="E15">
            <v>873.765626</v>
          </cell>
          <cell r="F15">
            <v>997.432638</v>
          </cell>
        </row>
        <row r="16">
          <cell r="A16">
            <v>1998</v>
          </cell>
          <cell r="B16">
            <v>2</v>
          </cell>
          <cell r="C16" t="str">
            <v>2.3</v>
          </cell>
          <cell r="E16">
            <v>2408.6981679999999</v>
          </cell>
          <cell r="F16">
            <v>2732.3822869999999</v>
          </cell>
        </row>
        <row r="17">
          <cell r="A17">
            <v>1998</v>
          </cell>
          <cell r="B17">
            <v>2</v>
          </cell>
          <cell r="C17" t="str">
            <v>3.1</v>
          </cell>
          <cell r="D17">
            <v>1165</v>
          </cell>
          <cell r="E17">
            <v>65.402422999999999</v>
          </cell>
          <cell r="F17">
            <v>457.725685</v>
          </cell>
        </row>
        <row r="18">
          <cell r="A18">
            <v>1998</v>
          </cell>
          <cell r="B18">
            <v>2</v>
          </cell>
          <cell r="C18" t="str">
            <v>3.10</v>
          </cell>
        </row>
        <row r="19">
          <cell r="A19">
            <v>1998</v>
          </cell>
          <cell r="B19">
            <v>2</v>
          </cell>
          <cell r="C19" t="str">
            <v>3.11</v>
          </cell>
          <cell r="E19">
            <v>664.76094899999998</v>
          </cell>
          <cell r="F19">
            <v>1708.739789</v>
          </cell>
        </row>
        <row r="20">
          <cell r="A20">
            <v>1998</v>
          </cell>
          <cell r="B20">
            <v>2</v>
          </cell>
          <cell r="C20" t="str">
            <v>3.2</v>
          </cell>
          <cell r="D20">
            <v>396.42419999999998</v>
          </cell>
          <cell r="E20">
            <v>272.7903</v>
          </cell>
          <cell r="F20">
            <v>58.15992</v>
          </cell>
        </row>
        <row r="21">
          <cell r="A21">
            <v>1998</v>
          </cell>
          <cell r="B21">
            <v>2</v>
          </cell>
          <cell r="C21" t="str">
            <v>3.3</v>
          </cell>
          <cell r="D21">
            <v>16</v>
          </cell>
          <cell r="E21">
            <v>0.89845600000000003</v>
          </cell>
          <cell r="F21">
            <v>8.5289110000000008</v>
          </cell>
        </row>
        <row r="22">
          <cell r="A22">
            <v>1998</v>
          </cell>
          <cell r="B22">
            <v>2</v>
          </cell>
          <cell r="C22" t="str">
            <v>3.4</v>
          </cell>
          <cell r="D22">
            <v>110.599</v>
          </cell>
          <cell r="E22">
            <v>1717.2988049999999</v>
          </cell>
          <cell r="F22">
            <v>405.60561999999999</v>
          </cell>
        </row>
        <row r="23">
          <cell r="A23">
            <v>1998</v>
          </cell>
          <cell r="B23">
            <v>2</v>
          </cell>
          <cell r="C23" t="str">
            <v>3.5</v>
          </cell>
          <cell r="D23">
            <v>0</v>
          </cell>
          <cell r="E23">
            <v>948.04167099999995</v>
          </cell>
          <cell r="F23">
            <v>1.987274</v>
          </cell>
        </row>
        <row r="24">
          <cell r="A24">
            <v>1998</v>
          </cell>
          <cell r="B24">
            <v>2</v>
          </cell>
          <cell r="C24" t="str">
            <v>3.6</v>
          </cell>
          <cell r="D24">
            <v>6604</v>
          </cell>
          <cell r="E24">
            <v>449.49158999999997</v>
          </cell>
          <cell r="F24">
            <v>1374.786204</v>
          </cell>
        </row>
        <row r="25">
          <cell r="A25">
            <v>1998</v>
          </cell>
          <cell r="B25">
            <v>2</v>
          </cell>
          <cell r="C25" t="str">
            <v>3.7</v>
          </cell>
          <cell r="D25">
            <v>208</v>
          </cell>
          <cell r="E25">
            <v>691.77897900000005</v>
          </cell>
          <cell r="F25">
            <v>140.389432</v>
          </cell>
        </row>
        <row r="26">
          <cell r="A26">
            <v>1998</v>
          </cell>
          <cell r="B26">
            <v>2</v>
          </cell>
          <cell r="C26" t="str">
            <v>3.8</v>
          </cell>
          <cell r="D26">
            <v>69230.648520000002</v>
          </cell>
          <cell r="E26">
            <v>873.23479399999997</v>
          </cell>
          <cell r="F26">
            <v>2818.623192</v>
          </cell>
        </row>
        <row r="27">
          <cell r="A27">
            <v>1998</v>
          </cell>
          <cell r="B27">
            <v>2</v>
          </cell>
          <cell r="C27" t="str">
            <v>3.9</v>
          </cell>
          <cell r="D27">
            <v>1025</v>
          </cell>
          <cell r="E27">
            <v>219.554024</v>
          </cell>
          <cell r="F27">
            <v>449.94137000000001</v>
          </cell>
        </row>
        <row r="28">
          <cell r="A28">
            <v>1998</v>
          </cell>
          <cell r="B28">
            <v>2</v>
          </cell>
          <cell r="C28" t="str">
            <v>4.1</v>
          </cell>
          <cell r="D28">
            <v>318.89999999999998</v>
          </cell>
          <cell r="E28">
            <v>3216.0942359999999</v>
          </cell>
          <cell r="F28">
            <v>95.507537999999997</v>
          </cell>
        </row>
        <row r="29">
          <cell r="A29">
            <v>1998</v>
          </cell>
          <cell r="B29">
            <v>2</v>
          </cell>
          <cell r="C29" t="str">
            <v>4.2</v>
          </cell>
          <cell r="D29">
            <v>0</v>
          </cell>
          <cell r="E29">
            <v>27591.100267999998</v>
          </cell>
          <cell r="F29">
            <v>9443.4375060000002</v>
          </cell>
        </row>
        <row r="30">
          <cell r="A30">
            <v>1998</v>
          </cell>
          <cell r="B30">
            <v>2</v>
          </cell>
          <cell r="C30" t="str">
            <v>4.3</v>
          </cell>
          <cell r="E30">
            <v>2580.058149</v>
          </cell>
          <cell r="F30">
            <v>1860.5362250000001</v>
          </cell>
        </row>
        <row r="31">
          <cell r="A31">
            <v>1998</v>
          </cell>
          <cell r="B31">
            <v>2</v>
          </cell>
          <cell r="C31" t="str">
            <v>5.0</v>
          </cell>
          <cell r="E31">
            <v>3569.1171629999999</v>
          </cell>
          <cell r="F31">
            <v>2486.3163330000002</v>
          </cell>
        </row>
        <row r="32">
          <cell r="A32">
            <v>1998</v>
          </cell>
          <cell r="B32">
            <v>2</v>
          </cell>
          <cell r="C32" t="str">
            <v>6.0</v>
          </cell>
          <cell r="E32">
            <v>0.1</v>
          </cell>
          <cell r="F32">
            <v>1.4381E-2</v>
          </cell>
        </row>
        <row r="33">
          <cell r="A33">
            <v>1998</v>
          </cell>
          <cell r="B33">
            <v>3</v>
          </cell>
          <cell r="C33" t="str">
            <v>1.1.1</v>
          </cell>
          <cell r="D33">
            <v>5553.07</v>
          </cell>
          <cell r="E33">
            <v>371.922867</v>
          </cell>
          <cell r="F33">
            <v>1618.4764359999999</v>
          </cell>
        </row>
        <row r="34">
          <cell r="A34">
            <v>1998</v>
          </cell>
          <cell r="B34">
            <v>3</v>
          </cell>
          <cell r="C34" t="str">
            <v>1.1.10</v>
          </cell>
          <cell r="D34">
            <v>87.197999999999993</v>
          </cell>
          <cell r="E34">
            <v>158.78360599999999</v>
          </cell>
          <cell r="F34">
            <v>48.765065999999997</v>
          </cell>
        </row>
        <row r="35">
          <cell r="A35">
            <v>1998</v>
          </cell>
          <cell r="B35">
            <v>3</v>
          </cell>
          <cell r="C35" t="str">
            <v>1.1.2</v>
          </cell>
          <cell r="D35">
            <v>1198.9000000000001</v>
          </cell>
          <cell r="E35">
            <v>65.023183000000003</v>
          </cell>
          <cell r="F35">
            <v>8.9871630000000007</v>
          </cell>
        </row>
        <row r="36">
          <cell r="A36">
            <v>1998</v>
          </cell>
          <cell r="B36">
            <v>3</v>
          </cell>
          <cell r="C36" t="str">
            <v>1.1.3</v>
          </cell>
          <cell r="D36">
            <v>2570.8000000000002</v>
          </cell>
          <cell r="E36">
            <v>81.083202999999997</v>
          </cell>
          <cell r="F36">
            <v>63.056097000000001</v>
          </cell>
        </row>
        <row r="37">
          <cell r="A37">
            <v>1998</v>
          </cell>
          <cell r="B37">
            <v>3</v>
          </cell>
          <cell r="C37" t="str">
            <v>1.1.4</v>
          </cell>
          <cell r="D37">
            <v>87.7</v>
          </cell>
          <cell r="E37">
            <v>4.8330830000000002</v>
          </cell>
          <cell r="F37">
            <v>6.5184499999999996</v>
          </cell>
        </row>
        <row r="38">
          <cell r="A38">
            <v>1998</v>
          </cell>
          <cell r="B38">
            <v>3</v>
          </cell>
          <cell r="C38" t="str">
            <v>1.1.5</v>
          </cell>
          <cell r="D38">
            <v>0</v>
          </cell>
          <cell r="E38">
            <v>23.579819000000001</v>
          </cell>
          <cell r="F38">
            <v>0.774254</v>
          </cell>
        </row>
        <row r="39">
          <cell r="A39">
            <v>1998</v>
          </cell>
          <cell r="B39">
            <v>3</v>
          </cell>
          <cell r="C39" t="str">
            <v>1.1.6</v>
          </cell>
          <cell r="D39">
            <v>129.9</v>
          </cell>
          <cell r="E39">
            <v>169.506035</v>
          </cell>
          <cell r="F39">
            <v>10.282525</v>
          </cell>
        </row>
        <row r="40">
          <cell r="A40">
            <v>1998</v>
          </cell>
          <cell r="B40">
            <v>3</v>
          </cell>
          <cell r="C40" t="str">
            <v>1.1.7</v>
          </cell>
          <cell r="D40">
            <v>269.25186000000002</v>
          </cell>
          <cell r="E40">
            <v>363.08603099999999</v>
          </cell>
          <cell r="F40">
            <v>39.609903000000003</v>
          </cell>
        </row>
        <row r="41">
          <cell r="A41">
            <v>1998</v>
          </cell>
          <cell r="B41">
            <v>3</v>
          </cell>
          <cell r="C41" t="str">
            <v>1.1.8</v>
          </cell>
          <cell r="D41">
            <v>32.087000000000003</v>
          </cell>
          <cell r="E41">
            <v>665.80750599999999</v>
          </cell>
          <cell r="F41">
            <v>42.946897999999997</v>
          </cell>
        </row>
        <row r="42">
          <cell r="A42">
            <v>1998</v>
          </cell>
          <cell r="B42">
            <v>3</v>
          </cell>
          <cell r="C42" t="str">
            <v>1.1.9</v>
          </cell>
          <cell r="E42">
            <v>10.225434</v>
          </cell>
          <cell r="F42">
            <v>0.142184</v>
          </cell>
        </row>
        <row r="43">
          <cell r="A43">
            <v>1998</v>
          </cell>
          <cell r="B43">
            <v>3</v>
          </cell>
          <cell r="C43" t="str">
            <v>1.2.1</v>
          </cell>
          <cell r="D43">
            <v>2959.0169700000001</v>
          </cell>
          <cell r="E43">
            <v>3.1541090000000001</v>
          </cell>
          <cell r="F43">
            <v>2.8058E-2</v>
          </cell>
        </row>
        <row r="44">
          <cell r="A44">
            <v>1998</v>
          </cell>
          <cell r="B44">
            <v>3</v>
          </cell>
          <cell r="C44" t="str">
            <v>1.2.2</v>
          </cell>
          <cell r="D44">
            <v>4348.3833293999996</v>
          </cell>
          <cell r="E44">
            <v>12.038734</v>
          </cell>
          <cell r="F44">
            <v>10.22776</v>
          </cell>
        </row>
        <row r="45">
          <cell r="A45">
            <v>1998</v>
          </cell>
          <cell r="B45">
            <v>3</v>
          </cell>
          <cell r="C45" t="str">
            <v>1.3.1</v>
          </cell>
          <cell r="D45">
            <v>31354.400000000001</v>
          </cell>
          <cell r="E45">
            <v>9881.5504409999994</v>
          </cell>
          <cell r="F45">
            <v>7649.2079919999996</v>
          </cell>
        </row>
        <row r="46">
          <cell r="A46">
            <v>1998</v>
          </cell>
          <cell r="B46">
            <v>3</v>
          </cell>
          <cell r="C46" t="str">
            <v>1.3.2</v>
          </cell>
          <cell r="D46">
            <v>6518.9603522999996</v>
          </cell>
          <cell r="E46">
            <v>120.781323</v>
          </cell>
          <cell r="F46">
            <v>27.021487</v>
          </cell>
        </row>
        <row r="47">
          <cell r="A47">
            <v>1998</v>
          </cell>
          <cell r="B47">
            <v>3</v>
          </cell>
          <cell r="C47" t="str">
            <v>1.4.1</v>
          </cell>
          <cell r="D47">
            <v>366.61289219999998</v>
          </cell>
          <cell r="E47">
            <v>142.38621900000001</v>
          </cell>
          <cell r="F47">
            <v>233.56867600000001</v>
          </cell>
        </row>
        <row r="48">
          <cell r="A48">
            <v>1998</v>
          </cell>
          <cell r="B48">
            <v>3</v>
          </cell>
          <cell r="C48" t="str">
            <v>1.4.2</v>
          </cell>
          <cell r="E48">
            <v>25.744672000000001</v>
          </cell>
          <cell r="F48">
            <v>3.6187100000000001</v>
          </cell>
        </row>
        <row r="49">
          <cell r="A49">
            <v>1998</v>
          </cell>
          <cell r="B49">
            <v>3</v>
          </cell>
          <cell r="C49" t="str">
            <v>1.4.3</v>
          </cell>
          <cell r="D49">
            <v>30.673158829999998</v>
          </cell>
        </row>
        <row r="50">
          <cell r="A50">
            <v>1998</v>
          </cell>
          <cell r="B50">
            <v>3</v>
          </cell>
          <cell r="C50" t="str">
            <v>1.5.1</v>
          </cell>
          <cell r="E50">
            <v>0.44317099999999998</v>
          </cell>
          <cell r="F50">
            <v>1.5795220000000001</v>
          </cell>
        </row>
        <row r="51">
          <cell r="A51">
            <v>1998</v>
          </cell>
          <cell r="B51">
            <v>3</v>
          </cell>
          <cell r="C51" t="str">
            <v>1.5.2</v>
          </cell>
          <cell r="E51">
            <v>83.529173999999998</v>
          </cell>
          <cell r="F51">
            <v>76.385794000000004</v>
          </cell>
        </row>
        <row r="52">
          <cell r="A52">
            <v>1998</v>
          </cell>
          <cell r="B52">
            <v>3</v>
          </cell>
          <cell r="C52" t="str">
            <v>1.5.3</v>
          </cell>
          <cell r="E52">
            <v>80.115105</v>
          </cell>
          <cell r="F52">
            <v>95.032891000000006</v>
          </cell>
        </row>
        <row r="53">
          <cell r="A53">
            <v>1998</v>
          </cell>
          <cell r="B53">
            <v>3</v>
          </cell>
          <cell r="C53" t="str">
            <v>1.5.4</v>
          </cell>
          <cell r="E53">
            <v>121.434116</v>
          </cell>
          <cell r="F53">
            <v>184.475705</v>
          </cell>
        </row>
        <row r="54">
          <cell r="A54">
            <v>1998</v>
          </cell>
          <cell r="B54">
            <v>3</v>
          </cell>
          <cell r="C54" t="str">
            <v>1.6.0</v>
          </cell>
          <cell r="E54">
            <v>2998.7459950000002</v>
          </cell>
          <cell r="F54">
            <v>12417.68973</v>
          </cell>
        </row>
        <row r="55">
          <cell r="A55">
            <v>1998</v>
          </cell>
          <cell r="B55">
            <v>3</v>
          </cell>
          <cell r="C55" t="str">
            <v>2.1.0</v>
          </cell>
          <cell r="D55">
            <v>24052</v>
          </cell>
          <cell r="E55">
            <v>4115.0746790000003</v>
          </cell>
          <cell r="F55">
            <v>18777.808110000002</v>
          </cell>
        </row>
        <row r="56">
          <cell r="A56">
            <v>1998</v>
          </cell>
          <cell r="B56">
            <v>3</v>
          </cell>
          <cell r="C56" t="str">
            <v>2.2.1</v>
          </cell>
          <cell r="D56">
            <v>12949.318241000001</v>
          </cell>
          <cell r="E56">
            <v>220.29289299999999</v>
          </cell>
          <cell r="F56">
            <v>224.518124</v>
          </cell>
        </row>
        <row r="57">
          <cell r="A57">
            <v>1998</v>
          </cell>
          <cell r="B57">
            <v>3</v>
          </cell>
          <cell r="C57" t="str">
            <v>2.2.2</v>
          </cell>
          <cell r="E57">
            <v>49.311230999999999</v>
          </cell>
          <cell r="F57">
            <v>5.2537799999999999</v>
          </cell>
        </row>
        <row r="58">
          <cell r="A58">
            <v>1998</v>
          </cell>
          <cell r="B58">
            <v>3</v>
          </cell>
          <cell r="C58" t="str">
            <v>2.2.3</v>
          </cell>
          <cell r="D58">
            <v>511.92087019000002</v>
          </cell>
          <cell r="E58">
            <v>7.9601940000000004</v>
          </cell>
          <cell r="F58">
            <v>166.73392100000001</v>
          </cell>
        </row>
        <row r="59">
          <cell r="A59">
            <v>1998</v>
          </cell>
          <cell r="B59">
            <v>3</v>
          </cell>
          <cell r="C59" t="str">
            <v>2.2.4</v>
          </cell>
          <cell r="D59">
            <v>839.95819754000001</v>
          </cell>
          <cell r="E59">
            <v>50.313640999999997</v>
          </cell>
          <cell r="F59">
            <v>305.34065399999997</v>
          </cell>
        </row>
        <row r="60">
          <cell r="A60">
            <v>1998</v>
          </cell>
          <cell r="B60">
            <v>3</v>
          </cell>
          <cell r="C60" t="str">
            <v>2.2.5</v>
          </cell>
          <cell r="E60">
            <v>1.315234</v>
          </cell>
          <cell r="F60">
            <v>1.0982989999999999</v>
          </cell>
        </row>
        <row r="61">
          <cell r="A61">
            <v>1998</v>
          </cell>
          <cell r="B61">
            <v>3</v>
          </cell>
          <cell r="C61" t="str">
            <v>2.2.6</v>
          </cell>
          <cell r="D61">
            <v>9880.8026909</v>
          </cell>
          <cell r="E61">
            <v>4.751309</v>
          </cell>
          <cell r="F61">
            <v>3.509131</v>
          </cell>
        </row>
        <row r="62">
          <cell r="A62">
            <v>1998</v>
          </cell>
          <cell r="B62">
            <v>3</v>
          </cell>
          <cell r="C62" t="str">
            <v>2.2.7</v>
          </cell>
          <cell r="E62">
            <v>449.55185</v>
          </cell>
          <cell r="F62">
            <v>224.65515099999999</v>
          </cell>
        </row>
        <row r="63">
          <cell r="A63">
            <v>1998</v>
          </cell>
          <cell r="B63">
            <v>3</v>
          </cell>
          <cell r="C63" t="str">
            <v>2.2.8</v>
          </cell>
          <cell r="E63">
            <v>0.35772999999999999</v>
          </cell>
          <cell r="F63">
            <v>0.120169</v>
          </cell>
        </row>
        <row r="64">
          <cell r="A64">
            <v>1998</v>
          </cell>
          <cell r="B64">
            <v>3</v>
          </cell>
          <cell r="C64" t="str">
            <v>2.2.9</v>
          </cell>
          <cell r="E64">
            <v>89.911544000000006</v>
          </cell>
          <cell r="F64">
            <v>66.203408999999994</v>
          </cell>
        </row>
        <row r="65">
          <cell r="A65">
            <v>1998</v>
          </cell>
          <cell r="B65">
            <v>3</v>
          </cell>
          <cell r="C65" t="str">
            <v>2.3.0</v>
          </cell>
          <cell r="E65">
            <v>2408.6981679999999</v>
          </cell>
          <cell r="F65">
            <v>2732.3822869999999</v>
          </cell>
        </row>
        <row r="66">
          <cell r="A66">
            <v>1998</v>
          </cell>
          <cell r="B66">
            <v>3</v>
          </cell>
          <cell r="C66" t="str">
            <v>3.1.0</v>
          </cell>
          <cell r="D66">
            <v>1165</v>
          </cell>
          <cell r="E66">
            <v>65.402422999999999</v>
          </cell>
          <cell r="F66">
            <v>457.725685</v>
          </cell>
        </row>
        <row r="67">
          <cell r="A67">
            <v>1998</v>
          </cell>
          <cell r="B67">
            <v>3</v>
          </cell>
          <cell r="C67" t="str">
            <v>3.10.0</v>
          </cell>
        </row>
        <row r="68">
          <cell r="A68">
            <v>1998</v>
          </cell>
          <cell r="B68">
            <v>3</v>
          </cell>
          <cell r="C68" t="str">
            <v>3.11.0</v>
          </cell>
          <cell r="E68">
            <v>664.76094899999998</v>
          </cell>
          <cell r="F68">
            <v>1708.739789</v>
          </cell>
        </row>
        <row r="69">
          <cell r="A69">
            <v>1998</v>
          </cell>
          <cell r="B69">
            <v>3</v>
          </cell>
          <cell r="C69" t="str">
            <v>3.2.0</v>
          </cell>
          <cell r="D69">
            <v>396.42419999999998</v>
          </cell>
          <cell r="E69">
            <v>272.7903</v>
          </cell>
          <cell r="F69">
            <v>58.15992</v>
          </cell>
        </row>
        <row r="70">
          <cell r="A70">
            <v>1998</v>
          </cell>
          <cell r="B70">
            <v>3</v>
          </cell>
          <cell r="C70" t="str">
            <v>3.3.0</v>
          </cell>
          <cell r="D70">
            <v>16</v>
          </cell>
          <cell r="E70">
            <v>0.89845600000000003</v>
          </cell>
          <cell r="F70">
            <v>8.5289110000000008</v>
          </cell>
        </row>
        <row r="71">
          <cell r="A71">
            <v>1998</v>
          </cell>
          <cell r="B71">
            <v>3</v>
          </cell>
          <cell r="C71" t="str">
            <v>3.4.0</v>
          </cell>
          <cell r="D71">
            <v>110.599</v>
          </cell>
          <cell r="E71">
            <v>1717.2988049999999</v>
          </cell>
          <cell r="F71">
            <v>405.60561999999999</v>
          </cell>
        </row>
        <row r="72">
          <cell r="A72">
            <v>1998</v>
          </cell>
          <cell r="B72">
            <v>3</v>
          </cell>
          <cell r="C72" t="str">
            <v>3.5.0</v>
          </cell>
          <cell r="D72">
            <v>0</v>
          </cell>
          <cell r="E72">
            <v>948.04167099999995</v>
          </cell>
          <cell r="F72">
            <v>1.987274</v>
          </cell>
        </row>
        <row r="73">
          <cell r="A73">
            <v>1998</v>
          </cell>
          <cell r="B73">
            <v>3</v>
          </cell>
          <cell r="C73" t="str">
            <v>3.6.0</v>
          </cell>
          <cell r="D73">
            <v>6604</v>
          </cell>
          <cell r="E73">
            <v>449.49158999999997</v>
          </cell>
          <cell r="F73">
            <v>1374.786204</v>
          </cell>
        </row>
        <row r="74">
          <cell r="A74">
            <v>1998</v>
          </cell>
          <cell r="B74">
            <v>3</v>
          </cell>
          <cell r="C74" t="str">
            <v>3.7.0</v>
          </cell>
          <cell r="D74">
            <v>208</v>
          </cell>
          <cell r="E74">
            <v>691.77897900000005</v>
          </cell>
          <cell r="F74">
            <v>140.389432</v>
          </cell>
        </row>
        <row r="75">
          <cell r="A75">
            <v>1998</v>
          </cell>
          <cell r="B75">
            <v>3</v>
          </cell>
          <cell r="C75" t="str">
            <v>3.8.0</v>
          </cell>
          <cell r="D75">
            <v>69230.648520000002</v>
          </cell>
          <cell r="E75">
            <v>873.23479399999997</v>
          </cell>
          <cell r="F75">
            <v>2818.623192</v>
          </cell>
        </row>
        <row r="76">
          <cell r="A76">
            <v>1998</v>
          </cell>
          <cell r="B76">
            <v>3</v>
          </cell>
          <cell r="C76" t="str">
            <v>3.9.0</v>
          </cell>
          <cell r="D76">
            <v>1025</v>
          </cell>
          <cell r="E76">
            <v>219.554024</v>
          </cell>
          <cell r="F76">
            <v>449.94137000000001</v>
          </cell>
        </row>
        <row r="77">
          <cell r="A77">
            <v>1998</v>
          </cell>
          <cell r="B77">
            <v>3</v>
          </cell>
          <cell r="C77" t="str">
            <v>4.1.1</v>
          </cell>
          <cell r="D77">
            <v>0</v>
          </cell>
          <cell r="E77">
            <v>18.203659999999999</v>
          </cell>
          <cell r="F77">
            <v>4.0568999999999997</v>
          </cell>
        </row>
        <row r="78">
          <cell r="A78">
            <v>1998</v>
          </cell>
          <cell r="B78">
            <v>3</v>
          </cell>
          <cell r="C78" t="str">
            <v>4.1.2</v>
          </cell>
          <cell r="D78">
            <v>0</v>
          </cell>
          <cell r="E78">
            <v>3038.8868269999998</v>
          </cell>
          <cell r="F78">
            <v>2.5234429999999999</v>
          </cell>
        </row>
        <row r="79">
          <cell r="A79">
            <v>1998</v>
          </cell>
          <cell r="B79">
            <v>3</v>
          </cell>
          <cell r="C79" t="str">
            <v>4.1.3</v>
          </cell>
          <cell r="D79">
            <v>0</v>
          </cell>
          <cell r="E79">
            <v>0.14722499999999999</v>
          </cell>
          <cell r="F79">
            <v>5.4000000000000003E-3</v>
          </cell>
        </row>
        <row r="80">
          <cell r="A80">
            <v>1998</v>
          </cell>
          <cell r="B80">
            <v>3</v>
          </cell>
          <cell r="C80" t="str">
            <v>4.1.4</v>
          </cell>
          <cell r="D80">
            <v>318.89999999999998</v>
          </cell>
          <cell r="E80">
            <v>158.85652400000001</v>
          </cell>
          <cell r="F80">
            <v>88.921795000000003</v>
          </cell>
        </row>
        <row r="81">
          <cell r="A81">
            <v>1998</v>
          </cell>
          <cell r="B81">
            <v>3</v>
          </cell>
          <cell r="C81" t="str">
            <v>4.2.1</v>
          </cell>
          <cell r="D81">
            <v>0</v>
          </cell>
          <cell r="E81">
            <v>26602.911874000001</v>
          </cell>
          <cell r="F81">
            <v>9296.368219</v>
          </cell>
        </row>
        <row r="82">
          <cell r="A82">
            <v>1998</v>
          </cell>
          <cell r="B82">
            <v>3</v>
          </cell>
          <cell r="C82" t="str">
            <v>4.2.2</v>
          </cell>
          <cell r="D82">
            <v>0</v>
          </cell>
          <cell r="E82">
            <v>988.18839400000002</v>
          </cell>
          <cell r="F82">
            <v>147.069287</v>
          </cell>
        </row>
        <row r="83">
          <cell r="A83">
            <v>1998</v>
          </cell>
          <cell r="B83">
            <v>3</v>
          </cell>
          <cell r="C83" t="str">
            <v>4.3.0</v>
          </cell>
          <cell r="E83">
            <v>2580.058149</v>
          </cell>
          <cell r="F83">
            <v>1860.5362250000001</v>
          </cell>
        </row>
        <row r="84">
          <cell r="A84">
            <v>1998</v>
          </cell>
          <cell r="B84">
            <v>3</v>
          </cell>
          <cell r="C84" t="str">
            <v>5.0.0</v>
          </cell>
          <cell r="E84">
            <v>3569.1171629999999</v>
          </cell>
          <cell r="F84">
            <v>2486.3163330000002</v>
          </cell>
        </row>
        <row r="85">
          <cell r="A85">
            <v>1998</v>
          </cell>
          <cell r="B85">
            <v>3</v>
          </cell>
          <cell r="C85" t="str">
            <v>6.0.0</v>
          </cell>
          <cell r="E85">
            <v>0.1</v>
          </cell>
          <cell r="F85">
            <v>1.4381E-2</v>
          </cell>
        </row>
        <row r="86">
          <cell r="A86">
            <v>1999</v>
          </cell>
          <cell r="B86">
            <v>1</v>
          </cell>
          <cell r="C86" t="str">
            <v>1</v>
          </cell>
          <cell r="D86">
            <v>53559.673395999998</v>
          </cell>
          <cell r="E86">
            <v>17115.909020999999</v>
          </cell>
          <cell r="F86">
            <v>22761.706934999998</v>
          </cell>
        </row>
        <row r="87">
          <cell r="A87">
            <v>1999</v>
          </cell>
          <cell r="B87">
            <v>1</v>
          </cell>
          <cell r="C87" t="str">
            <v>2</v>
          </cell>
          <cell r="D87">
            <v>45113</v>
          </cell>
          <cell r="E87">
            <v>7207.6411289999996</v>
          </cell>
          <cell r="F87">
            <v>21947.647517000001</v>
          </cell>
        </row>
        <row r="88">
          <cell r="A88">
            <v>1999</v>
          </cell>
          <cell r="B88">
            <v>1</v>
          </cell>
          <cell r="C88" t="str">
            <v>3</v>
          </cell>
          <cell r="D88">
            <v>77989.262000000002</v>
          </cell>
          <cell r="E88">
            <v>6053.3335800000004</v>
          </cell>
          <cell r="F88">
            <v>6779.6140249999999</v>
          </cell>
        </row>
        <row r="89">
          <cell r="A89">
            <v>1999</v>
          </cell>
          <cell r="B89">
            <v>1</v>
          </cell>
          <cell r="C89" t="str">
            <v>4</v>
          </cell>
          <cell r="D89">
            <v>1233.5999999999999</v>
          </cell>
          <cell r="E89">
            <v>32369.636388999999</v>
          </cell>
          <cell r="F89">
            <v>12863.294427000001</v>
          </cell>
        </row>
        <row r="90">
          <cell r="A90">
            <v>1999</v>
          </cell>
          <cell r="B90">
            <v>1</v>
          </cell>
          <cell r="C90" t="str">
            <v>5</v>
          </cell>
          <cell r="E90">
            <v>3600.7328389999998</v>
          </cell>
          <cell r="F90">
            <v>2816.8830200000002</v>
          </cell>
        </row>
        <row r="91">
          <cell r="A91">
            <v>1999</v>
          </cell>
          <cell r="B91">
            <v>1</v>
          </cell>
          <cell r="C91" t="str">
            <v>6</v>
          </cell>
          <cell r="E91">
            <v>0.15422</v>
          </cell>
          <cell r="F91">
            <v>8.4733000000000003E-2</v>
          </cell>
        </row>
        <row r="92">
          <cell r="A92">
            <v>1999</v>
          </cell>
          <cell r="B92">
            <v>2</v>
          </cell>
          <cell r="C92" t="str">
            <v>1.1</v>
          </cell>
          <cell r="D92">
            <v>9280.96486</v>
          </cell>
          <cell r="E92">
            <v>2121.4067930000001</v>
          </cell>
          <cell r="F92">
            <v>1733.120185</v>
          </cell>
        </row>
        <row r="93">
          <cell r="A93">
            <v>1999</v>
          </cell>
          <cell r="B93">
            <v>2</v>
          </cell>
          <cell r="C93" t="str">
            <v>1.2</v>
          </cell>
          <cell r="D93">
            <v>7094.1265193999998</v>
          </cell>
          <cell r="E93">
            <v>17.655926999999998</v>
          </cell>
          <cell r="F93">
            <v>7.1987459999999999</v>
          </cell>
        </row>
        <row r="94">
          <cell r="A94">
            <v>1999</v>
          </cell>
          <cell r="B94">
            <v>2</v>
          </cell>
          <cell r="C94" t="str">
            <v>1.3</v>
          </cell>
          <cell r="D94">
            <v>36786.560352</v>
          </cell>
          <cell r="E94">
            <v>11160.893529000001</v>
          </cell>
          <cell r="F94">
            <v>7562.0875820000001</v>
          </cell>
        </row>
        <row r="95">
          <cell r="A95">
            <v>1999</v>
          </cell>
          <cell r="B95">
            <v>2</v>
          </cell>
          <cell r="C95" t="str">
            <v>1.4</v>
          </cell>
          <cell r="D95">
            <v>398.02166440000002</v>
          </cell>
          <cell r="E95">
            <v>183.41122999999999</v>
          </cell>
          <cell r="F95">
            <v>225.963326</v>
          </cell>
        </row>
        <row r="96">
          <cell r="A96">
            <v>1999</v>
          </cell>
          <cell r="B96">
            <v>2</v>
          </cell>
          <cell r="C96" t="str">
            <v>1.5</v>
          </cell>
          <cell r="E96">
            <v>318.52731299999999</v>
          </cell>
          <cell r="F96">
            <v>336.86366900000002</v>
          </cell>
        </row>
        <row r="97">
          <cell r="A97">
            <v>1999</v>
          </cell>
          <cell r="B97">
            <v>2</v>
          </cell>
          <cell r="C97" t="str">
            <v>1.6</v>
          </cell>
          <cell r="E97">
            <v>3314.0142289999999</v>
          </cell>
          <cell r="F97">
            <v>12896.473427000001</v>
          </cell>
        </row>
        <row r="98">
          <cell r="A98">
            <v>1999</v>
          </cell>
          <cell r="B98">
            <v>2</v>
          </cell>
          <cell r="C98" t="str">
            <v>2.1</v>
          </cell>
          <cell r="D98">
            <v>21587</v>
          </cell>
          <cell r="E98">
            <v>3851.0182479999999</v>
          </cell>
          <cell r="F98">
            <v>17996.844169</v>
          </cell>
        </row>
        <row r="99">
          <cell r="A99">
            <v>1999</v>
          </cell>
          <cell r="B99">
            <v>2</v>
          </cell>
          <cell r="C99" t="str">
            <v>2.2</v>
          </cell>
          <cell r="D99">
            <v>23526</v>
          </cell>
          <cell r="E99">
            <v>812.00775099999998</v>
          </cell>
          <cell r="F99">
            <v>1181.1262569999999</v>
          </cell>
        </row>
        <row r="100">
          <cell r="A100">
            <v>1999</v>
          </cell>
          <cell r="B100">
            <v>2</v>
          </cell>
          <cell r="C100" t="str">
            <v>2.3</v>
          </cell>
          <cell r="E100">
            <v>2544.6151300000001</v>
          </cell>
          <cell r="F100">
            <v>2769.677091</v>
          </cell>
        </row>
        <row r="101">
          <cell r="A101">
            <v>1999</v>
          </cell>
          <cell r="B101">
            <v>2</v>
          </cell>
          <cell r="C101" t="str">
            <v>3.1</v>
          </cell>
          <cell r="D101">
            <v>1165</v>
          </cell>
          <cell r="E101">
            <v>60.144708999999999</v>
          </cell>
          <cell r="F101">
            <v>383.87656700000002</v>
          </cell>
        </row>
        <row r="102">
          <cell r="A102">
            <v>1999</v>
          </cell>
          <cell r="B102">
            <v>2</v>
          </cell>
          <cell r="C102" t="str">
            <v>3.10</v>
          </cell>
        </row>
        <row r="103">
          <cell r="A103">
            <v>1999</v>
          </cell>
          <cell r="B103">
            <v>2</v>
          </cell>
          <cell r="C103" t="str">
            <v>3.11</v>
          </cell>
          <cell r="E103">
            <v>798.08867599999996</v>
          </cell>
          <cell r="F103">
            <v>1381.5674670000001</v>
          </cell>
        </row>
        <row r="104">
          <cell r="A104">
            <v>1999</v>
          </cell>
          <cell r="B104">
            <v>2</v>
          </cell>
          <cell r="C104" t="str">
            <v>3.2</v>
          </cell>
          <cell r="D104">
            <v>288.29300000000001</v>
          </cell>
          <cell r="E104">
            <v>272.66317299999997</v>
          </cell>
          <cell r="F104">
            <v>43.832590000000003</v>
          </cell>
        </row>
        <row r="105">
          <cell r="A105">
            <v>1999</v>
          </cell>
          <cell r="B105">
            <v>2</v>
          </cell>
          <cell r="C105" t="str">
            <v>3.3</v>
          </cell>
          <cell r="D105">
            <v>14</v>
          </cell>
          <cell r="E105">
            <v>0.75863499999999995</v>
          </cell>
          <cell r="F105">
            <v>4.8399229999999998</v>
          </cell>
        </row>
        <row r="106">
          <cell r="A106">
            <v>1999</v>
          </cell>
          <cell r="B106">
            <v>2</v>
          </cell>
          <cell r="C106" t="str">
            <v>3.4</v>
          </cell>
          <cell r="D106">
            <v>105.458</v>
          </cell>
          <cell r="E106">
            <v>1478.9460730000001</v>
          </cell>
          <cell r="F106">
            <v>429.86287700000003</v>
          </cell>
        </row>
        <row r="107">
          <cell r="A107">
            <v>1999</v>
          </cell>
          <cell r="B107">
            <v>2</v>
          </cell>
          <cell r="C107" t="str">
            <v>3.5</v>
          </cell>
          <cell r="D107">
            <v>0</v>
          </cell>
          <cell r="E107">
            <v>1075.8754060000001</v>
          </cell>
          <cell r="F107">
            <v>1.840266</v>
          </cell>
        </row>
        <row r="108">
          <cell r="A108">
            <v>1999</v>
          </cell>
          <cell r="B108">
            <v>2</v>
          </cell>
          <cell r="C108" t="str">
            <v>3.6</v>
          </cell>
          <cell r="D108">
            <v>6604</v>
          </cell>
          <cell r="E108">
            <v>399.19432499999999</v>
          </cell>
          <cell r="F108">
            <v>1406.104071</v>
          </cell>
        </row>
        <row r="109">
          <cell r="A109">
            <v>1999</v>
          </cell>
          <cell r="B109">
            <v>2</v>
          </cell>
          <cell r="C109" t="str">
            <v>3.7</v>
          </cell>
          <cell r="D109">
            <v>208</v>
          </cell>
          <cell r="E109">
            <v>708.05538300000001</v>
          </cell>
          <cell r="F109">
            <v>108.433992</v>
          </cell>
        </row>
        <row r="110">
          <cell r="A110">
            <v>1999</v>
          </cell>
          <cell r="B110">
            <v>2</v>
          </cell>
          <cell r="C110" t="str">
            <v>3.8</v>
          </cell>
          <cell r="D110">
            <v>68579.510999999999</v>
          </cell>
          <cell r="E110">
            <v>1039.512821</v>
          </cell>
          <cell r="F110">
            <v>2669.8292270000002</v>
          </cell>
        </row>
        <row r="111">
          <cell r="A111">
            <v>1999</v>
          </cell>
          <cell r="B111">
            <v>2</v>
          </cell>
          <cell r="C111" t="str">
            <v>3.9</v>
          </cell>
          <cell r="D111">
            <v>1025</v>
          </cell>
          <cell r="E111">
            <v>220.094379</v>
          </cell>
          <cell r="F111">
            <v>349.42704500000002</v>
          </cell>
        </row>
        <row r="112">
          <cell r="A112">
            <v>1999</v>
          </cell>
          <cell r="B112">
            <v>2</v>
          </cell>
          <cell r="C112" t="str">
            <v>4.1</v>
          </cell>
          <cell r="D112">
            <v>1233.5999999999999</v>
          </cell>
          <cell r="E112">
            <v>3107.266271</v>
          </cell>
          <cell r="F112">
            <v>86.373626000000002</v>
          </cell>
        </row>
        <row r="113">
          <cell r="A113">
            <v>1999</v>
          </cell>
          <cell r="B113">
            <v>2</v>
          </cell>
          <cell r="C113" t="str">
            <v>4.2</v>
          </cell>
          <cell r="D113">
            <v>0</v>
          </cell>
          <cell r="E113">
            <v>26251.197135999999</v>
          </cell>
          <cell r="F113">
            <v>10958.895742999999</v>
          </cell>
        </row>
        <row r="114">
          <cell r="A114">
            <v>1999</v>
          </cell>
          <cell r="B114">
            <v>2</v>
          </cell>
          <cell r="C114" t="str">
            <v>4.3</v>
          </cell>
          <cell r="E114">
            <v>3011.172982</v>
          </cell>
          <cell r="F114">
            <v>1818.0250579999999</v>
          </cell>
        </row>
        <row r="115">
          <cell r="A115">
            <v>1999</v>
          </cell>
          <cell r="B115">
            <v>2</v>
          </cell>
          <cell r="C115" t="str">
            <v>5.0</v>
          </cell>
          <cell r="E115">
            <v>3600.7328389999998</v>
          </cell>
          <cell r="F115">
            <v>2816.8830200000002</v>
          </cell>
        </row>
        <row r="116">
          <cell r="A116">
            <v>1999</v>
          </cell>
          <cell r="B116">
            <v>2</v>
          </cell>
          <cell r="C116" t="str">
            <v>6.0</v>
          </cell>
          <cell r="E116">
            <v>0.15422</v>
          </cell>
          <cell r="F116">
            <v>8.4733000000000003E-2</v>
          </cell>
        </row>
        <row r="117">
          <cell r="A117">
            <v>1999</v>
          </cell>
          <cell r="B117">
            <v>3</v>
          </cell>
          <cell r="C117" t="str">
            <v>1.1.1</v>
          </cell>
          <cell r="D117">
            <v>4873.96</v>
          </cell>
          <cell r="E117">
            <v>393.59581400000002</v>
          </cell>
          <cell r="F117">
            <v>1489.7148709999999</v>
          </cell>
        </row>
        <row r="118">
          <cell r="A118">
            <v>1999</v>
          </cell>
          <cell r="B118">
            <v>3</v>
          </cell>
          <cell r="C118" t="str">
            <v>1.1.10</v>
          </cell>
          <cell r="D118">
            <v>85.866</v>
          </cell>
          <cell r="E118">
            <v>162.178123</v>
          </cell>
          <cell r="F118">
            <v>53.077125000000002</v>
          </cell>
        </row>
        <row r="119">
          <cell r="A119">
            <v>1999</v>
          </cell>
          <cell r="B119">
            <v>3</v>
          </cell>
          <cell r="C119" t="str">
            <v>1.1.2</v>
          </cell>
          <cell r="D119">
            <v>990.8</v>
          </cell>
          <cell r="E119">
            <v>92.846406999999999</v>
          </cell>
          <cell r="F119">
            <v>9.2274829999999994</v>
          </cell>
        </row>
        <row r="120">
          <cell r="A120">
            <v>1999</v>
          </cell>
          <cell r="B120">
            <v>3</v>
          </cell>
          <cell r="C120" t="str">
            <v>1.1.3</v>
          </cell>
          <cell r="D120">
            <v>2752.6</v>
          </cell>
          <cell r="E120">
            <v>93.149538000000007</v>
          </cell>
          <cell r="F120">
            <v>85.255289000000005</v>
          </cell>
        </row>
        <row r="121">
          <cell r="A121">
            <v>1999</v>
          </cell>
          <cell r="B121">
            <v>3</v>
          </cell>
          <cell r="C121" t="str">
            <v>1.1.4</v>
          </cell>
          <cell r="D121">
            <v>81.8</v>
          </cell>
          <cell r="E121">
            <v>14.365971999999999</v>
          </cell>
          <cell r="F121">
            <v>3.9402699999999999</v>
          </cell>
        </row>
        <row r="122">
          <cell r="A122">
            <v>1999</v>
          </cell>
          <cell r="B122">
            <v>3</v>
          </cell>
          <cell r="C122" t="str">
            <v>1.1.5</v>
          </cell>
          <cell r="D122">
            <v>0</v>
          </cell>
          <cell r="E122">
            <v>18.321411000000001</v>
          </cell>
          <cell r="F122">
            <v>0.771679</v>
          </cell>
        </row>
        <row r="123">
          <cell r="A123">
            <v>1999</v>
          </cell>
          <cell r="B123">
            <v>3</v>
          </cell>
          <cell r="C123" t="str">
            <v>1.1.6</v>
          </cell>
          <cell r="D123">
            <v>194.6</v>
          </cell>
          <cell r="E123">
            <v>258.00622399999997</v>
          </cell>
          <cell r="F123">
            <v>5.9658540000000002</v>
          </cell>
        </row>
        <row r="124">
          <cell r="A124">
            <v>1999</v>
          </cell>
          <cell r="B124">
            <v>3</v>
          </cell>
          <cell r="C124" t="str">
            <v>1.1.7</v>
          </cell>
          <cell r="D124">
            <v>269.25186000000002</v>
          </cell>
          <cell r="E124">
            <v>390.87435499999998</v>
          </cell>
          <cell r="F124">
            <v>39.874696</v>
          </cell>
        </row>
        <row r="125">
          <cell r="A125">
            <v>1999</v>
          </cell>
          <cell r="B125">
            <v>3</v>
          </cell>
          <cell r="C125" t="str">
            <v>1.1.8</v>
          </cell>
          <cell r="D125">
            <v>32.087000000000003</v>
          </cell>
          <cell r="E125">
            <v>687.42064200000004</v>
          </cell>
          <cell r="F125">
            <v>45.113053999999998</v>
          </cell>
        </row>
        <row r="126">
          <cell r="A126">
            <v>1999</v>
          </cell>
          <cell r="B126">
            <v>3</v>
          </cell>
          <cell r="C126" t="str">
            <v>1.1.9</v>
          </cell>
          <cell r="E126">
            <v>10.648307000000001</v>
          </cell>
          <cell r="F126">
            <v>0.179864</v>
          </cell>
        </row>
        <row r="127">
          <cell r="A127">
            <v>1999</v>
          </cell>
          <cell r="B127">
            <v>3</v>
          </cell>
          <cell r="C127" t="str">
            <v>1.2.1</v>
          </cell>
          <cell r="D127">
            <v>2634.28739</v>
          </cell>
          <cell r="E127">
            <v>4.3669330000000004</v>
          </cell>
          <cell r="F127">
            <v>0</v>
          </cell>
        </row>
        <row r="128">
          <cell r="A128">
            <v>1999</v>
          </cell>
          <cell r="B128">
            <v>3</v>
          </cell>
          <cell r="C128" t="str">
            <v>1.2.2</v>
          </cell>
          <cell r="D128">
            <v>4459.8391294000003</v>
          </cell>
          <cell r="E128">
            <v>13.288994000000001</v>
          </cell>
          <cell r="F128">
            <v>7.1987459999999999</v>
          </cell>
        </row>
        <row r="129">
          <cell r="A129">
            <v>1999</v>
          </cell>
          <cell r="B129">
            <v>3</v>
          </cell>
          <cell r="C129" t="str">
            <v>1.3.1</v>
          </cell>
          <cell r="D129">
            <v>30267.599999999999</v>
          </cell>
          <cell r="E129">
            <v>11030.219118999999</v>
          </cell>
          <cell r="F129">
            <v>7544.4268330000004</v>
          </cell>
        </row>
        <row r="130">
          <cell r="A130">
            <v>1999</v>
          </cell>
          <cell r="B130">
            <v>3</v>
          </cell>
          <cell r="C130" t="str">
            <v>1.3.2</v>
          </cell>
          <cell r="D130">
            <v>6518.9603522999996</v>
          </cell>
          <cell r="E130">
            <v>130.67440999999999</v>
          </cell>
          <cell r="F130">
            <v>17.660748999999999</v>
          </cell>
        </row>
        <row r="131">
          <cell r="A131">
            <v>1999</v>
          </cell>
          <cell r="B131">
            <v>3</v>
          </cell>
          <cell r="C131" t="str">
            <v>1.4.1</v>
          </cell>
          <cell r="D131">
            <v>366.61289219999998</v>
          </cell>
          <cell r="E131">
            <v>155.65175099999999</v>
          </cell>
          <cell r="F131">
            <v>222.522671</v>
          </cell>
        </row>
        <row r="132">
          <cell r="A132">
            <v>1999</v>
          </cell>
          <cell r="B132">
            <v>3</v>
          </cell>
          <cell r="C132" t="str">
            <v>1.4.2</v>
          </cell>
          <cell r="E132">
            <v>27.759478999999999</v>
          </cell>
          <cell r="F132">
            <v>3.440655</v>
          </cell>
        </row>
        <row r="133">
          <cell r="A133">
            <v>1999</v>
          </cell>
          <cell r="B133">
            <v>3</v>
          </cell>
          <cell r="C133" t="str">
            <v>1.4.3</v>
          </cell>
          <cell r="D133">
            <v>31.408772195000001</v>
          </cell>
        </row>
        <row r="134">
          <cell r="A134">
            <v>1999</v>
          </cell>
          <cell r="B134">
            <v>3</v>
          </cell>
          <cell r="C134" t="str">
            <v>1.5.1</v>
          </cell>
          <cell r="E134">
            <v>0.44616699999999998</v>
          </cell>
          <cell r="F134">
            <v>3.492604</v>
          </cell>
        </row>
        <row r="135">
          <cell r="A135">
            <v>1999</v>
          </cell>
          <cell r="B135">
            <v>3</v>
          </cell>
          <cell r="C135" t="str">
            <v>1.5.2</v>
          </cell>
          <cell r="E135">
            <v>99.945231000000007</v>
          </cell>
          <cell r="F135">
            <v>71.850793999999993</v>
          </cell>
        </row>
        <row r="136">
          <cell r="A136">
            <v>1999</v>
          </cell>
          <cell r="B136">
            <v>3</v>
          </cell>
          <cell r="C136" t="str">
            <v>1.5.3</v>
          </cell>
          <cell r="E136">
            <v>93.714905999999999</v>
          </cell>
          <cell r="F136">
            <v>95.450845999999999</v>
          </cell>
        </row>
        <row r="137">
          <cell r="A137">
            <v>1999</v>
          </cell>
          <cell r="B137">
            <v>3</v>
          </cell>
          <cell r="C137" t="str">
            <v>1.5.4</v>
          </cell>
          <cell r="E137">
            <v>124.421009</v>
          </cell>
          <cell r="F137">
            <v>166.069425</v>
          </cell>
        </row>
        <row r="138">
          <cell r="A138">
            <v>1999</v>
          </cell>
          <cell r="B138">
            <v>3</v>
          </cell>
          <cell r="C138" t="str">
            <v>1.6.0</v>
          </cell>
          <cell r="E138">
            <v>3314.0142289999999</v>
          </cell>
          <cell r="F138">
            <v>12896.473427000001</v>
          </cell>
        </row>
        <row r="139">
          <cell r="A139">
            <v>1999</v>
          </cell>
          <cell r="B139">
            <v>3</v>
          </cell>
          <cell r="C139" t="str">
            <v>2.1.0</v>
          </cell>
          <cell r="D139">
            <v>21587</v>
          </cell>
          <cell r="E139">
            <v>3851.0182479999999</v>
          </cell>
          <cell r="F139">
            <v>17996.844169</v>
          </cell>
        </row>
        <row r="140">
          <cell r="A140">
            <v>1999</v>
          </cell>
          <cell r="B140">
            <v>3</v>
          </cell>
          <cell r="C140" t="str">
            <v>2.2.1</v>
          </cell>
          <cell r="D140">
            <v>11972.118284</v>
          </cell>
          <cell r="E140">
            <v>243.274777</v>
          </cell>
          <cell r="F140">
            <v>242.737954</v>
          </cell>
        </row>
        <row r="141">
          <cell r="A141">
            <v>1999</v>
          </cell>
          <cell r="B141">
            <v>3</v>
          </cell>
          <cell r="C141" t="str">
            <v>2.2.2</v>
          </cell>
          <cell r="E141">
            <v>41.526032999999998</v>
          </cell>
          <cell r="F141">
            <v>105.317188</v>
          </cell>
        </row>
        <row r="142">
          <cell r="A142">
            <v>1999</v>
          </cell>
          <cell r="B142">
            <v>3</v>
          </cell>
          <cell r="C142" t="str">
            <v>2.2.3</v>
          </cell>
          <cell r="D142">
            <v>498.49067989000002</v>
          </cell>
          <cell r="E142">
            <v>9.5191210000000002</v>
          </cell>
          <cell r="F142">
            <v>180.33524800000001</v>
          </cell>
        </row>
        <row r="143">
          <cell r="A143">
            <v>1999</v>
          </cell>
          <cell r="B143">
            <v>3</v>
          </cell>
          <cell r="C143" t="str">
            <v>2.2.4</v>
          </cell>
          <cell r="D143">
            <v>851.66403353999999</v>
          </cell>
          <cell r="E143">
            <v>41.63138</v>
          </cell>
          <cell r="F143">
            <v>334.17179900000002</v>
          </cell>
        </row>
        <row r="144">
          <cell r="A144">
            <v>1999</v>
          </cell>
          <cell r="B144">
            <v>3</v>
          </cell>
          <cell r="C144" t="str">
            <v>2.2.5</v>
          </cell>
          <cell r="E144">
            <v>1.139939</v>
          </cell>
          <cell r="F144">
            <v>0.95581000000000005</v>
          </cell>
        </row>
        <row r="145">
          <cell r="A145">
            <v>1999</v>
          </cell>
          <cell r="B145">
            <v>3</v>
          </cell>
          <cell r="C145" t="str">
            <v>2.2.6</v>
          </cell>
          <cell r="D145">
            <v>10203.727003</v>
          </cell>
          <cell r="E145">
            <v>6.4896010000000004</v>
          </cell>
          <cell r="F145">
            <v>1.831866</v>
          </cell>
        </row>
        <row r="146">
          <cell r="A146">
            <v>1999</v>
          </cell>
          <cell r="B146">
            <v>3</v>
          </cell>
          <cell r="C146" t="str">
            <v>2.2.7</v>
          </cell>
          <cell r="E146">
            <v>376.97100699999999</v>
          </cell>
          <cell r="F146">
            <v>253.08157399999999</v>
          </cell>
        </row>
        <row r="147">
          <cell r="A147">
            <v>1999</v>
          </cell>
          <cell r="B147">
            <v>3</v>
          </cell>
          <cell r="C147" t="str">
            <v>2.2.8</v>
          </cell>
          <cell r="E147">
            <v>0.25297900000000001</v>
          </cell>
          <cell r="F147">
            <v>0.18201899999999999</v>
          </cell>
        </row>
        <row r="148">
          <cell r="A148">
            <v>1999</v>
          </cell>
          <cell r="B148">
            <v>3</v>
          </cell>
          <cell r="C148" t="str">
            <v>2.2.9</v>
          </cell>
          <cell r="E148">
            <v>91.202914000000007</v>
          </cell>
          <cell r="F148">
            <v>62.512799000000001</v>
          </cell>
        </row>
        <row r="149">
          <cell r="A149">
            <v>1999</v>
          </cell>
          <cell r="B149">
            <v>3</v>
          </cell>
          <cell r="C149" t="str">
            <v>2.3.0</v>
          </cell>
          <cell r="E149">
            <v>2544.6151300000001</v>
          </cell>
          <cell r="F149">
            <v>2769.677091</v>
          </cell>
        </row>
        <row r="150">
          <cell r="A150">
            <v>1999</v>
          </cell>
          <cell r="B150">
            <v>3</v>
          </cell>
          <cell r="C150" t="str">
            <v>3.1.0</v>
          </cell>
          <cell r="D150">
            <v>1165</v>
          </cell>
          <cell r="E150">
            <v>60.144708999999999</v>
          </cell>
          <cell r="F150">
            <v>383.87656700000002</v>
          </cell>
        </row>
        <row r="151">
          <cell r="A151">
            <v>1999</v>
          </cell>
          <cell r="B151">
            <v>3</v>
          </cell>
          <cell r="C151" t="str">
            <v>3.10.0</v>
          </cell>
        </row>
        <row r="152">
          <cell r="A152">
            <v>1999</v>
          </cell>
          <cell r="B152">
            <v>3</v>
          </cell>
          <cell r="C152" t="str">
            <v>3.11.0</v>
          </cell>
          <cell r="E152">
            <v>798.08867599999996</v>
          </cell>
          <cell r="F152">
            <v>1381.5674670000001</v>
          </cell>
        </row>
        <row r="153">
          <cell r="A153">
            <v>1999</v>
          </cell>
          <cell r="B153">
            <v>3</v>
          </cell>
          <cell r="C153" t="str">
            <v>3.2.0</v>
          </cell>
          <cell r="D153">
            <v>288.29300000000001</v>
          </cell>
          <cell r="E153">
            <v>272.66317299999997</v>
          </cell>
          <cell r="F153">
            <v>43.832590000000003</v>
          </cell>
        </row>
        <row r="154">
          <cell r="A154">
            <v>1999</v>
          </cell>
          <cell r="B154">
            <v>3</v>
          </cell>
          <cell r="C154" t="str">
            <v>3.3.0</v>
          </cell>
          <cell r="D154">
            <v>14</v>
          </cell>
          <cell r="E154">
            <v>0.75863499999999995</v>
          </cell>
          <cell r="F154">
            <v>4.8399229999999998</v>
          </cell>
        </row>
        <row r="155">
          <cell r="A155">
            <v>1999</v>
          </cell>
          <cell r="B155">
            <v>3</v>
          </cell>
          <cell r="C155" t="str">
            <v>3.4.0</v>
          </cell>
          <cell r="D155">
            <v>105.458</v>
          </cell>
          <cell r="E155">
            <v>1478.9460730000001</v>
          </cell>
          <cell r="F155">
            <v>429.86287700000003</v>
          </cell>
        </row>
        <row r="156">
          <cell r="A156">
            <v>1999</v>
          </cell>
          <cell r="B156">
            <v>3</v>
          </cell>
          <cell r="C156" t="str">
            <v>3.5.0</v>
          </cell>
          <cell r="D156">
            <v>0</v>
          </cell>
          <cell r="E156">
            <v>1075.8754060000001</v>
          </cell>
          <cell r="F156">
            <v>1.840266</v>
          </cell>
        </row>
        <row r="157">
          <cell r="A157">
            <v>1999</v>
          </cell>
          <cell r="B157">
            <v>3</v>
          </cell>
          <cell r="C157" t="str">
            <v>3.6.0</v>
          </cell>
          <cell r="D157">
            <v>6604</v>
          </cell>
          <cell r="E157">
            <v>399.19432499999999</v>
          </cell>
          <cell r="F157">
            <v>1406.104071</v>
          </cell>
        </row>
        <row r="158">
          <cell r="A158">
            <v>1999</v>
          </cell>
          <cell r="B158">
            <v>3</v>
          </cell>
          <cell r="C158" t="str">
            <v>3.7.0</v>
          </cell>
          <cell r="D158">
            <v>208</v>
          </cell>
          <cell r="E158">
            <v>708.05538300000001</v>
          </cell>
          <cell r="F158">
            <v>108.433992</v>
          </cell>
        </row>
        <row r="159">
          <cell r="A159">
            <v>1999</v>
          </cell>
          <cell r="B159">
            <v>3</v>
          </cell>
          <cell r="C159" t="str">
            <v>3.8.0</v>
          </cell>
          <cell r="D159">
            <v>68579.510999999999</v>
          </cell>
          <cell r="E159">
            <v>1039.512821</v>
          </cell>
          <cell r="F159">
            <v>2669.8292270000002</v>
          </cell>
        </row>
        <row r="160">
          <cell r="A160">
            <v>1999</v>
          </cell>
          <cell r="B160">
            <v>3</v>
          </cell>
          <cell r="C160" t="str">
            <v>3.9.0</v>
          </cell>
          <cell r="D160">
            <v>1025</v>
          </cell>
          <cell r="E160">
            <v>220.094379</v>
          </cell>
          <cell r="F160">
            <v>349.42704500000002</v>
          </cell>
        </row>
        <row r="161">
          <cell r="A161">
            <v>1999</v>
          </cell>
          <cell r="B161">
            <v>3</v>
          </cell>
          <cell r="C161" t="str">
            <v>4.1.1</v>
          </cell>
          <cell r="D161">
            <v>0</v>
          </cell>
          <cell r="E161">
            <v>6.4331500000000004</v>
          </cell>
          <cell r="F161">
            <v>1.2154</v>
          </cell>
        </row>
        <row r="162">
          <cell r="A162">
            <v>1999</v>
          </cell>
          <cell r="B162">
            <v>3</v>
          </cell>
          <cell r="C162" t="str">
            <v>4.1.2</v>
          </cell>
          <cell r="D162">
            <v>0</v>
          </cell>
          <cell r="E162">
            <v>2931.963017</v>
          </cell>
          <cell r="F162">
            <v>2.4784259999999998</v>
          </cell>
        </row>
        <row r="163">
          <cell r="A163">
            <v>1999</v>
          </cell>
          <cell r="B163">
            <v>3</v>
          </cell>
          <cell r="C163" t="str">
            <v>4.1.3</v>
          </cell>
          <cell r="D163">
            <v>0</v>
          </cell>
          <cell r="E163">
            <v>8.9041999999999996E-2</v>
          </cell>
          <cell r="F163">
            <v>1.0564009999999999</v>
          </cell>
        </row>
        <row r="164">
          <cell r="A164">
            <v>1999</v>
          </cell>
          <cell r="B164">
            <v>3</v>
          </cell>
          <cell r="C164" t="str">
            <v>4.1.4</v>
          </cell>
          <cell r="D164">
            <v>1233.5999999999999</v>
          </cell>
          <cell r="E164">
            <v>168.78106199999999</v>
          </cell>
          <cell r="F164">
            <v>81.623399000000006</v>
          </cell>
        </row>
        <row r="165">
          <cell r="A165">
            <v>1999</v>
          </cell>
          <cell r="B165">
            <v>3</v>
          </cell>
          <cell r="C165" t="str">
            <v>4.2.1</v>
          </cell>
          <cell r="D165">
            <v>0</v>
          </cell>
          <cell r="E165">
            <v>24877.264657</v>
          </cell>
          <cell r="F165">
            <v>10750.617215</v>
          </cell>
        </row>
        <row r="166">
          <cell r="A166">
            <v>1999</v>
          </cell>
          <cell r="B166">
            <v>3</v>
          </cell>
          <cell r="C166" t="str">
            <v>4.2.2</v>
          </cell>
          <cell r="D166">
            <v>0</v>
          </cell>
          <cell r="E166">
            <v>1373.9324790000001</v>
          </cell>
          <cell r="F166">
            <v>208.27852799999999</v>
          </cell>
        </row>
        <row r="167">
          <cell r="A167">
            <v>1999</v>
          </cell>
          <cell r="B167">
            <v>3</v>
          </cell>
          <cell r="C167" t="str">
            <v>4.3.0</v>
          </cell>
          <cell r="E167">
            <v>3011.172982</v>
          </cell>
          <cell r="F167">
            <v>1818.0250579999999</v>
          </cell>
        </row>
        <row r="168">
          <cell r="A168">
            <v>1999</v>
          </cell>
          <cell r="B168">
            <v>3</v>
          </cell>
          <cell r="C168" t="str">
            <v>5.0.0</v>
          </cell>
          <cell r="E168">
            <v>3600.7328389999998</v>
          </cell>
          <cell r="F168">
            <v>2816.8830200000002</v>
          </cell>
        </row>
        <row r="169">
          <cell r="A169">
            <v>1999</v>
          </cell>
          <cell r="B169">
            <v>3</v>
          </cell>
          <cell r="C169" t="str">
            <v>6.0.0</v>
          </cell>
          <cell r="E169">
            <v>0.15422</v>
          </cell>
          <cell r="F169">
            <v>8.4733000000000003E-2</v>
          </cell>
        </row>
        <row r="170">
          <cell r="A170">
            <v>2000</v>
          </cell>
          <cell r="B170">
            <v>1</v>
          </cell>
          <cell r="C170" t="str">
            <v>1</v>
          </cell>
          <cell r="D170">
            <v>56799.321131999997</v>
          </cell>
          <cell r="E170">
            <v>19270.758018</v>
          </cell>
          <cell r="F170">
            <v>23277.193159999999</v>
          </cell>
        </row>
        <row r="171">
          <cell r="A171">
            <v>2000</v>
          </cell>
          <cell r="B171">
            <v>1</v>
          </cell>
          <cell r="C171" t="str">
            <v>2</v>
          </cell>
          <cell r="D171">
            <v>47732</v>
          </cell>
          <cell r="E171">
            <v>7958.5276030000005</v>
          </cell>
          <cell r="F171">
            <v>24941.561665000001</v>
          </cell>
        </row>
        <row r="172">
          <cell r="A172">
            <v>2000</v>
          </cell>
          <cell r="B172">
            <v>1</v>
          </cell>
          <cell r="C172" t="str">
            <v>3</v>
          </cell>
          <cell r="D172">
            <v>75054.634151999999</v>
          </cell>
          <cell r="E172">
            <v>6197.2185509999999</v>
          </cell>
          <cell r="F172">
            <v>7031.8017490000002</v>
          </cell>
        </row>
        <row r="173">
          <cell r="A173">
            <v>2000</v>
          </cell>
          <cell r="B173">
            <v>1</v>
          </cell>
          <cell r="C173" t="str">
            <v>4</v>
          </cell>
          <cell r="D173">
            <v>711.6</v>
          </cell>
          <cell r="E173">
            <v>34022.249828</v>
          </cell>
          <cell r="F173">
            <v>13667.896529</v>
          </cell>
        </row>
        <row r="174">
          <cell r="A174">
            <v>2000</v>
          </cell>
          <cell r="B174">
            <v>1</v>
          </cell>
          <cell r="C174" t="str">
            <v>5</v>
          </cell>
          <cell r="E174">
            <v>3748.698504</v>
          </cell>
          <cell r="F174">
            <v>2866.9768989999998</v>
          </cell>
        </row>
        <row r="175">
          <cell r="A175">
            <v>2000</v>
          </cell>
          <cell r="B175">
            <v>1</v>
          </cell>
          <cell r="C175" t="str">
            <v>6</v>
          </cell>
          <cell r="E175">
            <v>8.1759999999999999E-2</v>
          </cell>
          <cell r="F175">
            <v>0.37103199999999997</v>
          </cell>
        </row>
        <row r="176">
          <cell r="A176">
            <v>2000</v>
          </cell>
          <cell r="B176">
            <v>2</v>
          </cell>
          <cell r="C176" t="str">
            <v>1.1</v>
          </cell>
          <cell r="D176">
            <v>9764.6381099999999</v>
          </cell>
          <cell r="E176">
            <v>2027.334789</v>
          </cell>
          <cell r="F176">
            <v>1758.4122640000001</v>
          </cell>
        </row>
        <row r="177">
          <cell r="A177">
            <v>2000</v>
          </cell>
          <cell r="B177">
            <v>2</v>
          </cell>
          <cell r="C177" t="str">
            <v>1.2</v>
          </cell>
          <cell r="D177">
            <v>7173.6548599999996</v>
          </cell>
          <cell r="E177">
            <v>17.790213000000001</v>
          </cell>
          <cell r="F177">
            <v>8.0674170000000007</v>
          </cell>
        </row>
        <row r="178">
          <cell r="A178">
            <v>2000</v>
          </cell>
          <cell r="B178">
            <v>2</v>
          </cell>
          <cell r="C178" t="str">
            <v>1.3</v>
          </cell>
          <cell r="D178">
            <v>39474.960352000002</v>
          </cell>
          <cell r="E178">
            <v>13086.27398</v>
          </cell>
          <cell r="F178">
            <v>7552.2015789999996</v>
          </cell>
        </row>
        <row r="179">
          <cell r="A179">
            <v>2000</v>
          </cell>
          <cell r="B179">
            <v>2</v>
          </cell>
          <cell r="C179" t="str">
            <v>1.4</v>
          </cell>
          <cell r="D179">
            <v>386.06780936000001</v>
          </cell>
          <cell r="E179">
            <v>195.37486000000001</v>
          </cell>
          <cell r="F179">
            <v>264.047415</v>
          </cell>
        </row>
        <row r="180">
          <cell r="A180">
            <v>2000</v>
          </cell>
          <cell r="B180">
            <v>2</v>
          </cell>
          <cell r="C180" t="str">
            <v>1.5</v>
          </cell>
          <cell r="E180">
            <v>348.39084500000001</v>
          </cell>
          <cell r="F180">
            <v>293.31360000000001</v>
          </cell>
        </row>
        <row r="181">
          <cell r="A181">
            <v>2000</v>
          </cell>
          <cell r="B181">
            <v>2</v>
          </cell>
          <cell r="C181" t="str">
            <v>1.6</v>
          </cell>
          <cell r="E181">
            <v>3595.593331</v>
          </cell>
          <cell r="F181">
            <v>13401.150884999999</v>
          </cell>
        </row>
        <row r="182">
          <cell r="A182">
            <v>2000</v>
          </cell>
          <cell r="B182">
            <v>2</v>
          </cell>
          <cell r="C182" t="str">
            <v>2.1</v>
          </cell>
          <cell r="D182">
            <v>24124</v>
          </cell>
          <cell r="E182">
            <v>4252.6371820000004</v>
          </cell>
          <cell r="F182">
            <v>20784.231508000001</v>
          </cell>
        </row>
        <row r="183">
          <cell r="A183">
            <v>2000</v>
          </cell>
          <cell r="B183">
            <v>2</v>
          </cell>
          <cell r="C183" t="str">
            <v>2.2</v>
          </cell>
          <cell r="D183">
            <v>23608</v>
          </cell>
          <cell r="E183">
            <v>1034.5439739999999</v>
          </cell>
          <cell r="F183">
            <v>1174.896686</v>
          </cell>
        </row>
        <row r="184">
          <cell r="A184">
            <v>2000</v>
          </cell>
          <cell r="B184">
            <v>2</v>
          </cell>
          <cell r="C184" t="str">
            <v>2.3</v>
          </cell>
          <cell r="E184">
            <v>2671.3464469999999</v>
          </cell>
          <cell r="F184">
            <v>2982.4334709999998</v>
          </cell>
        </row>
        <row r="185">
          <cell r="A185">
            <v>2000</v>
          </cell>
          <cell r="B185">
            <v>2</v>
          </cell>
          <cell r="C185" t="str">
            <v>3.1</v>
          </cell>
          <cell r="D185">
            <v>1011</v>
          </cell>
          <cell r="E185">
            <v>107.265461</v>
          </cell>
          <cell r="F185">
            <v>257.39184999999998</v>
          </cell>
        </row>
        <row r="186">
          <cell r="A186">
            <v>2000</v>
          </cell>
          <cell r="B186">
            <v>2</v>
          </cell>
          <cell r="C186" t="str">
            <v>3.10</v>
          </cell>
        </row>
        <row r="187">
          <cell r="A187">
            <v>2000</v>
          </cell>
          <cell r="B187">
            <v>2</v>
          </cell>
          <cell r="C187" t="str">
            <v>3.11</v>
          </cell>
          <cell r="E187">
            <v>745.50325299999997</v>
          </cell>
          <cell r="F187">
            <v>1896.076716</v>
          </cell>
        </row>
        <row r="188">
          <cell r="A188">
            <v>2000</v>
          </cell>
          <cell r="B188">
            <v>2</v>
          </cell>
          <cell r="C188" t="str">
            <v>3.2</v>
          </cell>
          <cell r="D188">
            <v>308.20600000000002</v>
          </cell>
          <cell r="E188">
            <v>334.92233900000002</v>
          </cell>
          <cell r="F188">
            <v>25.082498000000001</v>
          </cell>
        </row>
        <row r="189">
          <cell r="A189">
            <v>2000</v>
          </cell>
          <cell r="B189">
            <v>2</v>
          </cell>
          <cell r="C189" t="str">
            <v>3.3</v>
          </cell>
          <cell r="D189">
            <v>16</v>
          </cell>
          <cell r="E189">
            <v>1.0623769999999999</v>
          </cell>
          <cell r="F189">
            <v>5.6995480000000001</v>
          </cell>
        </row>
        <row r="190">
          <cell r="A190">
            <v>2000</v>
          </cell>
          <cell r="B190">
            <v>2</v>
          </cell>
          <cell r="C190" t="str">
            <v>3.4</v>
          </cell>
          <cell r="D190">
            <v>140.1559</v>
          </cell>
          <cell r="E190">
            <v>1481.935786</v>
          </cell>
          <cell r="F190">
            <v>410.32766700000002</v>
          </cell>
        </row>
        <row r="191">
          <cell r="A191">
            <v>2000</v>
          </cell>
          <cell r="B191">
            <v>2</v>
          </cell>
          <cell r="C191" t="str">
            <v>3.5</v>
          </cell>
          <cell r="D191">
            <v>0</v>
          </cell>
          <cell r="E191">
            <v>904.22071800000003</v>
          </cell>
          <cell r="F191">
            <v>8.4157910000000005</v>
          </cell>
        </row>
        <row r="192">
          <cell r="A192">
            <v>2000</v>
          </cell>
          <cell r="B192">
            <v>2</v>
          </cell>
          <cell r="C192" t="str">
            <v>3.6</v>
          </cell>
          <cell r="D192">
            <v>8351</v>
          </cell>
          <cell r="E192">
            <v>475.84177599999998</v>
          </cell>
          <cell r="F192">
            <v>1519.4683170000001</v>
          </cell>
        </row>
        <row r="193">
          <cell r="A193">
            <v>2000</v>
          </cell>
          <cell r="B193">
            <v>2</v>
          </cell>
          <cell r="C193" t="str">
            <v>3.7</v>
          </cell>
          <cell r="D193">
            <v>244</v>
          </cell>
          <cell r="E193">
            <v>819.68029999999999</v>
          </cell>
          <cell r="F193">
            <v>121.97546</v>
          </cell>
        </row>
        <row r="194">
          <cell r="A194">
            <v>2000</v>
          </cell>
          <cell r="B194">
            <v>2</v>
          </cell>
          <cell r="C194" t="str">
            <v>3.8</v>
          </cell>
          <cell r="D194">
            <v>63959.272252000002</v>
          </cell>
          <cell r="E194">
            <v>1127.00929</v>
          </cell>
          <cell r="F194">
            <v>2511.1563980000001</v>
          </cell>
        </row>
        <row r="195">
          <cell r="A195">
            <v>2000</v>
          </cell>
          <cell r="B195">
            <v>2</v>
          </cell>
          <cell r="C195" t="str">
            <v>3.9</v>
          </cell>
          <cell r="D195">
            <v>1025</v>
          </cell>
          <cell r="E195">
            <v>199.77725100000001</v>
          </cell>
          <cell r="F195">
            <v>276.20750399999997</v>
          </cell>
        </row>
        <row r="196">
          <cell r="A196">
            <v>2000</v>
          </cell>
          <cell r="B196">
            <v>2</v>
          </cell>
          <cell r="C196" t="str">
            <v>4.1</v>
          </cell>
          <cell r="D196">
            <v>711.6</v>
          </cell>
          <cell r="E196">
            <v>3196.57863</v>
          </cell>
          <cell r="F196">
            <v>98.273347000000001</v>
          </cell>
        </row>
        <row r="197">
          <cell r="A197">
            <v>2000</v>
          </cell>
          <cell r="B197">
            <v>2</v>
          </cell>
          <cell r="C197" t="str">
            <v>4.2</v>
          </cell>
          <cell r="D197">
            <v>0</v>
          </cell>
          <cell r="E197">
            <v>27804.144553999999</v>
          </cell>
          <cell r="F197">
            <v>11820.060797</v>
          </cell>
        </row>
        <row r="198">
          <cell r="A198">
            <v>2000</v>
          </cell>
          <cell r="B198">
            <v>2</v>
          </cell>
          <cell r="C198" t="str">
            <v>4.3</v>
          </cell>
          <cell r="E198">
            <v>3021.526644</v>
          </cell>
          <cell r="F198">
            <v>1749.5623849999999</v>
          </cell>
        </row>
        <row r="199">
          <cell r="A199">
            <v>2000</v>
          </cell>
          <cell r="B199">
            <v>2</v>
          </cell>
          <cell r="C199" t="str">
            <v>5.0</v>
          </cell>
          <cell r="E199">
            <v>3748.698504</v>
          </cell>
          <cell r="F199">
            <v>2866.9768989999998</v>
          </cell>
        </row>
        <row r="200">
          <cell r="A200">
            <v>2000</v>
          </cell>
          <cell r="B200">
            <v>2</v>
          </cell>
          <cell r="C200" t="str">
            <v>6.0</v>
          </cell>
          <cell r="E200">
            <v>8.1759999999999999E-2</v>
          </cell>
          <cell r="F200">
            <v>0.37103199999999997</v>
          </cell>
        </row>
        <row r="201">
          <cell r="A201">
            <v>2000</v>
          </cell>
          <cell r="B201">
            <v>3</v>
          </cell>
          <cell r="C201" t="str">
            <v>1.1.1</v>
          </cell>
          <cell r="D201">
            <v>5604.37</v>
          </cell>
          <cell r="E201">
            <v>343.74937399999999</v>
          </cell>
          <cell r="F201">
            <v>1490.9213609999999</v>
          </cell>
        </row>
        <row r="202">
          <cell r="A202">
            <v>2000</v>
          </cell>
          <cell r="B202">
            <v>3</v>
          </cell>
          <cell r="C202" t="str">
            <v>1.1.10</v>
          </cell>
          <cell r="D202">
            <v>86.463999999999999</v>
          </cell>
          <cell r="E202">
            <v>158.017471</v>
          </cell>
          <cell r="F202">
            <v>57.356892000000002</v>
          </cell>
        </row>
        <row r="203">
          <cell r="A203">
            <v>2000</v>
          </cell>
          <cell r="B203">
            <v>3</v>
          </cell>
          <cell r="C203" t="str">
            <v>1.1.2</v>
          </cell>
          <cell r="D203">
            <v>980.1</v>
          </cell>
          <cell r="E203">
            <v>95.363600000000005</v>
          </cell>
          <cell r="F203">
            <v>7.4762839999999997</v>
          </cell>
        </row>
        <row r="204">
          <cell r="A204">
            <v>2000</v>
          </cell>
          <cell r="B204">
            <v>3</v>
          </cell>
          <cell r="C204" t="str">
            <v>1.1.3</v>
          </cell>
          <cell r="D204">
            <v>2602.1999999999998</v>
          </cell>
          <cell r="E204">
            <v>84.666792999999998</v>
          </cell>
          <cell r="F204">
            <v>108.89679</v>
          </cell>
        </row>
        <row r="205">
          <cell r="A205">
            <v>2000</v>
          </cell>
          <cell r="B205">
            <v>3</v>
          </cell>
          <cell r="C205" t="str">
            <v>1.1.4</v>
          </cell>
          <cell r="D205">
            <v>67.400000000000006</v>
          </cell>
          <cell r="E205">
            <v>4.4815469999999999</v>
          </cell>
          <cell r="F205">
            <v>1.8084979999999999</v>
          </cell>
        </row>
        <row r="206">
          <cell r="A206">
            <v>2000</v>
          </cell>
          <cell r="B206">
            <v>3</v>
          </cell>
          <cell r="C206" t="str">
            <v>1.1.5</v>
          </cell>
          <cell r="D206">
            <v>0</v>
          </cell>
          <cell r="E206">
            <v>15.412792</v>
          </cell>
          <cell r="F206">
            <v>0.80978799999999995</v>
          </cell>
        </row>
        <row r="207">
          <cell r="A207">
            <v>2000</v>
          </cell>
          <cell r="B207">
            <v>3</v>
          </cell>
          <cell r="C207" t="str">
            <v>1.1.6</v>
          </cell>
          <cell r="D207">
            <v>129.4</v>
          </cell>
          <cell r="E207">
            <v>212.84157400000001</v>
          </cell>
          <cell r="F207">
            <v>10.921400999999999</v>
          </cell>
        </row>
        <row r="208">
          <cell r="A208">
            <v>2000</v>
          </cell>
          <cell r="B208">
            <v>3</v>
          </cell>
          <cell r="C208" t="str">
            <v>1.1.7</v>
          </cell>
          <cell r="D208">
            <v>262.63852666999998</v>
          </cell>
          <cell r="E208">
            <v>389.74789099999998</v>
          </cell>
          <cell r="F208">
            <v>39.934528999999998</v>
          </cell>
        </row>
        <row r="209">
          <cell r="A209">
            <v>2000</v>
          </cell>
          <cell r="B209">
            <v>3</v>
          </cell>
          <cell r="C209" t="str">
            <v>1.1.8</v>
          </cell>
          <cell r="D209">
            <v>32.065583332999999</v>
          </cell>
          <cell r="E209">
            <v>709.22989900000005</v>
          </cell>
          <cell r="F209">
            <v>40.139178999999999</v>
          </cell>
        </row>
        <row r="210">
          <cell r="A210">
            <v>2000</v>
          </cell>
          <cell r="B210">
            <v>3</v>
          </cell>
          <cell r="C210" t="str">
            <v>1.1.9</v>
          </cell>
          <cell r="E210">
            <v>13.823848</v>
          </cell>
          <cell r="F210">
            <v>0.14754200000000001</v>
          </cell>
        </row>
        <row r="211">
          <cell r="A211">
            <v>2000</v>
          </cell>
          <cell r="B211">
            <v>3</v>
          </cell>
          <cell r="C211" t="str">
            <v>1.2.1</v>
          </cell>
          <cell r="D211">
            <v>2953.1640600000001</v>
          </cell>
          <cell r="E211">
            <v>4.5375509999999997</v>
          </cell>
          <cell r="F211">
            <v>3.9516000000000003E-2</v>
          </cell>
        </row>
        <row r="212">
          <cell r="A212">
            <v>2000</v>
          </cell>
          <cell r="B212">
            <v>3</v>
          </cell>
          <cell r="C212" t="str">
            <v>1.2.2</v>
          </cell>
          <cell r="D212">
            <v>4220.4907999999996</v>
          </cell>
          <cell r="E212">
            <v>13.252662000000001</v>
          </cell>
          <cell r="F212">
            <v>8.027901</v>
          </cell>
        </row>
        <row r="213">
          <cell r="A213">
            <v>2000</v>
          </cell>
          <cell r="B213">
            <v>3</v>
          </cell>
          <cell r="C213" t="str">
            <v>1.3.1</v>
          </cell>
          <cell r="D213">
            <v>32956</v>
          </cell>
          <cell r="E213">
            <v>12929.373791</v>
          </cell>
          <cell r="F213">
            <v>7527.1692469999998</v>
          </cell>
        </row>
        <row r="214">
          <cell r="A214">
            <v>2000</v>
          </cell>
          <cell r="B214">
            <v>3</v>
          </cell>
          <cell r="C214" t="str">
            <v>1.3.2</v>
          </cell>
          <cell r="D214">
            <v>6518.9603522999996</v>
          </cell>
          <cell r="E214">
            <v>156.90018900000001</v>
          </cell>
          <cell r="F214">
            <v>25.032332</v>
          </cell>
        </row>
        <row r="215">
          <cell r="A215">
            <v>2000</v>
          </cell>
          <cell r="B215">
            <v>3</v>
          </cell>
          <cell r="C215" t="str">
            <v>1.4.1</v>
          </cell>
          <cell r="D215">
            <v>355.31980800000002</v>
          </cell>
          <cell r="E215">
            <v>167.85968299999999</v>
          </cell>
          <cell r="F215">
            <v>260.04855500000002</v>
          </cell>
        </row>
        <row r="216">
          <cell r="A216">
            <v>2000</v>
          </cell>
          <cell r="B216">
            <v>3</v>
          </cell>
          <cell r="C216" t="str">
            <v>1.4.2</v>
          </cell>
          <cell r="E216">
            <v>27.515177000000001</v>
          </cell>
          <cell r="F216">
            <v>3.9988600000000001</v>
          </cell>
        </row>
        <row r="217">
          <cell r="A217">
            <v>2000</v>
          </cell>
          <cell r="B217">
            <v>3</v>
          </cell>
          <cell r="C217" t="str">
            <v>1.4.3</v>
          </cell>
          <cell r="D217">
            <v>30.74800136</v>
          </cell>
        </row>
        <row r="218">
          <cell r="A218">
            <v>2000</v>
          </cell>
          <cell r="B218">
            <v>3</v>
          </cell>
          <cell r="C218" t="str">
            <v>1.5.1</v>
          </cell>
          <cell r="E218">
            <v>0.78990499999999997</v>
          </cell>
          <cell r="F218">
            <v>2.0833879999999998</v>
          </cell>
        </row>
        <row r="219">
          <cell r="A219">
            <v>2000</v>
          </cell>
          <cell r="B219">
            <v>3</v>
          </cell>
          <cell r="C219" t="str">
            <v>1.5.2</v>
          </cell>
          <cell r="E219">
            <v>121.839071</v>
          </cell>
          <cell r="F219">
            <v>49.620736000000001</v>
          </cell>
        </row>
        <row r="220">
          <cell r="A220">
            <v>2000</v>
          </cell>
          <cell r="B220">
            <v>3</v>
          </cell>
          <cell r="C220" t="str">
            <v>1.5.3</v>
          </cell>
          <cell r="E220">
            <v>94.064842999999996</v>
          </cell>
          <cell r="F220">
            <v>97.125167000000005</v>
          </cell>
        </row>
        <row r="221">
          <cell r="A221">
            <v>2000</v>
          </cell>
          <cell r="B221">
            <v>3</v>
          </cell>
          <cell r="C221" t="str">
            <v>1.5.4</v>
          </cell>
          <cell r="E221">
            <v>131.69702599999999</v>
          </cell>
          <cell r="F221">
            <v>144.484309</v>
          </cell>
        </row>
        <row r="222">
          <cell r="A222">
            <v>2000</v>
          </cell>
          <cell r="B222">
            <v>3</v>
          </cell>
          <cell r="C222" t="str">
            <v>1.6.0</v>
          </cell>
          <cell r="E222">
            <v>3595.593331</v>
          </cell>
          <cell r="F222">
            <v>13401.150884999999</v>
          </cell>
        </row>
        <row r="223">
          <cell r="A223">
            <v>2000</v>
          </cell>
          <cell r="B223">
            <v>3</v>
          </cell>
          <cell r="C223" t="str">
            <v>2.1.0</v>
          </cell>
          <cell r="D223">
            <v>24124</v>
          </cell>
          <cell r="E223">
            <v>4252.6371820000004</v>
          </cell>
          <cell r="F223">
            <v>20784.231508000001</v>
          </cell>
        </row>
        <row r="224">
          <cell r="A224">
            <v>2000</v>
          </cell>
          <cell r="B224">
            <v>3</v>
          </cell>
          <cell r="C224" t="str">
            <v>2.2.1</v>
          </cell>
          <cell r="D224">
            <v>12809.454599000001</v>
          </cell>
          <cell r="E224">
            <v>329.94858900000003</v>
          </cell>
          <cell r="F224">
            <v>271.79562700000002</v>
          </cell>
        </row>
        <row r="225">
          <cell r="A225">
            <v>2000</v>
          </cell>
          <cell r="B225">
            <v>3</v>
          </cell>
          <cell r="C225" t="str">
            <v>2.2.2</v>
          </cell>
          <cell r="E225">
            <v>50.735683999999999</v>
          </cell>
          <cell r="F225">
            <v>6.8390849999999999</v>
          </cell>
        </row>
        <row r="226">
          <cell r="A226">
            <v>2000</v>
          </cell>
          <cell r="B226">
            <v>3</v>
          </cell>
          <cell r="C226" t="str">
            <v>2.2.3</v>
          </cell>
          <cell r="D226">
            <v>446.92391904999999</v>
          </cell>
          <cell r="E226">
            <v>9.5813030000000001</v>
          </cell>
          <cell r="F226">
            <v>193.10615100000001</v>
          </cell>
        </row>
        <row r="227">
          <cell r="A227">
            <v>2000</v>
          </cell>
          <cell r="B227">
            <v>3</v>
          </cell>
          <cell r="C227" t="str">
            <v>2.2.4</v>
          </cell>
          <cell r="D227">
            <v>845.01904618000003</v>
          </cell>
          <cell r="E227">
            <v>39.077480000000001</v>
          </cell>
          <cell r="F227">
            <v>356.17782199999999</v>
          </cell>
        </row>
        <row r="228">
          <cell r="A228">
            <v>2000</v>
          </cell>
          <cell r="B228">
            <v>3</v>
          </cell>
          <cell r="C228" t="str">
            <v>2.2.5</v>
          </cell>
          <cell r="E228">
            <v>1.4648589999999999</v>
          </cell>
          <cell r="F228">
            <v>0.87414999999999998</v>
          </cell>
        </row>
        <row r="229">
          <cell r="A229">
            <v>2000</v>
          </cell>
          <cell r="B229">
            <v>3</v>
          </cell>
          <cell r="C229" t="str">
            <v>2.2.6</v>
          </cell>
          <cell r="D229">
            <v>9506.6024361</v>
          </cell>
          <cell r="E229">
            <v>3.672288</v>
          </cell>
          <cell r="F229">
            <v>0.44337399999999999</v>
          </cell>
        </row>
        <row r="230">
          <cell r="A230">
            <v>2000</v>
          </cell>
          <cell r="B230">
            <v>3</v>
          </cell>
          <cell r="C230" t="str">
            <v>2.2.7</v>
          </cell>
          <cell r="E230">
            <v>504.03489000000002</v>
          </cell>
          <cell r="F230">
            <v>286.914942</v>
          </cell>
        </row>
        <row r="231">
          <cell r="A231">
            <v>2000</v>
          </cell>
          <cell r="B231">
            <v>3</v>
          </cell>
          <cell r="C231" t="str">
            <v>2.2.8</v>
          </cell>
          <cell r="E231">
            <v>0.29165099999999999</v>
          </cell>
          <cell r="F231">
            <v>0.17996000000000001</v>
          </cell>
        </row>
        <row r="232">
          <cell r="A232">
            <v>2000</v>
          </cell>
          <cell r="B232">
            <v>3</v>
          </cell>
          <cell r="C232" t="str">
            <v>2.2.9</v>
          </cell>
          <cell r="E232">
            <v>95.737229999999997</v>
          </cell>
          <cell r="F232">
            <v>58.565575000000003</v>
          </cell>
        </row>
        <row r="233">
          <cell r="A233">
            <v>2000</v>
          </cell>
          <cell r="B233">
            <v>3</v>
          </cell>
          <cell r="C233" t="str">
            <v>2.3.0</v>
          </cell>
          <cell r="E233">
            <v>2671.3464469999999</v>
          </cell>
          <cell r="F233">
            <v>2982.4334709999998</v>
          </cell>
        </row>
        <row r="234">
          <cell r="A234">
            <v>2000</v>
          </cell>
          <cell r="B234">
            <v>3</v>
          </cell>
          <cell r="C234" t="str">
            <v>3.1.0</v>
          </cell>
          <cell r="D234">
            <v>1011</v>
          </cell>
          <cell r="E234">
            <v>107.265461</v>
          </cell>
          <cell r="F234">
            <v>257.39184999999998</v>
          </cell>
        </row>
        <row r="235">
          <cell r="A235">
            <v>2000</v>
          </cell>
          <cell r="B235">
            <v>3</v>
          </cell>
          <cell r="C235" t="str">
            <v>3.10.0</v>
          </cell>
        </row>
        <row r="236">
          <cell r="A236">
            <v>2000</v>
          </cell>
          <cell r="B236">
            <v>3</v>
          </cell>
          <cell r="C236" t="str">
            <v>3.11.0</v>
          </cell>
          <cell r="E236">
            <v>745.50325299999997</v>
          </cell>
          <cell r="F236">
            <v>1896.076716</v>
          </cell>
        </row>
        <row r="237">
          <cell r="A237">
            <v>2000</v>
          </cell>
          <cell r="B237">
            <v>3</v>
          </cell>
          <cell r="C237" t="str">
            <v>3.2.0</v>
          </cell>
          <cell r="D237">
            <v>308.20600000000002</v>
          </cell>
          <cell r="E237">
            <v>334.92233900000002</v>
          </cell>
          <cell r="F237">
            <v>25.082498000000001</v>
          </cell>
        </row>
        <row r="238">
          <cell r="A238">
            <v>2000</v>
          </cell>
          <cell r="B238">
            <v>3</v>
          </cell>
          <cell r="C238" t="str">
            <v>3.3.0</v>
          </cell>
          <cell r="D238">
            <v>16</v>
          </cell>
          <cell r="E238">
            <v>1.0623769999999999</v>
          </cell>
          <cell r="F238">
            <v>5.6995480000000001</v>
          </cell>
        </row>
        <row r="239">
          <cell r="A239">
            <v>2000</v>
          </cell>
          <cell r="B239">
            <v>3</v>
          </cell>
          <cell r="C239" t="str">
            <v>3.4.0</v>
          </cell>
          <cell r="D239">
            <v>140.1559</v>
          </cell>
          <cell r="E239">
            <v>1481.935786</v>
          </cell>
          <cell r="F239">
            <v>410.32766700000002</v>
          </cell>
        </row>
        <row r="240">
          <cell r="A240">
            <v>2000</v>
          </cell>
          <cell r="B240">
            <v>3</v>
          </cell>
          <cell r="C240" t="str">
            <v>3.5.0</v>
          </cell>
          <cell r="D240">
            <v>0</v>
          </cell>
          <cell r="E240">
            <v>904.22071800000003</v>
          </cell>
          <cell r="F240">
            <v>8.4157910000000005</v>
          </cell>
        </row>
        <row r="241">
          <cell r="A241">
            <v>2000</v>
          </cell>
          <cell r="B241">
            <v>3</v>
          </cell>
          <cell r="C241" t="str">
            <v>3.6.0</v>
          </cell>
          <cell r="D241">
            <v>8351</v>
          </cell>
          <cell r="E241">
            <v>475.84177599999998</v>
          </cell>
          <cell r="F241">
            <v>1519.4683170000001</v>
          </cell>
        </row>
        <row r="242">
          <cell r="A242">
            <v>2000</v>
          </cell>
          <cell r="B242">
            <v>3</v>
          </cell>
          <cell r="C242" t="str">
            <v>3.7.0</v>
          </cell>
          <cell r="D242">
            <v>244</v>
          </cell>
          <cell r="E242">
            <v>819.68029999999999</v>
          </cell>
          <cell r="F242">
            <v>121.97546</v>
          </cell>
        </row>
        <row r="243">
          <cell r="A243">
            <v>2000</v>
          </cell>
          <cell r="B243">
            <v>3</v>
          </cell>
          <cell r="C243" t="str">
            <v>3.8.0</v>
          </cell>
          <cell r="D243">
            <v>63959.272252000002</v>
          </cell>
          <cell r="E243">
            <v>1127.00929</v>
          </cell>
          <cell r="F243">
            <v>2511.1563980000001</v>
          </cell>
        </row>
        <row r="244">
          <cell r="A244">
            <v>2000</v>
          </cell>
          <cell r="B244">
            <v>3</v>
          </cell>
          <cell r="C244" t="str">
            <v>3.9.0</v>
          </cell>
          <cell r="D244">
            <v>1025</v>
          </cell>
          <cell r="E244">
            <v>199.77725100000001</v>
          </cell>
          <cell r="F244">
            <v>276.20750399999997</v>
          </cell>
        </row>
        <row r="245">
          <cell r="A245">
            <v>2000</v>
          </cell>
          <cell r="B245">
            <v>3</v>
          </cell>
          <cell r="C245" t="str">
            <v>4.1.1</v>
          </cell>
          <cell r="D245">
            <v>0</v>
          </cell>
          <cell r="E245">
            <v>6.10778</v>
          </cell>
          <cell r="F245">
            <v>2.5760459999999998</v>
          </cell>
        </row>
        <row r="246">
          <cell r="A246">
            <v>2000</v>
          </cell>
          <cell r="B246">
            <v>3</v>
          </cell>
          <cell r="C246" t="str">
            <v>4.1.2</v>
          </cell>
          <cell r="D246">
            <v>0</v>
          </cell>
          <cell r="E246">
            <v>2994.925632</v>
          </cell>
          <cell r="F246">
            <v>2.0818720000000002</v>
          </cell>
        </row>
        <row r="247">
          <cell r="A247">
            <v>2000</v>
          </cell>
          <cell r="B247">
            <v>3</v>
          </cell>
          <cell r="C247" t="str">
            <v>4.1.3</v>
          </cell>
          <cell r="D247">
            <v>0</v>
          </cell>
          <cell r="E247">
            <v>0</v>
          </cell>
          <cell r="F247">
            <v>5.0000000000000004E-6</v>
          </cell>
        </row>
        <row r="248">
          <cell r="A248">
            <v>2000</v>
          </cell>
          <cell r="B248">
            <v>3</v>
          </cell>
          <cell r="C248" t="str">
            <v>4.1.4</v>
          </cell>
          <cell r="D248">
            <v>711.6</v>
          </cell>
          <cell r="E248">
            <v>195.54521800000001</v>
          </cell>
          <cell r="F248">
            <v>93.615424000000004</v>
          </cell>
        </row>
        <row r="249">
          <cell r="A249">
            <v>2000</v>
          </cell>
          <cell r="B249">
            <v>3</v>
          </cell>
          <cell r="C249" t="str">
            <v>4.2.1</v>
          </cell>
          <cell r="D249">
            <v>0</v>
          </cell>
          <cell r="E249">
            <v>26588.142951000002</v>
          </cell>
          <cell r="F249">
            <v>11548.415290000001</v>
          </cell>
        </row>
        <row r="250">
          <cell r="A250">
            <v>2000</v>
          </cell>
          <cell r="B250">
            <v>3</v>
          </cell>
          <cell r="C250" t="str">
            <v>4.2.2</v>
          </cell>
          <cell r="D250">
            <v>0</v>
          </cell>
          <cell r="E250">
            <v>1216.0016029999999</v>
          </cell>
          <cell r="F250">
            <v>271.64550700000001</v>
          </cell>
        </row>
        <row r="251">
          <cell r="A251">
            <v>2000</v>
          </cell>
          <cell r="B251">
            <v>3</v>
          </cell>
          <cell r="C251" t="str">
            <v>4.3.0</v>
          </cell>
          <cell r="E251">
            <v>3021.526644</v>
          </cell>
          <cell r="F251">
            <v>1749.5623849999999</v>
          </cell>
        </row>
        <row r="252">
          <cell r="A252">
            <v>2000</v>
          </cell>
          <cell r="B252">
            <v>3</v>
          </cell>
          <cell r="C252" t="str">
            <v>5.0.0</v>
          </cell>
          <cell r="E252">
            <v>3748.698504</v>
          </cell>
          <cell r="F252">
            <v>2866.9768989999998</v>
          </cell>
        </row>
        <row r="253">
          <cell r="A253">
            <v>2000</v>
          </cell>
          <cell r="B253">
            <v>3</v>
          </cell>
          <cell r="C253" t="str">
            <v>6.0.0</v>
          </cell>
          <cell r="E253">
            <v>8.1759999999999999E-2</v>
          </cell>
          <cell r="F253">
            <v>0.37103199999999997</v>
          </cell>
        </row>
        <row r="254">
          <cell r="A254">
            <v>2001</v>
          </cell>
          <cell r="B254">
            <v>1</v>
          </cell>
          <cell r="C254" t="str">
            <v>1</v>
          </cell>
          <cell r="D254">
            <v>56023.507530000003</v>
          </cell>
          <cell r="E254">
            <v>17471.973718000001</v>
          </cell>
          <cell r="F254">
            <v>23216.890399</v>
          </cell>
        </row>
        <row r="255">
          <cell r="A255">
            <v>2001</v>
          </cell>
          <cell r="B255">
            <v>1</v>
          </cell>
          <cell r="C255" t="str">
            <v>2</v>
          </cell>
          <cell r="D255">
            <v>44862</v>
          </cell>
          <cell r="E255">
            <v>7584.3459750000002</v>
          </cell>
          <cell r="F255">
            <v>22464.38535</v>
          </cell>
        </row>
        <row r="256">
          <cell r="A256">
            <v>2001</v>
          </cell>
          <cell r="B256">
            <v>1</v>
          </cell>
          <cell r="C256" t="str">
            <v>3</v>
          </cell>
          <cell r="D256">
            <v>75561.444900000002</v>
          </cell>
          <cell r="E256">
            <v>6125.5132119999998</v>
          </cell>
          <cell r="F256">
            <v>6844.2191069999999</v>
          </cell>
        </row>
        <row r="257">
          <cell r="A257">
            <v>2001</v>
          </cell>
          <cell r="B257">
            <v>1</v>
          </cell>
          <cell r="C257" t="str">
            <v>4</v>
          </cell>
          <cell r="D257">
            <v>1168.8</v>
          </cell>
          <cell r="E257">
            <v>33008.359075</v>
          </cell>
          <cell r="F257">
            <v>13029.904847</v>
          </cell>
        </row>
        <row r="258">
          <cell r="A258">
            <v>2001</v>
          </cell>
          <cell r="B258">
            <v>1</v>
          </cell>
          <cell r="C258" t="str">
            <v>5</v>
          </cell>
          <cell r="E258">
            <v>3639.669324</v>
          </cell>
          <cell r="F258">
            <v>3086.7797970000001</v>
          </cell>
        </row>
        <row r="259">
          <cell r="A259">
            <v>2001</v>
          </cell>
          <cell r="B259">
            <v>1</v>
          </cell>
          <cell r="C259" t="str">
            <v>6</v>
          </cell>
          <cell r="E259">
            <v>0.25734499999999999</v>
          </cell>
          <cell r="F259">
            <v>0.221525</v>
          </cell>
        </row>
        <row r="260">
          <cell r="A260">
            <v>2001</v>
          </cell>
          <cell r="B260">
            <v>2</v>
          </cell>
          <cell r="C260" t="str">
            <v>1.1</v>
          </cell>
          <cell r="D260">
            <v>9471.69211</v>
          </cell>
          <cell r="E260">
            <v>2222.1010500000002</v>
          </cell>
          <cell r="F260">
            <v>1991.850778</v>
          </cell>
        </row>
        <row r="261">
          <cell r="A261">
            <v>2001</v>
          </cell>
          <cell r="B261">
            <v>2</v>
          </cell>
          <cell r="C261" t="str">
            <v>1.2</v>
          </cell>
          <cell r="D261">
            <v>7091.8389641000003</v>
          </cell>
          <cell r="E261">
            <v>15.559666</v>
          </cell>
          <cell r="F261">
            <v>8.2789219999999997</v>
          </cell>
        </row>
        <row r="262">
          <cell r="A262">
            <v>2001</v>
          </cell>
          <cell r="B262">
            <v>2</v>
          </cell>
          <cell r="C262" t="str">
            <v>1.3</v>
          </cell>
          <cell r="D262">
            <v>39100.820093000002</v>
          </cell>
          <cell r="E262">
            <v>11163.457849</v>
          </cell>
          <cell r="F262">
            <v>7667.4648509999997</v>
          </cell>
        </row>
        <row r="263">
          <cell r="A263">
            <v>2001</v>
          </cell>
          <cell r="B263">
            <v>2</v>
          </cell>
          <cell r="C263" t="str">
            <v>1.4</v>
          </cell>
          <cell r="D263">
            <v>359.15636283999999</v>
          </cell>
          <cell r="E263">
            <v>208.69214400000001</v>
          </cell>
          <cell r="F263">
            <v>264.13870300000002</v>
          </cell>
        </row>
        <row r="264">
          <cell r="A264">
            <v>2001</v>
          </cell>
          <cell r="B264">
            <v>2</v>
          </cell>
          <cell r="C264" t="str">
            <v>1.5</v>
          </cell>
          <cell r="E264">
            <v>388.474648</v>
          </cell>
          <cell r="F264">
            <v>309.68519800000001</v>
          </cell>
        </row>
        <row r="265">
          <cell r="A265">
            <v>2001</v>
          </cell>
          <cell r="B265">
            <v>2</v>
          </cell>
          <cell r="C265" t="str">
            <v>1.6</v>
          </cell>
          <cell r="E265">
            <v>3473.688361</v>
          </cell>
          <cell r="F265">
            <v>12975.471947</v>
          </cell>
        </row>
        <row r="266">
          <cell r="A266">
            <v>2001</v>
          </cell>
          <cell r="B266">
            <v>2</v>
          </cell>
          <cell r="C266" t="str">
            <v>2.1</v>
          </cell>
          <cell r="D266">
            <v>22167</v>
          </cell>
          <cell r="E266">
            <v>3743.5440509999999</v>
          </cell>
          <cell r="F266">
            <v>18346.714539000001</v>
          </cell>
        </row>
        <row r="267">
          <cell r="A267">
            <v>2001</v>
          </cell>
          <cell r="B267">
            <v>2</v>
          </cell>
          <cell r="C267" t="str">
            <v>2.2</v>
          </cell>
          <cell r="D267">
            <v>22695</v>
          </cell>
          <cell r="E267">
            <v>1116.5126439999999</v>
          </cell>
          <cell r="F267">
            <v>1054.3129590000001</v>
          </cell>
        </row>
        <row r="268">
          <cell r="A268">
            <v>2001</v>
          </cell>
          <cell r="B268">
            <v>2</v>
          </cell>
          <cell r="C268" t="str">
            <v>2.3</v>
          </cell>
          <cell r="E268">
            <v>2724.28928</v>
          </cell>
          <cell r="F268">
            <v>3063.3578520000001</v>
          </cell>
        </row>
        <row r="269">
          <cell r="A269">
            <v>2001</v>
          </cell>
          <cell r="B269">
            <v>2</v>
          </cell>
          <cell r="C269" t="str">
            <v>3.1</v>
          </cell>
          <cell r="D269">
            <v>1218</v>
          </cell>
          <cell r="E269">
            <v>130.942632</v>
          </cell>
          <cell r="F269">
            <v>242.88330999999999</v>
          </cell>
        </row>
        <row r="270">
          <cell r="A270">
            <v>2001</v>
          </cell>
          <cell r="B270">
            <v>2</v>
          </cell>
          <cell r="C270" t="str">
            <v>3.10</v>
          </cell>
        </row>
        <row r="271">
          <cell r="A271">
            <v>2001</v>
          </cell>
          <cell r="B271">
            <v>2</v>
          </cell>
          <cell r="C271" t="str">
            <v>3.11</v>
          </cell>
          <cell r="E271">
            <v>787.07874500000003</v>
          </cell>
          <cell r="F271">
            <v>1913.918921</v>
          </cell>
        </row>
        <row r="272">
          <cell r="A272">
            <v>2001</v>
          </cell>
          <cell r="B272">
            <v>2</v>
          </cell>
          <cell r="C272" t="str">
            <v>3.2</v>
          </cell>
          <cell r="D272">
            <v>456</v>
          </cell>
          <cell r="E272">
            <v>290.58998400000002</v>
          </cell>
          <cell r="F272">
            <v>25.488287</v>
          </cell>
        </row>
        <row r="273">
          <cell r="A273">
            <v>2001</v>
          </cell>
          <cell r="B273">
            <v>2</v>
          </cell>
          <cell r="C273" t="str">
            <v>3.3</v>
          </cell>
          <cell r="D273">
            <v>22</v>
          </cell>
          <cell r="E273">
            <v>0.74348099999999995</v>
          </cell>
          <cell r="F273">
            <v>4.788119</v>
          </cell>
        </row>
        <row r="274">
          <cell r="A274">
            <v>2001</v>
          </cell>
          <cell r="B274">
            <v>2</v>
          </cell>
          <cell r="C274" t="str">
            <v>3.4</v>
          </cell>
          <cell r="D274">
            <v>144.44489999999999</v>
          </cell>
          <cell r="E274">
            <v>1574.9799829999999</v>
          </cell>
          <cell r="F274">
            <v>373.86698799999999</v>
          </cell>
        </row>
        <row r="275">
          <cell r="A275">
            <v>2001</v>
          </cell>
          <cell r="B275">
            <v>2</v>
          </cell>
          <cell r="C275" t="str">
            <v>3.5</v>
          </cell>
          <cell r="D275">
            <v>0</v>
          </cell>
          <cell r="E275">
            <v>883.42816000000005</v>
          </cell>
          <cell r="F275">
            <v>1.8541650000000001</v>
          </cell>
        </row>
        <row r="276">
          <cell r="A276">
            <v>2001</v>
          </cell>
          <cell r="B276">
            <v>2</v>
          </cell>
          <cell r="C276" t="str">
            <v>3.6</v>
          </cell>
          <cell r="D276">
            <v>8658</v>
          </cell>
          <cell r="E276">
            <v>321.27597900000001</v>
          </cell>
          <cell r="F276">
            <v>1596.8839499999999</v>
          </cell>
        </row>
        <row r="277">
          <cell r="A277">
            <v>2001</v>
          </cell>
          <cell r="B277">
            <v>2</v>
          </cell>
          <cell r="C277" t="str">
            <v>3.7</v>
          </cell>
          <cell r="D277">
            <v>238</v>
          </cell>
          <cell r="E277">
            <v>798.78997500000003</v>
          </cell>
          <cell r="F277">
            <v>109.98959000000001</v>
          </cell>
        </row>
        <row r="278">
          <cell r="A278">
            <v>2001</v>
          </cell>
          <cell r="B278">
            <v>2</v>
          </cell>
          <cell r="C278" t="str">
            <v>3.8</v>
          </cell>
          <cell r="D278">
            <v>63800</v>
          </cell>
          <cell r="E278">
            <v>1093.512616</v>
          </cell>
          <cell r="F278">
            <v>2400.318115</v>
          </cell>
        </row>
        <row r="279">
          <cell r="A279">
            <v>2001</v>
          </cell>
          <cell r="B279">
            <v>2</v>
          </cell>
          <cell r="C279" t="str">
            <v>3.9</v>
          </cell>
          <cell r="D279">
            <v>1025</v>
          </cell>
          <cell r="E279">
            <v>244.17165700000001</v>
          </cell>
          <cell r="F279">
            <v>174.22766200000001</v>
          </cell>
        </row>
        <row r="280">
          <cell r="A280">
            <v>2001</v>
          </cell>
          <cell r="B280">
            <v>2</v>
          </cell>
          <cell r="C280" t="str">
            <v>4.1</v>
          </cell>
          <cell r="D280">
            <v>1168.8</v>
          </cell>
          <cell r="E280">
            <v>3009.0559790000002</v>
          </cell>
          <cell r="F280">
            <v>95.968620000000001</v>
          </cell>
        </row>
        <row r="281">
          <cell r="A281">
            <v>2001</v>
          </cell>
          <cell r="B281">
            <v>2</v>
          </cell>
          <cell r="C281" t="str">
            <v>4.2</v>
          </cell>
          <cell r="D281">
            <v>0</v>
          </cell>
          <cell r="E281">
            <v>27030.967594999998</v>
          </cell>
          <cell r="F281">
            <v>11123.974802999999</v>
          </cell>
        </row>
        <row r="282">
          <cell r="A282">
            <v>2001</v>
          </cell>
          <cell r="B282">
            <v>2</v>
          </cell>
          <cell r="C282" t="str">
            <v>4.3</v>
          </cell>
          <cell r="E282">
            <v>2968.335501</v>
          </cell>
          <cell r="F282">
            <v>1809.9614240000001</v>
          </cell>
        </row>
        <row r="283">
          <cell r="A283">
            <v>2001</v>
          </cell>
          <cell r="B283">
            <v>2</v>
          </cell>
          <cell r="C283" t="str">
            <v>5.0</v>
          </cell>
          <cell r="E283">
            <v>3639.669324</v>
          </cell>
          <cell r="F283">
            <v>3086.7797970000001</v>
          </cell>
        </row>
        <row r="284">
          <cell r="A284">
            <v>2001</v>
          </cell>
          <cell r="B284">
            <v>2</v>
          </cell>
          <cell r="C284" t="str">
            <v>6.0</v>
          </cell>
          <cell r="E284">
            <v>0.25734499999999999</v>
          </cell>
          <cell r="F284">
            <v>0.221525</v>
          </cell>
        </row>
        <row r="285">
          <cell r="A285">
            <v>2001</v>
          </cell>
          <cell r="B285">
            <v>3</v>
          </cell>
          <cell r="C285" t="str">
            <v>1.1.1</v>
          </cell>
          <cell r="D285">
            <v>5328.01</v>
          </cell>
          <cell r="E285">
            <v>437.05458599999997</v>
          </cell>
          <cell r="F285">
            <v>1703.0636750000001</v>
          </cell>
        </row>
        <row r="286">
          <cell r="A286">
            <v>2001</v>
          </cell>
          <cell r="B286">
            <v>3</v>
          </cell>
          <cell r="C286" t="str">
            <v>1.1.10</v>
          </cell>
          <cell r="D286">
            <v>85.644000000000005</v>
          </cell>
          <cell r="E286">
            <v>171.24282700000001</v>
          </cell>
          <cell r="F286">
            <v>62.952961999999999</v>
          </cell>
        </row>
        <row r="287">
          <cell r="A287">
            <v>2001</v>
          </cell>
          <cell r="B287">
            <v>3</v>
          </cell>
          <cell r="C287" t="str">
            <v>1.1.2</v>
          </cell>
          <cell r="D287">
            <v>925</v>
          </cell>
          <cell r="E287">
            <v>117.22910400000001</v>
          </cell>
          <cell r="F287">
            <v>12.224098</v>
          </cell>
        </row>
        <row r="288">
          <cell r="A288">
            <v>2001</v>
          </cell>
          <cell r="B288">
            <v>3</v>
          </cell>
          <cell r="C288" t="str">
            <v>1.1.3</v>
          </cell>
          <cell r="D288">
            <v>2659.4</v>
          </cell>
          <cell r="E288">
            <v>79.786472000000003</v>
          </cell>
          <cell r="F288">
            <v>109.89116300000001</v>
          </cell>
        </row>
        <row r="289">
          <cell r="A289">
            <v>2001</v>
          </cell>
          <cell r="B289">
            <v>3</v>
          </cell>
          <cell r="C289" t="str">
            <v>1.1.4</v>
          </cell>
          <cell r="D289">
            <v>76.3</v>
          </cell>
          <cell r="E289">
            <v>6.3220669999999997</v>
          </cell>
          <cell r="F289">
            <v>0.44946900000000001</v>
          </cell>
        </row>
        <row r="290">
          <cell r="A290">
            <v>2001</v>
          </cell>
          <cell r="B290">
            <v>3</v>
          </cell>
          <cell r="C290" t="str">
            <v>1.1.5</v>
          </cell>
          <cell r="D290">
            <v>0</v>
          </cell>
          <cell r="E290">
            <v>17.131845999999999</v>
          </cell>
          <cell r="F290">
            <v>0.78198400000000001</v>
          </cell>
        </row>
        <row r="291">
          <cell r="A291">
            <v>2001</v>
          </cell>
          <cell r="B291">
            <v>3</v>
          </cell>
          <cell r="C291" t="str">
            <v>1.1.6</v>
          </cell>
          <cell r="D291">
            <v>109.3</v>
          </cell>
          <cell r="E291">
            <v>267.47110099999998</v>
          </cell>
          <cell r="F291">
            <v>6.4025059999999998</v>
          </cell>
        </row>
        <row r="292">
          <cell r="A292">
            <v>2001</v>
          </cell>
          <cell r="B292">
            <v>3</v>
          </cell>
          <cell r="C292" t="str">
            <v>1.1.7</v>
          </cell>
          <cell r="D292">
            <v>256.02519332999998</v>
          </cell>
          <cell r="E292">
            <v>414.85186900000002</v>
          </cell>
          <cell r="F292">
            <v>47.615958999999997</v>
          </cell>
        </row>
        <row r="293">
          <cell r="A293">
            <v>2001</v>
          </cell>
          <cell r="B293">
            <v>3</v>
          </cell>
          <cell r="C293" t="str">
            <v>1.1.8</v>
          </cell>
          <cell r="D293">
            <v>32.012916666999999</v>
          </cell>
          <cell r="E293">
            <v>698.24346500000001</v>
          </cell>
          <cell r="F293">
            <v>48.231786999999997</v>
          </cell>
        </row>
        <row r="294">
          <cell r="A294">
            <v>2001</v>
          </cell>
          <cell r="B294">
            <v>3</v>
          </cell>
          <cell r="C294" t="str">
            <v>1.1.9</v>
          </cell>
          <cell r="E294">
            <v>12.767713000000001</v>
          </cell>
          <cell r="F294">
            <v>0.237175</v>
          </cell>
        </row>
        <row r="295">
          <cell r="A295">
            <v>2001</v>
          </cell>
          <cell r="B295">
            <v>3</v>
          </cell>
          <cell r="C295" t="str">
            <v>1.2.1</v>
          </cell>
          <cell r="D295">
            <v>2784.7694700000002</v>
          </cell>
          <cell r="E295">
            <v>1.8367610000000001</v>
          </cell>
          <cell r="F295">
            <v>6.2000000000000003E-5</v>
          </cell>
        </row>
        <row r="296">
          <cell r="A296">
            <v>2001</v>
          </cell>
          <cell r="B296">
            <v>3</v>
          </cell>
          <cell r="C296" t="str">
            <v>1.2.2</v>
          </cell>
          <cell r="D296">
            <v>4307.0694941000002</v>
          </cell>
          <cell r="E296">
            <v>13.722905000000001</v>
          </cell>
          <cell r="F296">
            <v>8.2788599999999999</v>
          </cell>
        </row>
        <row r="297">
          <cell r="A297">
            <v>2001</v>
          </cell>
          <cell r="B297">
            <v>3</v>
          </cell>
          <cell r="C297" t="str">
            <v>1.3.1</v>
          </cell>
          <cell r="D297">
            <v>32841.599999999999</v>
          </cell>
          <cell r="E297">
            <v>11021.490605999999</v>
          </cell>
          <cell r="F297">
            <v>7637.9172570000001</v>
          </cell>
        </row>
        <row r="298">
          <cell r="A298">
            <v>2001</v>
          </cell>
          <cell r="B298">
            <v>3</v>
          </cell>
          <cell r="C298" t="str">
            <v>1.3.2</v>
          </cell>
          <cell r="D298">
            <v>6259.2200925999996</v>
          </cell>
          <cell r="E298">
            <v>141.967243</v>
          </cell>
          <cell r="F298">
            <v>29.547594</v>
          </cell>
        </row>
        <row r="299">
          <cell r="A299">
            <v>2001</v>
          </cell>
          <cell r="B299">
            <v>3</v>
          </cell>
          <cell r="C299" t="str">
            <v>1.4.1</v>
          </cell>
          <cell r="D299">
            <v>328.53370310000003</v>
          </cell>
          <cell r="E299">
            <v>179.42767799999999</v>
          </cell>
          <cell r="F299">
            <v>259.73188299999998</v>
          </cell>
        </row>
        <row r="300">
          <cell r="A300">
            <v>2001</v>
          </cell>
          <cell r="B300">
            <v>3</v>
          </cell>
          <cell r="C300" t="str">
            <v>1.4.2</v>
          </cell>
          <cell r="E300">
            <v>29.264465999999999</v>
          </cell>
          <cell r="F300">
            <v>4.4068199999999997</v>
          </cell>
        </row>
        <row r="301">
          <cell r="A301">
            <v>2001</v>
          </cell>
          <cell r="B301">
            <v>3</v>
          </cell>
          <cell r="C301" t="str">
            <v>1.4.3</v>
          </cell>
          <cell r="D301">
            <v>30.622659734999999</v>
          </cell>
        </row>
        <row r="302">
          <cell r="A302">
            <v>2001</v>
          </cell>
          <cell r="B302">
            <v>3</v>
          </cell>
          <cell r="C302" t="str">
            <v>1.5.1</v>
          </cell>
          <cell r="E302">
            <v>0.52192400000000005</v>
          </cell>
          <cell r="F302">
            <v>1.518975</v>
          </cell>
        </row>
        <row r="303">
          <cell r="A303">
            <v>2001</v>
          </cell>
          <cell r="B303">
            <v>3</v>
          </cell>
          <cell r="C303" t="str">
            <v>1.5.2</v>
          </cell>
          <cell r="E303">
            <v>120.90795300000001</v>
          </cell>
          <cell r="F303">
            <v>54.232464</v>
          </cell>
        </row>
        <row r="304">
          <cell r="A304">
            <v>2001</v>
          </cell>
          <cell r="B304">
            <v>3</v>
          </cell>
          <cell r="C304" t="str">
            <v>1.5.3</v>
          </cell>
          <cell r="E304">
            <v>110.422605</v>
          </cell>
          <cell r="F304">
            <v>100.80202</v>
          </cell>
        </row>
        <row r="305">
          <cell r="A305">
            <v>2001</v>
          </cell>
          <cell r="B305">
            <v>3</v>
          </cell>
          <cell r="C305" t="str">
            <v>1.5.4</v>
          </cell>
          <cell r="E305">
            <v>156.62216599999999</v>
          </cell>
          <cell r="F305">
            <v>153.13173900000001</v>
          </cell>
        </row>
        <row r="306">
          <cell r="A306">
            <v>2001</v>
          </cell>
          <cell r="B306">
            <v>3</v>
          </cell>
          <cell r="C306" t="str">
            <v>1.6.0</v>
          </cell>
          <cell r="E306">
            <v>3473.688361</v>
          </cell>
          <cell r="F306">
            <v>12975.471947</v>
          </cell>
        </row>
        <row r="307">
          <cell r="A307">
            <v>2001</v>
          </cell>
          <cell r="B307">
            <v>3</v>
          </cell>
          <cell r="C307" t="str">
            <v>2.1.0</v>
          </cell>
          <cell r="D307">
            <v>22167</v>
          </cell>
          <cell r="E307">
            <v>3743.5440509999999</v>
          </cell>
          <cell r="F307">
            <v>18346.714539000001</v>
          </cell>
        </row>
        <row r="308">
          <cell r="A308">
            <v>2001</v>
          </cell>
          <cell r="B308">
            <v>3</v>
          </cell>
          <cell r="C308" t="str">
            <v>2.2.1</v>
          </cell>
          <cell r="D308">
            <v>12301.704363999999</v>
          </cell>
          <cell r="E308">
            <v>454.08693599999998</v>
          </cell>
          <cell r="F308">
            <v>279.44572699999998</v>
          </cell>
        </row>
        <row r="309">
          <cell r="A309">
            <v>2001</v>
          </cell>
          <cell r="B309">
            <v>3</v>
          </cell>
          <cell r="C309" t="str">
            <v>2.2.2</v>
          </cell>
          <cell r="E309">
            <v>47.711472000000001</v>
          </cell>
          <cell r="F309">
            <v>6.4758909999999998</v>
          </cell>
        </row>
        <row r="310">
          <cell r="A310">
            <v>2001</v>
          </cell>
          <cell r="B310">
            <v>3</v>
          </cell>
          <cell r="C310" t="str">
            <v>2.2.3</v>
          </cell>
          <cell r="D310">
            <v>362.51419342999998</v>
          </cell>
          <cell r="E310">
            <v>10.108900999999999</v>
          </cell>
          <cell r="F310">
            <v>143.90356800000001</v>
          </cell>
        </row>
        <row r="311">
          <cell r="A311">
            <v>2001</v>
          </cell>
          <cell r="B311">
            <v>3</v>
          </cell>
          <cell r="C311" t="str">
            <v>2.2.4</v>
          </cell>
          <cell r="D311">
            <v>751.41247700999998</v>
          </cell>
          <cell r="E311">
            <v>43.726348000000002</v>
          </cell>
          <cell r="F311">
            <v>277.73594800000001</v>
          </cell>
        </row>
        <row r="312">
          <cell r="A312">
            <v>2001</v>
          </cell>
          <cell r="B312">
            <v>3</v>
          </cell>
          <cell r="C312" t="str">
            <v>2.2.5</v>
          </cell>
          <cell r="E312">
            <v>1.166857</v>
          </cell>
          <cell r="F312">
            <v>0.577102</v>
          </cell>
        </row>
        <row r="313">
          <cell r="A313">
            <v>2001</v>
          </cell>
          <cell r="B313">
            <v>3</v>
          </cell>
          <cell r="C313" t="str">
            <v>2.2.6</v>
          </cell>
          <cell r="D313">
            <v>9279.3689651999994</v>
          </cell>
          <cell r="E313">
            <v>0.70914500000000003</v>
          </cell>
          <cell r="F313">
            <v>0.48689700000000002</v>
          </cell>
        </row>
        <row r="314">
          <cell r="A314">
            <v>2001</v>
          </cell>
          <cell r="B314">
            <v>3</v>
          </cell>
          <cell r="C314" t="str">
            <v>2.2.7</v>
          </cell>
          <cell r="E314">
            <v>463.937117</v>
          </cell>
          <cell r="F314">
            <v>284.617277</v>
          </cell>
        </row>
        <row r="315">
          <cell r="A315">
            <v>2001</v>
          </cell>
          <cell r="B315">
            <v>3</v>
          </cell>
          <cell r="C315" t="str">
            <v>2.2.8</v>
          </cell>
          <cell r="E315">
            <v>0.22553400000000001</v>
          </cell>
          <cell r="F315">
            <v>6.4959000000000003E-2</v>
          </cell>
        </row>
        <row r="316">
          <cell r="A316">
            <v>2001</v>
          </cell>
          <cell r="B316">
            <v>3</v>
          </cell>
          <cell r="C316" t="str">
            <v>2.2.9</v>
          </cell>
          <cell r="E316">
            <v>94.840333999999999</v>
          </cell>
          <cell r="F316">
            <v>61.005589999999998</v>
          </cell>
        </row>
        <row r="317">
          <cell r="A317">
            <v>2001</v>
          </cell>
          <cell r="B317">
            <v>3</v>
          </cell>
          <cell r="C317" t="str">
            <v>2.3.0</v>
          </cell>
          <cell r="E317">
            <v>2724.28928</v>
          </cell>
          <cell r="F317">
            <v>3063.3578520000001</v>
          </cell>
        </row>
        <row r="318">
          <cell r="A318">
            <v>2001</v>
          </cell>
          <cell r="B318">
            <v>3</v>
          </cell>
          <cell r="C318" t="str">
            <v>3.1.0</v>
          </cell>
          <cell r="D318">
            <v>1218</v>
          </cell>
          <cell r="E318">
            <v>130.942632</v>
          </cell>
          <cell r="F318">
            <v>242.88330999999999</v>
          </cell>
        </row>
        <row r="319">
          <cell r="A319">
            <v>2001</v>
          </cell>
          <cell r="B319">
            <v>3</v>
          </cell>
          <cell r="C319" t="str">
            <v>3.10.0</v>
          </cell>
        </row>
        <row r="320">
          <cell r="A320">
            <v>2001</v>
          </cell>
          <cell r="B320">
            <v>3</v>
          </cell>
          <cell r="C320" t="str">
            <v>3.11.0</v>
          </cell>
          <cell r="E320">
            <v>787.07874500000003</v>
          </cell>
          <cell r="F320">
            <v>1913.918921</v>
          </cell>
        </row>
        <row r="321">
          <cell r="A321">
            <v>2001</v>
          </cell>
          <cell r="B321">
            <v>3</v>
          </cell>
          <cell r="C321" t="str">
            <v>3.2.0</v>
          </cell>
          <cell r="D321">
            <v>456</v>
          </cell>
          <cell r="E321">
            <v>290.58998400000002</v>
          </cell>
          <cell r="F321">
            <v>25.488287</v>
          </cell>
        </row>
        <row r="322">
          <cell r="A322">
            <v>2001</v>
          </cell>
          <cell r="B322">
            <v>3</v>
          </cell>
          <cell r="C322" t="str">
            <v>3.3.0</v>
          </cell>
          <cell r="D322">
            <v>22</v>
          </cell>
          <cell r="E322">
            <v>0.74348099999999995</v>
          </cell>
          <cell r="F322">
            <v>4.788119</v>
          </cell>
        </row>
        <row r="323">
          <cell r="A323">
            <v>2001</v>
          </cell>
          <cell r="B323">
            <v>3</v>
          </cell>
          <cell r="C323" t="str">
            <v>3.4.0</v>
          </cell>
          <cell r="D323">
            <v>144.44489999999999</v>
          </cell>
          <cell r="E323">
            <v>1574.9799829999999</v>
          </cell>
          <cell r="F323">
            <v>373.86698799999999</v>
          </cell>
        </row>
        <row r="324">
          <cell r="A324">
            <v>2001</v>
          </cell>
          <cell r="B324">
            <v>3</v>
          </cell>
          <cell r="C324" t="str">
            <v>3.5.0</v>
          </cell>
          <cell r="D324">
            <v>0</v>
          </cell>
          <cell r="E324">
            <v>883.42816000000005</v>
          </cell>
          <cell r="F324">
            <v>1.8541650000000001</v>
          </cell>
        </row>
        <row r="325">
          <cell r="A325">
            <v>2001</v>
          </cell>
          <cell r="B325">
            <v>3</v>
          </cell>
          <cell r="C325" t="str">
            <v>3.6.0</v>
          </cell>
          <cell r="D325">
            <v>8658</v>
          </cell>
          <cell r="E325">
            <v>321.27597900000001</v>
          </cell>
          <cell r="F325">
            <v>1596.8839499999999</v>
          </cell>
        </row>
        <row r="326">
          <cell r="A326">
            <v>2001</v>
          </cell>
          <cell r="B326">
            <v>3</v>
          </cell>
          <cell r="C326" t="str">
            <v>3.7.0</v>
          </cell>
          <cell r="D326">
            <v>238</v>
          </cell>
          <cell r="E326">
            <v>798.78997500000003</v>
          </cell>
          <cell r="F326">
            <v>109.98959000000001</v>
          </cell>
        </row>
        <row r="327">
          <cell r="A327">
            <v>2001</v>
          </cell>
          <cell r="B327">
            <v>3</v>
          </cell>
          <cell r="C327" t="str">
            <v>3.8.0</v>
          </cell>
          <cell r="D327">
            <v>63800</v>
          </cell>
          <cell r="E327">
            <v>1093.512616</v>
          </cell>
          <cell r="F327">
            <v>2400.318115</v>
          </cell>
        </row>
        <row r="328">
          <cell r="A328">
            <v>2001</v>
          </cell>
          <cell r="B328">
            <v>3</v>
          </cell>
          <cell r="C328" t="str">
            <v>3.9.0</v>
          </cell>
          <cell r="D328">
            <v>1025</v>
          </cell>
          <cell r="E328">
            <v>244.17165700000001</v>
          </cell>
          <cell r="F328">
            <v>174.22766200000001</v>
          </cell>
        </row>
        <row r="329">
          <cell r="A329">
            <v>2001</v>
          </cell>
          <cell r="B329">
            <v>3</v>
          </cell>
          <cell r="C329" t="str">
            <v>4.1.1</v>
          </cell>
          <cell r="D329">
            <v>0</v>
          </cell>
          <cell r="E329">
            <v>11.685312</v>
          </cell>
          <cell r="F329">
            <v>3.7725439999999999</v>
          </cell>
        </row>
        <row r="330">
          <cell r="A330">
            <v>2001</v>
          </cell>
          <cell r="B330">
            <v>3</v>
          </cell>
          <cell r="C330" t="str">
            <v>4.1.2</v>
          </cell>
          <cell r="D330">
            <v>0</v>
          </cell>
          <cell r="E330">
            <v>2768.3898880000002</v>
          </cell>
          <cell r="F330">
            <v>2.0272399999999999</v>
          </cell>
        </row>
        <row r="331">
          <cell r="A331">
            <v>2001</v>
          </cell>
          <cell r="B331">
            <v>3</v>
          </cell>
          <cell r="C331" t="str">
            <v>4.1.3</v>
          </cell>
          <cell r="D331">
            <v>0</v>
          </cell>
          <cell r="E331">
            <v>0.143375</v>
          </cell>
          <cell r="F331">
            <v>0.38832</v>
          </cell>
        </row>
        <row r="332">
          <cell r="A332">
            <v>2001</v>
          </cell>
          <cell r="B332">
            <v>3</v>
          </cell>
          <cell r="C332" t="str">
            <v>4.1.4</v>
          </cell>
          <cell r="D332">
            <v>1168.8</v>
          </cell>
          <cell r="E332">
            <v>228.83740399999999</v>
          </cell>
          <cell r="F332">
            <v>89.780516000000006</v>
          </cell>
        </row>
        <row r="333">
          <cell r="A333">
            <v>2001</v>
          </cell>
          <cell r="B333">
            <v>3</v>
          </cell>
          <cell r="C333" t="str">
            <v>4.2.1</v>
          </cell>
          <cell r="D333">
            <v>0</v>
          </cell>
          <cell r="E333">
            <v>25567.380467999999</v>
          </cell>
          <cell r="F333">
            <v>10860.688416000001</v>
          </cell>
        </row>
        <row r="334">
          <cell r="A334">
            <v>2001</v>
          </cell>
          <cell r="B334">
            <v>3</v>
          </cell>
          <cell r="C334" t="str">
            <v>4.2.2</v>
          </cell>
          <cell r="D334">
            <v>0</v>
          </cell>
          <cell r="E334">
            <v>1463.587127</v>
          </cell>
          <cell r="F334">
            <v>263.28638699999999</v>
          </cell>
        </row>
        <row r="335">
          <cell r="A335">
            <v>2001</v>
          </cell>
          <cell r="B335">
            <v>3</v>
          </cell>
          <cell r="C335" t="str">
            <v>4.3.0</v>
          </cell>
          <cell r="E335">
            <v>2968.335501</v>
          </cell>
          <cell r="F335">
            <v>1809.9614240000001</v>
          </cell>
        </row>
        <row r="336">
          <cell r="A336">
            <v>2001</v>
          </cell>
          <cell r="B336">
            <v>3</v>
          </cell>
          <cell r="C336" t="str">
            <v>5.0.0</v>
          </cell>
          <cell r="E336">
            <v>3639.669324</v>
          </cell>
          <cell r="F336">
            <v>3086.7797970000001</v>
          </cell>
        </row>
        <row r="337">
          <cell r="A337">
            <v>2001</v>
          </cell>
          <cell r="B337">
            <v>3</v>
          </cell>
          <cell r="C337" t="str">
            <v>6.0.0</v>
          </cell>
          <cell r="E337">
            <v>0.25734499999999999</v>
          </cell>
          <cell r="F337">
            <v>0.221525</v>
          </cell>
        </row>
        <row r="338">
          <cell r="A338">
            <v>2002</v>
          </cell>
          <cell r="B338">
            <v>1</v>
          </cell>
          <cell r="C338" t="str">
            <v>1</v>
          </cell>
          <cell r="D338">
            <v>58965.800738999998</v>
          </cell>
          <cell r="E338">
            <v>19034.596364000001</v>
          </cell>
          <cell r="F338">
            <v>24248.196556999999</v>
          </cell>
        </row>
        <row r="339">
          <cell r="A339">
            <v>2002</v>
          </cell>
          <cell r="B339">
            <v>1</v>
          </cell>
          <cell r="C339" t="str">
            <v>2</v>
          </cell>
          <cell r="D339">
            <v>45156</v>
          </cell>
          <cell r="E339">
            <v>7868.5580650000002</v>
          </cell>
          <cell r="F339">
            <v>23603.613591000001</v>
          </cell>
        </row>
        <row r="340">
          <cell r="A340">
            <v>2002</v>
          </cell>
          <cell r="B340">
            <v>1</v>
          </cell>
          <cell r="C340" t="str">
            <v>3</v>
          </cell>
          <cell r="D340">
            <v>75047.095000000001</v>
          </cell>
          <cell r="E340">
            <v>6518.7316430000001</v>
          </cell>
          <cell r="F340">
            <v>6484.9607319999996</v>
          </cell>
        </row>
        <row r="341">
          <cell r="A341">
            <v>2002</v>
          </cell>
          <cell r="B341">
            <v>1</v>
          </cell>
          <cell r="C341" t="str">
            <v>4</v>
          </cell>
          <cell r="D341">
            <v>1405.5</v>
          </cell>
          <cell r="E341">
            <v>32733.054548</v>
          </cell>
          <cell r="F341">
            <v>12840.428260000001</v>
          </cell>
        </row>
        <row r="342">
          <cell r="A342">
            <v>2002</v>
          </cell>
          <cell r="B342">
            <v>1</v>
          </cell>
          <cell r="C342" t="str">
            <v>5</v>
          </cell>
          <cell r="E342">
            <v>3840.9063850000002</v>
          </cell>
          <cell r="F342">
            <v>3310.0907569999999</v>
          </cell>
        </row>
        <row r="343">
          <cell r="A343">
            <v>2002</v>
          </cell>
          <cell r="B343">
            <v>1</v>
          </cell>
          <cell r="C343" t="str">
            <v>6</v>
          </cell>
          <cell r="E343">
            <v>2.0505429999999998</v>
          </cell>
          <cell r="F343">
            <v>0.52568499999999996</v>
          </cell>
        </row>
        <row r="344">
          <cell r="A344">
            <v>2002</v>
          </cell>
          <cell r="B344">
            <v>2</v>
          </cell>
          <cell r="C344" t="str">
            <v>1.1</v>
          </cell>
          <cell r="D344">
            <v>9590.3371100000004</v>
          </cell>
          <cell r="E344">
            <v>2312.7756340000001</v>
          </cell>
          <cell r="F344">
            <v>1485.29441</v>
          </cell>
        </row>
        <row r="345">
          <cell r="A345">
            <v>2002</v>
          </cell>
          <cell r="B345">
            <v>2</v>
          </cell>
          <cell r="C345" t="str">
            <v>1.2</v>
          </cell>
          <cell r="D345">
            <v>7496.1322793999998</v>
          </cell>
          <cell r="E345">
            <v>12.799272999999999</v>
          </cell>
          <cell r="F345">
            <v>13.012241</v>
          </cell>
        </row>
        <row r="346">
          <cell r="A346">
            <v>2002</v>
          </cell>
          <cell r="B346">
            <v>2</v>
          </cell>
          <cell r="C346" t="str">
            <v>1.3</v>
          </cell>
          <cell r="D346">
            <v>41538.700612000001</v>
          </cell>
          <cell r="E346">
            <v>12069.206012000001</v>
          </cell>
          <cell r="F346">
            <v>8358.5056170000007</v>
          </cell>
        </row>
        <row r="347">
          <cell r="A347">
            <v>2002</v>
          </cell>
          <cell r="B347">
            <v>2</v>
          </cell>
          <cell r="C347" t="str">
            <v>1.4</v>
          </cell>
          <cell r="D347">
            <v>340.63073752999998</v>
          </cell>
          <cell r="E347">
            <v>220.267032</v>
          </cell>
          <cell r="F347">
            <v>263.15058099999999</v>
          </cell>
        </row>
        <row r="348">
          <cell r="A348">
            <v>2002</v>
          </cell>
          <cell r="B348">
            <v>2</v>
          </cell>
          <cell r="C348" t="str">
            <v>1.5</v>
          </cell>
          <cell r="E348">
            <v>506.47125499999999</v>
          </cell>
          <cell r="F348">
            <v>334.46951000000001</v>
          </cell>
        </row>
        <row r="349">
          <cell r="A349">
            <v>2002</v>
          </cell>
          <cell r="B349">
            <v>2</v>
          </cell>
          <cell r="C349" t="str">
            <v>1.6</v>
          </cell>
          <cell r="E349">
            <v>3913.0771580000001</v>
          </cell>
          <cell r="F349">
            <v>13793.764198000001</v>
          </cell>
        </row>
        <row r="350">
          <cell r="A350">
            <v>2002</v>
          </cell>
          <cell r="B350">
            <v>2</v>
          </cell>
          <cell r="C350" t="str">
            <v>2.1</v>
          </cell>
          <cell r="D350">
            <v>23057</v>
          </cell>
          <cell r="E350">
            <v>3956.676172</v>
          </cell>
          <cell r="F350">
            <v>19482.668077999999</v>
          </cell>
        </row>
        <row r="351">
          <cell r="A351">
            <v>2002</v>
          </cell>
          <cell r="B351">
            <v>2</v>
          </cell>
          <cell r="C351" t="str">
            <v>2.2</v>
          </cell>
          <cell r="D351">
            <v>22099</v>
          </cell>
          <cell r="E351">
            <v>1167.9960249999999</v>
          </cell>
          <cell r="F351">
            <v>1109.393448</v>
          </cell>
        </row>
        <row r="352">
          <cell r="A352">
            <v>2002</v>
          </cell>
          <cell r="B352">
            <v>2</v>
          </cell>
          <cell r="C352" t="str">
            <v>2.3</v>
          </cell>
          <cell r="E352">
            <v>2743.8858679999998</v>
          </cell>
          <cell r="F352">
            <v>3011.5520649999999</v>
          </cell>
        </row>
        <row r="353">
          <cell r="A353">
            <v>2002</v>
          </cell>
          <cell r="B353">
            <v>2</v>
          </cell>
          <cell r="C353" t="str">
            <v>3.1</v>
          </cell>
          <cell r="D353">
            <v>875</v>
          </cell>
          <cell r="E353">
            <v>106.43125999999999</v>
          </cell>
          <cell r="F353">
            <v>303.301492</v>
          </cell>
        </row>
        <row r="354">
          <cell r="A354">
            <v>2002</v>
          </cell>
          <cell r="B354">
            <v>2</v>
          </cell>
          <cell r="C354" t="str">
            <v>3.10</v>
          </cell>
        </row>
        <row r="355">
          <cell r="A355">
            <v>2002</v>
          </cell>
          <cell r="B355">
            <v>2</v>
          </cell>
          <cell r="C355" t="str">
            <v>3.11</v>
          </cell>
          <cell r="E355">
            <v>787.05865300000005</v>
          </cell>
          <cell r="F355">
            <v>1939.601983</v>
          </cell>
        </row>
        <row r="356">
          <cell r="A356">
            <v>2002</v>
          </cell>
          <cell r="B356">
            <v>2</v>
          </cell>
          <cell r="C356" t="str">
            <v>3.2</v>
          </cell>
          <cell r="D356">
            <v>490</v>
          </cell>
          <cell r="E356">
            <v>271.78233</v>
          </cell>
          <cell r="F356">
            <v>25.242166000000001</v>
          </cell>
        </row>
        <row r="357">
          <cell r="A357">
            <v>2002</v>
          </cell>
          <cell r="B357">
            <v>2</v>
          </cell>
          <cell r="C357" t="str">
            <v>3.3</v>
          </cell>
          <cell r="D357">
            <v>27</v>
          </cell>
          <cell r="E357">
            <v>1.257349</v>
          </cell>
          <cell r="F357">
            <v>5.2335099999999999</v>
          </cell>
        </row>
        <row r="358">
          <cell r="A358">
            <v>2002</v>
          </cell>
          <cell r="B358">
            <v>2</v>
          </cell>
          <cell r="C358" t="str">
            <v>3.4</v>
          </cell>
          <cell r="D358">
            <v>143.095</v>
          </cell>
          <cell r="E358">
            <v>1429.0354339999999</v>
          </cell>
          <cell r="F358">
            <v>375.32350200000002</v>
          </cell>
        </row>
        <row r="359">
          <cell r="A359">
            <v>2002</v>
          </cell>
          <cell r="B359">
            <v>2</v>
          </cell>
          <cell r="C359" t="str">
            <v>3.5</v>
          </cell>
          <cell r="D359">
            <v>0</v>
          </cell>
          <cell r="E359">
            <v>1030.8287849999999</v>
          </cell>
          <cell r="F359">
            <v>20.208416</v>
          </cell>
        </row>
        <row r="360">
          <cell r="A360">
            <v>2002</v>
          </cell>
          <cell r="B360">
            <v>2</v>
          </cell>
          <cell r="C360" t="str">
            <v>3.6</v>
          </cell>
          <cell r="D360">
            <v>8520</v>
          </cell>
          <cell r="E360">
            <v>318.84172599999999</v>
          </cell>
          <cell r="F360">
            <v>1206.4633550000001</v>
          </cell>
        </row>
        <row r="361">
          <cell r="A361">
            <v>2002</v>
          </cell>
          <cell r="B361">
            <v>2</v>
          </cell>
          <cell r="C361" t="str">
            <v>3.7</v>
          </cell>
          <cell r="D361">
            <v>267</v>
          </cell>
          <cell r="E361">
            <v>811.84678799999995</v>
          </cell>
          <cell r="F361">
            <v>122.948526</v>
          </cell>
        </row>
        <row r="362">
          <cell r="A362">
            <v>2002</v>
          </cell>
          <cell r="B362">
            <v>2</v>
          </cell>
          <cell r="C362" t="str">
            <v>3.8</v>
          </cell>
          <cell r="D362">
            <v>63800</v>
          </cell>
          <cell r="E362">
            <v>1530.9671020000001</v>
          </cell>
          <cell r="F362">
            <v>2308.8723599999998</v>
          </cell>
        </row>
        <row r="363">
          <cell r="A363">
            <v>2002</v>
          </cell>
          <cell r="B363">
            <v>2</v>
          </cell>
          <cell r="C363" t="str">
            <v>3.9</v>
          </cell>
          <cell r="D363">
            <v>925</v>
          </cell>
          <cell r="E363">
            <v>230.68221600000001</v>
          </cell>
          <cell r="F363">
            <v>177.765422</v>
          </cell>
        </row>
        <row r="364">
          <cell r="A364">
            <v>2002</v>
          </cell>
          <cell r="B364">
            <v>2</v>
          </cell>
          <cell r="C364" t="str">
            <v>4.1</v>
          </cell>
          <cell r="D364">
            <v>1405.5</v>
          </cell>
          <cell r="E364">
            <v>3004.4521719999998</v>
          </cell>
          <cell r="F364">
            <v>94.127216000000004</v>
          </cell>
        </row>
        <row r="365">
          <cell r="A365">
            <v>2002</v>
          </cell>
          <cell r="B365">
            <v>2</v>
          </cell>
          <cell r="C365" t="str">
            <v>4.2</v>
          </cell>
          <cell r="D365">
            <v>0</v>
          </cell>
          <cell r="E365">
            <v>26362.581885</v>
          </cell>
          <cell r="F365">
            <v>10893.163771</v>
          </cell>
        </row>
        <row r="366">
          <cell r="A366">
            <v>2002</v>
          </cell>
          <cell r="B366">
            <v>2</v>
          </cell>
          <cell r="C366" t="str">
            <v>4.3</v>
          </cell>
          <cell r="E366">
            <v>3366.0204910000002</v>
          </cell>
          <cell r="F366">
            <v>1853.1372730000001</v>
          </cell>
        </row>
        <row r="367">
          <cell r="A367">
            <v>2002</v>
          </cell>
          <cell r="B367">
            <v>2</v>
          </cell>
          <cell r="C367" t="str">
            <v>5.0</v>
          </cell>
          <cell r="E367">
            <v>3840.9063850000002</v>
          </cell>
          <cell r="F367">
            <v>3310.0907569999999</v>
          </cell>
        </row>
        <row r="368">
          <cell r="A368">
            <v>2002</v>
          </cell>
          <cell r="B368">
            <v>2</v>
          </cell>
          <cell r="C368" t="str">
            <v>6.0</v>
          </cell>
          <cell r="E368">
            <v>2.0505429999999998</v>
          </cell>
          <cell r="F368">
            <v>0.52568499999999996</v>
          </cell>
        </row>
        <row r="369">
          <cell r="A369">
            <v>2002</v>
          </cell>
          <cell r="B369">
            <v>3</v>
          </cell>
          <cell r="C369" t="str">
            <v>1.1.1</v>
          </cell>
          <cell r="D369">
            <v>5398.38</v>
          </cell>
          <cell r="E369">
            <v>498.893866</v>
          </cell>
          <cell r="F369">
            <v>1139.2423160000001</v>
          </cell>
        </row>
        <row r="370">
          <cell r="A370">
            <v>2002</v>
          </cell>
          <cell r="B370">
            <v>3</v>
          </cell>
          <cell r="C370" t="str">
            <v>1.1.10</v>
          </cell>
          <cell r="D370">
            <v>83.885000000000005</v>
          </cell>
          <cell r="E370">
            <v>188.906206</v>
          </cell>
          <cell r="F370">
            <v>66.259957999999997</v>
          </cell>
        </row>
        <row r="371">
          <cell r="A371">
            <v>2002</v>
          </cell>
          <cell r="B371">
            <v>3</v>
          </cell>
          <cell r="C371" t="str">
            <v>1.1.2</v>
          </cell>
          <cell r="D371">
            <v>913.6</v>
          </cell>
          <cell r="E371">
            <v>118.26345999999999</v>
          </cell>
          <cell r="F371">
            <v>8.8414929999999998</v>
          </cell>
        </row>
        <row r="372">
          <cell r="A372">
            <v>2002</v>
          </cell>
          <cell r="B372">
            <v>3</v>
          </cell>
          <cell r="C372" t="str">
            <v>1.1.3</v>
          </cell>
          <cell r="D372">
            <v>2664.3</v>
          </cell>
          <cell r="E372">
            <v>73.023702</v>
          </cell>
          <cell r="F372">
            <v>129.32956100000001</v>
          </cell>
        </row>
        <row r="373">
          <cell r="A373">
            <v>2002</v>
          </cell>
          <cell r="B373">
            <v>3</v>
          </cell>
          <cell r="C373" t="str">
            <v>1.1.4</v>
          </cell>
          <cell r="D373">
            <v>84.4</v>
          </cell>
          <cell r="E373">
            <v>7.3081170000000002</v>
          </cell>
          <cell r="F373">
            <v>7.5200250000000004</v>
          </cell>
        </row>
        <row r="374">
          <cell r="A374">
            <v>2002</v>
          </cell>
          <cell r="B374">
            <v>3</v>
          </cell>
          <cell r="C374" t="str">
            <v>1.1.5</v>
          </cell>
          <cell r="D374">
            <v>0</v>
          </cell>
          <cell r="E374">
            <v>17.284454</v>
          </cell>
          <cell r="F374">
            <v>0.78317000000000003</v>
          </cell>
        </row>
        <row r="375">
          <cell r="A375">
            <v>2002</v>
          </cell>
          <cell r="B375">
            <v>3</v>
          </cell>
          <cell r="C375" t="str">
            <v>1.1.6</v>
          </cell>
          <cell r="D375">
            <v>164.4</v>
          </cell>
          <cell r="E375">
            <v>187.27920599999999</v>
          </cell>
          <cell r="F375">
            <v>3.3122609999999999</v>
          </cell>
        </row>
        <row r="376">
          <cell r="A376">
            <v>2002</v>
          </cell>
          <cell r="B376">
            <v>3</v>
          </cell>
          <cell r="C376" t="str">
            <v>1.1.7</v>
          </cell>
          <cell r="D376">
            <v>249.41185999999999</v>
          </cell>
          <cell r="E376">
            <v>480.94402100000002</v>
          </cell>
          <cell r="F376">
            <v>56.063752999999998</v>
          </cell>
        </row>
        <row r="377">
          <cell r="A377">
            <v>2002</v>
          </cell>
          <cell r="B377">
            <v>3</v>
          </cell>
          <cell r="C377" t="str">
            <v>1.1.8</v>
          </cell>
          <cell r="D377">
            <v>31.960249999999998</v>
          </cell>
          <cell r="E377">
            <v>729.60151800000006</v>
          </cell>
          <cell r="F377">
            <v>73.482945000000001</v>
          </cell>
        </row>
        <row r="378">
          <cell r="A378">
            <v>2002</v>
          </cell>
          <cell r="B378">
            <v>3</v>
          </cell>
          <cell r="C378" t="str">
            <v>1.1.9</v>
          </cell>
          <cell r="E378">
            <v>11.271084</v>
          </cell>
          <cell r="F378">
            <v>0.458928</v>
          </cell>
        </row>
        <row r="379">
          <cell r="A379">
            <v>2002</v>
          </cell>
          <cell r="B379">
            <v>3</v>
          </cell>
          <cell r="C379" t="str">
            <v>1.2.1</v>
          </cell>
          <cell r="D379">
            <v>2868.9090500000002</v>
          </cell>
          <cell r="E379">
            <v>1.0699609999999999</v>
          </cell>
          <cell r="F379">
            <v>1.436E-2</v>
          </cell>
        </row>
        <row r="380">
          <cell r="A380">
            <v>2002</v>
          </cell>
          <cell r="B380">
            <v>3</v>
          </cell>
          <cell r="C380" t="str">
            <v>1.2.2</v>
          </cell>
          <cell r="D380">
            <v>4627.2232293999996</v>
          </cell>
          <cell r="E380">
            <v>11.729312</v>
          </cell>
          <cell r="F380">
            <v>12.997881</v>
          </cell>
        </row>
        <row r="381">
          <cell r="A381">
            <v>2002</v>
          </cell>
          <cell r="B381">
            <v>3</v>
          </cell>
          <cell r="C381" t="str">
            <v>1.3.1</v>
          </cell>
          <cell r="D381">
            <v>34760</v>
          </cell>
          <cell r="E381">
            <v>11706.486438</v>
          </cell>
          <cell r="F381">
            <v>8327.8484570000001</v>
          </cell>
        </row>
        <row r="382">
          <cell r="A382">
            <v>2002</v>
          </cell>
          <cell r="B382">
            <v>3</v>
          </cell>
          <cell r="C382" t="str">
            <v>1.3.2</v>
          </cell>
          <cell r="D382">
            <v>6778.7006121000004</v>
          </cell>
          <cell r="E382">
            <v>362.71957400000002</v>
          </cell>
          <cell r="F382">
            <v>30.657160000000001</v>
          </cell>
        </row>
        <row r="383">
          <cell r="A383">
            <v>2002</v>
          </cell>
          <cell r="B383">
            <v>3</v>
          </cell>
          <cell r="C383" t="str">
            <v>1.4.1</v>
          </cell>
          <cell r="D383">
            <v>310.17584210000001</v>
          </cell>
          <cell r="E383">
            <v>192.10444799999999</v>
          </cell>
          <cell r="F383">
            <v>258.12251700000002</v>
          </cell>
        </row>
        <row r="384">
          <cell r="A384">
            <v>2002</v>
          </cell>
          <cell r="B384">
            <v>3</v>
          </cell>
          <cell r="C384" t="str">
            <v>1.4.2</v>
          </cell>
          <cell r="E384">
            <v>28.162583999999999</v>
          </cell>
          <cell r="F384">
            <v>5.0280639999999996</v>
          </cell>
        </row>
        <row r="385">
          <cell r="A385">
            <v>2002</v>
          </cell>
          <cell r="B385">
            <v>3</v>
          </cell>
          <cell r="C385" t="str">
            <v>1.4.3</v>
          </cell>
          <cell r="D385">
            <v>30.454895425</v>
          </cell>
        </row>
        <row r="386">
          <cell r="A386">
            <v>2002</v>
          </cell>
          <cell r="B386">
            <v>3</v>
          </cell>
          <cell r="C386" t="str">
            <v>1.5.1</v>
          </cell>
          <cell r="E386">
            <v>0.51392899999999997</v>
          </cell>
          <cell r="F386">
            <v>1.663594</v>
          </cell>
        </row>
        <row r="387">
          <cell r="A387">
            <v>2002</v>
          </cell>
          <cell r="B387">
            <v>3</v>
          </cell>
          <cell r="C387" t="str">
            <v>1.5.2</v>
          </cell>
          <cell r="E387">
            <v>149.607484</v>
          </cell>
          <cell r="F387">
            <v>52.449215000000002</v>
          </cell>
        </row>
        <row r="388">
          <cell r="A388">
            <v>2002</v>
          </cell>
          <cell r="B388">
            <v>3</v>
          </cell>
          <cell r="C388" t="str">
            <v>1.5.3</v>
          </cell>
          <cell r="E388">
            <v>130.83909</v>
          </cell>
          <cell r="F388">
            <v>87.289002999999994</v>
          </cell>
        </row>
        <row r="389">
          <cell r="A389">
            <v>2002</v>
          </cell>
          <cell r="B389">
            <v>3</v>
          </cell>
          <cell r="C389" t="str">
            <v>1.5.4</v>
          </cell>
          <cell r="E389">
            <v>225.510752</v>
          </cell>
          <cell r="F389">
            <v>193.06769800000001</v>
          </cell>
        </row>
        <row r="390">
          <cell r="A390">
            <v>2002</v>
          </cell>
          <cell r="B390">
            <v>3</v>
          </cell>
          <cell r="C390" t="str">
            <v>1.6.0</v>
          </cell>
          <cell r="E390">
            <v>3913.0771580000001</v>
          </cell>
          <cell r="F390">
            <v>13793.764198000001</v>
          </cell>
        </row>
        <row r="391">
          <cell r="A391">
            <v>2002</v>
          </cell>
          <cell r="B391">
            <v>3</v>
          </cell>
          <cell r="C391" t="str">
            <v>2.1.0</v>
          </cell>
          <cell r="D391">
            <v>23057</v>
          </cell>
          <cell r="E391">
            <v>3956.676172</v>
          </cell>
          <cell r="F391">
            <v>19482.668077999999</v>
          </cell>
        </row>
        <row r="392">
          <cell r="A392">
            <v>2002</v>
          </cell>
          <cell r="B392">
            <v>3</v>
          </cell>
          <cell r="C392" t="str">
            <v>2.2.1</v>
          </cell>
          <cell r="D392">
            <v>11624.566443</v>
          </cell>
          <cell r="E392">
            <v>472.41571399999998</v>
          </cell>
          <cell r="F392">
            <v>282.28202800000003</v>
          </cell>
        </row>
        <row r="393">
          <cell r="A393">
            <v>2002</v>
          </cell>
          <cell r="B393">
            <v>3</v>
          </cell>
          <cell r="C393" t="str">
            <v>2.2.2</v>
          </cell>
          <cell r="E393">
            <v>53.814492000000001</v>
          </cell>
          <cell r="F393">
            <v>8.3240200000000009</v>
          </cell>
        </row>
        <row r="394">
          <cell r="A394">
            <v>2002</v>
          </cell>
          <cell r="B394">
            <v>3</v>
          </cell>
          <cell r="C394" t="str">
            <v>2.2.3</v>
          </cell>
          <cell r="D394">
            <v>176.56202123</v>
          </cell>
          <cell r="E394">
            <v>22.424848000000001</v>
          </cell>
          <cell r="F394">
            <v>125.62402</v>
          </cell>
        </row>
        <row r="395">
          <cell r="A395">
            <v>2002</v>
          </cell>
          <cell r="B395">
            <v>3</v>
          </cell>
          <cell r="C395" t="str">
            <v>2.2.4</v>
          </cell>
          <cell r="D395">
            <v>696.37483344999998</v>
          </cell>
          <cell r="E395">
            <v>42.848686999999998</v>
          </cell>
          <cell r="F395">
            <v>307.55436500000002</v>
          </cell>
        </row>
        <row r="396">
          <cell r="A396">
            <v>2002</v>
          </cell>
          <cell r="B396">
            <v>3</v>
          </cell>
          <cell r="C396" t="str">
            <v>2.2.5</v>
          </cell>
          <cell r="E396">
            <v>1.0880209999999999</v>
          </cell>
          <cell r="F396">
            <v>0.60180400000000001</v>
          </cell>
        </row>
        <row r="397">
          <cell r="A397">
            <v>2002</v>
          </cell>
          <cell r="B397">
            <v>3</v>
          </cell>
          <cell r="C397" t="str">
            <v>2.2.6</v>
          </cell>
          <cell r="D397">
            <v>9601.4967020999993</v>
          </cell>
          <cell r="E397">
            <v>1.0270410000000001</v>
          </cell>
          <cell r="F397">
            <v>1.5674729999999999</v>
          </cell>
        </row>
        <row r="398">
          <cell r="A398">
            <v>2002</v>
          </cell>
          <cell r="B398">
            <v>3</v>
          </cell>
          <cell r="C398" t="str">
            <v>2.2.7</v>
          </cell>
          <cell r="E398">
            <v>496.31014399999998</v>
          </cell>
          <cell r="F398">
            <v>333.20509199999998</v>
          </cell>
        </row>
        <row r="399">
          <cell r="A399">
            <v>2002</v>
          </cell>
          <cell r="B399">
            <v>3</v>
          </cell>
          <cell r="C399" t="str">
            <v>2.2.8</v>
          </cell>
          <cell r="E399">
            <v>0.29122300000000001</v>
          </cell>
          <cell r="F399">
            <v>6.2796000000000005E-2</v>
          </cell>
        </row>
        <row r="400">
          <cell r="A400">
            <v>2002</v>
          </cell>
          <cell r="B400">
            <v>3</v>
          </cell>
          <cell r="C400" t="str">
            <v>2.2.9</v>
          </cell>
          <cell r="E400">
            <v>77.775855000000007</v>
          </cell>
          <cell r="F400">
            <v>50.171849999999999</v>
          </cell>
        </row>
        <row r="401">
          <cell r="A401">
            <v>2002</v>
          </cell>
          <cell r="B401">
            <v>3</v>
          </cell>
          <cell r="C401" t="str">
            <v>2.3.0</v>
          </cell>
          <cell r="E401">
            <v>2743.8858679999998</v>
          </cell>
          <cell r="F401">
            <v>3011.5520649999999</v>
          </cell>
        </row>
        <row r="402">
          <cell r="A402">
            <v>2002</v>
          </cell>
          <cell r="B402">
            <v>3</v>
          </cell>
          <cell r="C402" t="str">
            <v>3.1.0</v>
          </cell>
          <cell r="D402">
            <v>875</v>
          </cell>
          <cell r="E402">
            <v>106.43125999999999</v>
          </cell>
          <cell r="F402">
            <v>303.301492</v>
          </cell>
        </row>
        <row r="403">
          <cell r="A403">
            <v>2002</v>
          </cell>
          <cell r="B403">
            <v>3</v>
          </cell>
          <cell r="C403" t="str">
            <v>3.10.0</v>
          </cell>
        </row>
        <row r="404">
          <cell r="A404">
            <v>2002</v>
          </cell>
          <cell r="B404">
            <v>3</v>
          </cell>
          <cell r="C404" t="str">
            <v>3.11.0</v>
          </cell>
          <cell r="E404">
            <v>787.05865300000005</v>
          </cell>
          <cell r="F404">
            <v>1939.601983</v>
          </cell>
        </row>
        <row r="405">
          <cell r="A405">
            <v>2002</v>
          </cell>
          <cell r="B405">
            <v>3</v>
          </cell>
          <cell r="C405" t="str">
            <v>3.2.0</v>
          </cell>
          <cell r="D405">
            <v>490</v>
          </cell>
          <cell r="E405">
            <v>271.78233</v>
          </cell>
          <cell r="F405">
            <v>25.242166000000001</v>
          </cell>
        </row>
        <row r="406">
          <cell r="A406">
            <v>2002</v>
          </cell>
          <cell r="B406">
            <v>3</v>
          </cell>
          <cell r="C406" t="str">
            <v>3.3.0</v>
          </cell>
          <cell r="D406">
            <v>27</v>
          </cell>
          <cell r="E406">
            <v>1.257349</v>
          </cell>
          <cell r="F406">
            <v>5.2335099999999999</v>
          </cell>
        </row>
        <row r="407">
          <cell r="A407">
            <v>2002</v>
          </cell>
          <cell r="B407">
            <v>3</v>
          </cell>
          <cell r="C407" t="str">
            <v>3.4.0</v>
          </cell>
          <cell r="D407">
            <v>143.095</v>
          </cell>
          <cell r="E407">
            <v>1429.0354339999999</v>
          </cell>
          <cell r="F407">
            <v>375.32350200000002</v>
          </cell>
        </row>
        <row r="408">
          <cell r="A408">
            <v>2002</v>
          </cell>
          <cell r="B408">
            <v>3</v>
          </cell>
          <cell r="C408" t="str">
            <v>3.5.0</v>
          </cell>
          <cell r="D408">
            <v>0</v>
          </cell>
          <cell r="E408">
            <v>1030.8287849999999</v>
          </cell>
          <cell r="F408">
            <v>20.208416</v>
          </cell>
        </row>
        <row r="409">
          <cell r="A409">
            <v>2002</v>
          </cell>
          <cell r="B409">
            <v>3</v>
          </cell>
          <cell r="C409" t="str">
            <v>3.6.0</v>
          </cell>
          <cell r="D409">
            <v>8520</v>
          </cell>
          <cell r="E409">
            <v>318.84172599999999</v>
          </cell>
          <cell r="F409">
            <v>1206.4633550000001</v>
          </cell>
        </row>
        <row r="410">
          <cell r="A410">
            <v>2002</v>
          </cell>
          <cell r="B410">
            <v>3</v>
          </cell>
          <cell r="C410" t="str">
            <v>3.7.0</v>
          </cell>
          <cell r="D410">
            <v>267</v>
          </cell>
          <cell r="E410">
            <v>811.84678799999995</v>
          </cell>
          <cell r="F410">
            <v>122.948526</v>
          </cell>
        </row>
        <row r="411">
          <cell r="A411">
            <v>2002</v>
          </cell>
          <cell r="B411">
            <v>3</v>
          </cell>
          <cell r="C411" t="str">
            <v>3.8.0</v>
          </cell>
          <cell r="D411">
            <v>63800</v>
          </cell>
          <cell r="E411">
            <v>1530.9671020000001</v>
          </cell>
          <cell r="F411">
            <v>2308.8723599999998</v>
          </cell>
        </row>
        <row r="412">
          <cell r="A412">
            <v>2002</v>
          </cell>
          <cell r="B412">
            <v>3</v>
          </cell>
          <cell r="C412" t="str">
            <v>3.9.0</v>
          </cell>
          <cell r="D412">
            <v>925</v>
          </cell>
          <cell r="E412">
            <v>230.68221600000001</v>
          </cell>
          <cell r="F412">
            <v>177.765422</v>
          </cell>
        </row>
        <row r="413">
          <cell r="A413">
            <v>2002</v>
          </cell>
          <cell r="B413">
            <v>3</v>
          </cell>
          <cell r="C413" t="str">
            <v>4.1.1</v>
          </cell>
          <cell r="D413">
            <v>0</v>
          </cell>
          <cell r="E413">
            <v>7.4789380000000003</v>
          </cell>
          <cell r="F413">
            <v>1.21052</v>
          </cell>
        </row>
        <row r="414">
          <cell r="A414">
            <v>2002</v>
          </cell>
          <cell r="B414">
            <v>3</v>
          </cell>
          <cell r="C414" t="str">
            <v>4.1.2</v>
          </cell>
          <cell r="D414">
            <v>0</v>
          </cell>
          <cell r="E414">
            <v>2667.782604</v>
          </cell>
          <cell r="F414">
            <v>1.9734179999999999</v>
          </cell>
        </row>
        <row r="415">
          <cell r="A415">
            <v>2002</v>
          </cell>
          <cell r="B415">
            <v>3</v>
          </cell>
          <cell r="C415" t="str">
            <v>4.1.3</v>
          </cell>
          <cell r="D415">
            <v>0</v>
          </cell>
          <cell r="E415">
            <v>1.1400000000000001E-4</v>
          </cell>
          <cell r="F415">
            <v>0.14540400000000001</v>
          </cell>
        </row>
        <row r="416">
          <cell r="A416">
            <v>2002</v>
          </cell>
          <cell r="B416">
            <v>3</v>
          </cell>
          <cell r="C416" t="str">
            <v>4.1.4</v>
          </cell>
          <cell r="D416">
            <v>1405.5</v>
          </cell>
          <cell r="E416">
            <v>329.190516</v>
          </cell>
          <cell r="F416">
            <v>90.797873999999993</v>
          </cell>
        </row>
        <row r="417">
          <cell r="A417">
            <v>2002</v>
          </cell>
          <cell r="B417">
            <v>3</v>
          </cell>
          <cell r="C417" t="str">
            <v>4.2.1</v>
          </cell>
          <cell r="D417">
            <v>0</v>
          </cell>
          <cell r="E417">
            <v>24922.007437</v>
          </cell>
          <cell r="F417">
            <v>10604.763387999999</v>
          </cell>
        </row>
        <row r="418">
          <cell r="A418">
            <v>2002</v>
          </cell>
          <cell r="B418">
            <v>3</v>
          </cell>
          <cell r="C418" t="str">
            <v>4.2.2</v>
          </cell>
          <cell r="D418">
            <v>0</v>
          </cell>
          <cell r="E418">
            <v>1440.5744480000001</v>
          </cell>
          <cell r="F418">
            <v>288.40038299999998</v>
          </cell>
        </row>
        <row r="419">
          <cell r="A419">
            <v>2002</v>
          </cell>
          <cell r="B419">
            <v>3</v>
          </cell>
          <cell r="C419" t="str">
            <v>4.3.0</v>
          </cell>
          <cell r="E419">
            <v>3366.0204910000002</v>
          </cell>
          <cell r="F419">
            <v>1853.1372730000001</v>
          </cell>
        </row>
        <row r="420">
          <cell r="A420">
            <v>2002</v>
          </cell>
          <cell r="B420">
            <v>3</v>
          </cell>
          <cell r="C420" t="str">
            <v>5.0.0</v>
          </cell>
          <cell r="E420">
            <v>3840.9063850000002</v>
          </cell>
          <cell r="F420">
            <v>3310.0907569999999</v>
          </cell>
        </row>
        <row r="421">
          <cell r="A421">
            <v>2002</v>
          </cell>
          <cell r="B421">
            <v>3</v>
          </cell>
          <cell r="C421" t="str">
            <v>6.0.0</v>
          </cell>
          <cell r="E421">
            <v>2.0505429999999998</v>
          </cell>
          <cell r="F421">
            <v>0.52568499999999996</v>
          </cell>
        </row>
        <row r="422">
          <cell r="A422">
            <v>2003</v>
          </cell>
          <cell r="B422">
            <v>1</v>
          </cell>
          <cell r="C422" t="str">
            <v>1</v>
          </cell>
          <cell r="D422">
            <v>59374.995572</v>
          </cell>
          <cell r="E422">
            <v>19725.585745</v>
          </cell>
          <cell r="F422">
            <v>24854.237705</v>
          </cell>
        </row>
        <row r="423">
          <cell r="A423">
            <v>2003</v>
          </cell>
          <cell r="B423">
            <v>1</v>
          </cell>
          <cell r="C423" t="str">
            <v>2</v>
          </cell>
          <cell r="D423">
            <v>46889</v>
          </cell>
          <cell r="E423">
            <v>8363.7405299999991</v>
          </cell>
          <cell r="F423">
            <v>25079.982131000001</v>
          </cell>
        </row>
        <row r="424">
          <cell r="A424">
            <v>2003</v>
          </cell>
          <cell r="B424">
            <v>1</v>
          </cell>
          <cell r="C424" t="str">
            <v>3</v>
          </cell>
          <cell r="D424">
            <v>73732.483600000007</v>
          </cell>
          <cell r="E424">
            <v>6380.1978449999997</v>
          </cell>
          <cell r="F424">
            <v>7016.0586000000003</v>
          </cell>
        </row>
        <row r="425">
          <cell r="A425">
            <v>2003</v>
          </cell>
          <cell r="B425">
            <v>1</v>
          </cell>
          <cell r="C425" t="str">
            <v>4</v>
          </cell>
          <cell r="D425">
            <v>1243.2</v>
          </cell>
          <cell r="E425">
            <v>35947.549791999998</v>
          </cell>
          <cell r="F425">
            <v>13395.240906000001</v>
          </cell>
        </row>
        <row r="426">
          <cell r="A426">
            <v>2003</v>
          </cell>
          <cell r="B426">
            <v>1</v>
          </cell>
          <cell r="C426" t="str">
            <v>5</v>
          </cell>
          <cell r="E426">
            <v>4029.8699879999999</v>
          </cell>
          <cell r="F426">
            <v>3557.9908230000001</v>
          </cell>
        </row>
        <row r="427">
          <cell r="A427">
            <v>2003</v>
          </cell>
          <cell r="B427">
            <v>1</v>
          </cell>
          <cell r="C427" t="str">
            <v>6</v>
          </cell>
          <cell r="E427">
            <v>3.8190900000000001</v>
          </cell>
          <cell r="F427">
            <v>2.2362069999999998</v>
          </cell>
        </row>
        <row r="428">
          <cell r="A428">
            <v>2003</v>
          </cell>
          <cell r="B428">
            <v>2</v>
          </cell>
          <cell r="C428" t="str">
            <v>1.1</v>
          </cell>
          <cell r="D428">
            <v>9222.7497550000007</v>
          </cell>
          <cell r="E428">
            <v>2272.477496</v>
          </cell>
          <cell r="F428">
            <v>1981.719756</v>
          </cell>
        </row>
        <row r="429">
          <cell r="A429">
            <v>2003</v>
          </cell>
          <cell r="B429">
            <v>2</v>
          </cell>
          <cell r="C429" t="str">
            <v>1.2</v>
          </cell>
          <cell r="D429">
            <v>7243.0875929000003</v>
          </cell>
          <cell r="E429">
            <v>21.888269999999999</v>
          </cell>
          <cell r="F429">
            <v>18.458197999999999</v>
          </cell>
        </row>
        <row r="430">
          <cell r="A430">
            <v>2003</v>
          </cell>
          <cell r="B430">
            <v>2</v>
          </cell>
          <cell r="C430" t="str">
            <v>1.3</v>
          </cell>
          <cell r="D430">
            <v>42574.541304999999</v>
          </cell>
          <cell r="E430">
            <v>11988.923334999999</v>
          </cell>
          <cell r="F430">
            <v>7860.1205209999998</v>
          </cell>
        </row>
        <row r="431">
          <cell r="A431">
            <v>2003</v>
          </cell>
          <cell r="B431">
            <v>2</v>
          </cell>
          <cell r="C431" t="str">
            <v>1.4</v>
          </cell>
          <cell r="D431">
            <v>334.61691930000001</v>
          </cell>
          <cell r="E431">
            <v>270.69354299999998</v>
          </cell>
          <cell r="F431">
            <v>278.62066600000003</v>
          </cell>
        </row>
        <row r="432">
          <cell r="A432">
            <v>2003</v>
          </cell>
          <cell r="B432">
            <v>2</v>
          </cell>
          <cell r="C432" t="str">
            <v>1.5</v>
          </cell>
          <cell r="E432">
            <v>606.73007099999995</v>
          </cell>
          <cell r="F432">
            <v>370.954274</v>
          </cell>
        </row>
        <row r="433">
          <cell r="A433">
            <v>2003</v>
          </cell>
          <cell r="B433">
            <v>2</v>
          </cell>
          <cell r="C433" t="str">
            <v>1.6</v>
          </cell>
          <cell r="E433">
            <v>4564.8730299999997</v>
          </cell>
          <cell r="F433">
            <v>14344.36429</v>
          </cell>
        </row>
        <row r="434">
          <cell r="A434">
            <v>2003</v>
          </cell>
          <cell r="B434">
            <v>2</v>
          </cell>
          <cell r="C434" t="str">
            <v>2.1</v>
          </cell>
          <cell r="D434">
            <v>24846</v>
          </cell>
          <cell r="E434">
            <v>4109.0612780000001</v>
          </cell>
          <cell r="F434">
            <v>20685.294411999999</v>
          </cell>
        </row>
        <row r="435">
          <cell r="A435">
            <v>2003</v>
          </cell>
          <cell r="B435">
            <v>2</v>
          </cell>
          <cell r="C435" t="str">
            <v>2.2</v>
          </cell>
          <cell r="D435">
            <v>22043</v>
          </cell>
          <cell r="E435">
            <v>1157.417336</v>
          </cell>
          <cell r="F435">
            <v>1132.070236</v>
          </cell>
        </row>
        <row r="436">
          <cell r="A436">
            <v>2003</v>
          </cell>
          <cell r="B436">
            <v>2</v>
          </cell>
          <cell r="C436" t="str">
            <v>2.3</v>
          </cell>
          <cell r="E436">
            <v>3097.2619159999999</v>
          </cell>
          <cell r="F436">
            <v>3262.617483</v>
          </cell>
        </row>
        <row r="437">
          <cell r="A437">
            <v>2003</v>
          </cell>
          <cell r="B437">
            <v>2</v>
          </cell>
          <cell r="C437" t="str">
            <v>3.1</v>
          </cell>
          <cell r="D437">
            <v>925</v>
          </cell>
          <cell r="E437">
            <v>90.950034000000002</v>
          </cell>
          <cell r="F437">
            <v>292.31025599999998</v>
          </cell>
        </row>
        <row r="438">
          <cell r="A438">
            <v>2003</v>
          </cell>
          <cell r="B438">
            <v>2</v>
          </cell>
          <cell r="C438" t="str">
            <v>3.10</v>
          </cell>
        </row>
        <row r="439">
          <cell r="A439">
            <v>2003</v>
          </cell>
          <cell r="B439">
            <v>2</v>
          </cell>
          <cell r="C439" t="str">
            <v>3.11</v>
          </cell>
          <cell r="E439">
            <v>839.46930599999996</v>
          </cell>
          <cell r="F439">
            <v>1787.3595</v>
          </cell>
        </row>
        <row r="440">
          <cell r="A440">
            <v>2003</v>
          </cell>
          <cell r="B440">
            <v>2</v>
          </cell>
          <cell r="C440" t="str">
            <v>3.2</v>
          </cell>
          <cell r="D440">
            <v>469</v>
          </cell>
          <cell r="E440">
            <v>179.36613</v>
          </cell>
          <cell r="F440">
            <v>28.661203</v>
          </cell>
        </row>
        <row r="441">
          <cell r="A441">
            <v>2003</v>
          </cell>
          <cell r="B441">
            <v>2</v>
          </cell>
          <cell r="C441" t="str">
            <v>3.3</v>
          </cell>
          <cell r="D441">
            <v>16</v>
          </cell>
          <cell r="E441">
            <v>1.5487949999999999</v>
          </cell>
          <cell r="F441">
            <v>5.8580360000000002</v>
          </cell>
        </row>
        <row r="442">
          <cell r="A442">
            <v>2003</v>
          </cell>
          <cell r="B442">
            <v>2</v>
          </cell>
          <cell r="C442" t="str">
            <v>3.4</v>
          </cell>
          <cell r="D442">
            <v>169.4836</v>
          </cell>
          <cell r="E442">
            <v>1629.5280829999999</v>
          </cell>
          <cell r="F442">
            <v>397.46261099999998</v>
          </cell>
        </row>
        <row r="443">
          <cell r="A443">
            <v>2003</v>
          </cell>
          <cell r="B443">
            <v>2</v>
          </cell>
          <cell r="C443" t="str">
            <v>3.5</v>
          </cell>
          <cell r="D443">
            <v>0</v>
          </cell>
          <cell r="E443">
            <v>828.83623799999998</v>
          </cell>
          <cell r="F443">
            <v>156.15538900000001</v>
          </cell>
        </row>
        <row r="444">
          <cell r="A444">
            <v>2003</v>
          </cell>
          <cell r="B444">
            <v>2</v>
          </cell>
          <cell r="C444" t="str">
            <v>3.6</v>
          </cell>
          <cell r="D444">
            <v>8600</v>
          </cell>
          <cell r="E444">
            <v>399.93208800000002</v>
          </cell>
          <cell r="F444">
            <v>1946.349463</v>
          </cell>
        </row>
        <row r="445">
          <cell r="A445">
            <v>2003</v>
          </cell>
          <cell r="B445">
            <v>2</v>
          </cell>
          <cell r="C445" t="str">
            <v>3.7</v>
          </cell>
          <cell r="D445">
            <v>253</v>
          </cell>
          <cell r="E445">
            <v>886.29125799999997</v>
          </cell>
          <cell r="F445">
            <v>126.72892400000001</v>
          </cell>
        </row>
        <row r="446">
          <cell r="A446">
            <v>2003</v>
          </cell>
          <cell r="B446">
            <v>2</v>
          </cell>
          <cell r="C446" t="str">
            <v>3.8</v>
          </cell>
          <cell r="D446">
            <v>62500</v>
          </cell>
          <cell r="E446">
            <v>1278.457866</v>
          </cell>
          <cell r="F446">
            <v>2129.4270120000001</v>
          </cell>
        </row>
        <row r="447">
          <cell r="A447">
            <v>2003</v>
          </cell>
          <cell r="B447">
            <v>2</v>
          </cell>
          <cell r="C447" t="str">
            <v>3.9</v>
          </cell>
          <cell r="D447">
            <v>800</v>
          </cell>
          <cell r="E447">
            <v>245.81804700000001</v>
          </cell>
          <cell r="F447">
            <v>145.746206</v>
          </cell>
        </row>
        <row r="448">
          <cell r="A448">
            <v>2003</v>
          </cell>
          <cell r="B448">
            <v>2</v>
          </cell>
          <cell r="C448" t="str">
            <v>4.1</v>
          </cell>
          <cell r="D448">
            <v>1243.2</v>
          </cell>
          <cell r="E448">
            <v>3574.1691649999998</v>
          </cell>
          <cell r="F448">
            <v>113.046311</v>
          </cell>
        </row>
        <row r="449">
          <cell r="A449">
            <v>2003</v>
          </cell>
          <cell r="B449">
            <v>2</v>
          </cell>
          <cell r="C449" t="str">
            <v>4.2</v>
          </cell>
          <cell r="D449">
            <v>0</v>
          </cell>
          <cell r="E449">
            <v>29039.686403</v>
          </cell>
          <cell r="F449">
            <v>11290.151501</v>
          </cell>
        </row>
        <row r="450">
          <cell r="A450">
            <v>2003</v>
          </cell>
          <cell r="B450">
            <v>2</v>
          </cell>
          <cell r="C450" t="str">
            <v>4.3</v>
          </cell>
          <cell r="E450">
            <v>3333.6942239999998</v>
          </cell>
          <cell r="F450">
            <v>1992.0430940000001</v>
          </cell>
        </row>
        <row r="451">
          <cell r="A451">
            <v>2003</v>
          </cell>
          <cell r="B451">
            <v>2</v>
          </cell>
          <cell r="C451" t="str">
            <v>5.0</v>
          </cell>
          <cell r="E451">
            <v>4029.8699879999999</v>
          </cell>
          <cell r="F451">
            <v>3557.9908230000001</v>
          </cell>
        </row>
        <row r="452">
          <cell r="A452">
            <v>2003</v>
          </cell>
          <cell r="B452">
            <v>2</v>
          </cell>
          <cell r="C452" t="str">
            <v>6.0</v>
          </cell>
          <cell r="E452">
            <v>3.8190900000000001</v>
          </cell>
          <cell r="F452">
            <v>2.2362069999999998</v>
          </cell>
        </row>
        <row r="453">
          <cell r="A453">
            <v>2003</v>
          </cell>
          <cell r="B453">
            <v>3</v>
          </cell>
          <cell r="C453" t="str">
            <v>1.1.1</v>
          </cell>
          <cell r="D453">
            <v>5289.87</v>
          </cell>
          <cell r="E453">
            <v>373.144519</v>
          </cell>
          <cell r="F453">
            <v>1650.8728659999999</v>
          </cell>
        </row>
        <row r="454">
          <cell r="A454">
            <v>2003</v>
          </cell>
          <cell r="B454">
            <v>3</v>
          </cell>
          <cell r="C454" t="str">
            <v>1.1.10</v>
          </cell>
          <cell r="D454">
            <v>82.626000000000005</v>
          </cell>
          <cell r="E454">
            <v>181.86139399999999</v>
          </cell>
          <cell r="F454">
            <v>66.521390999999994</v>
          </cell>
        </row>
        <row r="455">
          <cell r="A455">
            <v>2003</v>
          </cell>
          <cell r="B455">
            <v>3</v>
          </cell>
          <cell r="C455" t="str">
            <v>1.1.2</v>
          </cell>
          <cell r="D455">
            <v>857.1</v>
          </cell>
          <cell r="E455">
            <v>131.71973299999999</v>
          </cell>
          <cell r="F455">
            <v>11.410584</v>
          </cell>
        </row>
        <row r="456">
          <cell r="A456">
            <v>2003</v>
          </cell>
          <cell r="B456">
            <v>3</v>
          </cell>
          <cell r="C456" t="str">
            <v>1.1.3</v>
          </cell>
          <cell r="D456">
            <v>2484.4</v>
          </cell>
          <cell r="E456">
            <v>64.149839999999998</v>
          </cell>
          <cell r="F456">
            <v>89.230649999999997</v>
          </cell>
        </row>
        <row r="457">
          <cell r="A457">
            <v>2003</v>
          </cell>
          <cell r="B457">
            <v>3</v>
          </cell>
          <cell r="C457" t="str">
            <v>1.1.4</v>
          </cell>
          <cell r="D457">
            <v>79.099999999999994</v>
          </cell>
          <cell r="E457">
            <v>4.7912710000000001</v>
          </cell>
          <cell r="F457">
            <v>17.839600000000001</v>
          </cell>
        </row>
        <row r="458">
          <cell r="A458">
            <v>2003</v>
          </cell>
          <cell r="B458">
            <v>3</v>
          </cell>
          <cell r="C458" t="str">
            <v>1.1.5</v>
          </cell>
          <cell r="D458">
            <v>0</v>
          </cell>
          <cell r="E458">
            <v>17.944897999999998</v>
          </cell>
          <cell r="F458">
            <v>0.97675599999999996</v>
          </cell>
        </row>
        <row r="459">
          <cell r="A459">
            <v>2003</v>
          </cell>
          <cell r="B459">
            <v>3</v>
          </cell>
          <cell r="C459" t="str">
            <v>1.1.6</v>
          </cell>
          <cell r="D459">
            <v>136.4</v>
          </cell>
          <cell r="E459">
            <v>254.78141500000001</v>
          </cell>
          <cell r="F459">
            <v>3.659395</v>
          </cell>
        </row>
        <row r="460">
          <cell r="A460">
            <v>2003</v>
          </cell>
          <cell r="B460">
            <v>3</v>
          </cell>
          <cell r="C460" t="str">
            <v>1.1.7</v>
          </cell>
          <cell r="D460">
            <v>258.66750500000001</v>
          </cell>
          <cell r="E460">
            <v>447.75734499999999</v>
          </cell>
          <cell r="F460">
            <v>60.211675999999997</v>
          </cell>
        </row>
        <row r="461">
          <cell r="A461">
            <v>2003</v>
          </cell>
          <cell r="B461">
            <v>3</v>
          </cell>
          <cell r="C461" t="str">
            <v>1.1.8</v>
          </cell>
          <cell r="D461">
            <v>34.58625</v>
          </cell>
          <cell r="E461">
            <v>783.89910899999995</v>
          </cell>
          <cell r="F461">
            <v>80.785543000000004</v>
          </cell>
        </row>
        <row r="462">
          <cell r="A462">
            <v>2003</v>
          </cell>
          <cell r="B462">
            <v>3</v>
          </cell>
          <cell r="C462" t="str">
            <v>1.1.9</v>
          </cell>
          <cell r="E462">
            <v>12.427972</v>
          </cell>
          <cell r="F462">
            <v>0.21129500000000001</v>
          </cell>
        </row>
        <row r="463">
          <cell r="A463">
            <v>2003</v>
          </cell>
          <cell r="B463">
            <v>3</v>
          </cell>
          <cell r="C463" t="str">
            <v>1.2.1</v>
          </cell>
          <cell r="D463">
            <v>2804.3741599999998</v>
          </cell>
          <cell r="E463">
            <v>0.18840599999999999</v>
          </cell>
          <cell r="F463">
            <v>2.14899</v>
          </cell>
        </row>
        <row r="464">
          <cell r="A464">
            <v>2003</v>
          </cell>
          <cell r="B464">
            <v>3</v>
          </cell>
          <cell r="C464" t="str">
            <v>1.2.2</v>
          </cell>
          <cell r="D464">
            <v>4438.7134329</v>
          </cell>
          <cell r="E464">
            <v>21.699864000000002</v>
          </cell>
          <cell r="F464">
            <v>16.309208000000002</v>
          </cell>
        </row>
        <row r="465">
          <cell r="A465">
            <v>2003</v>
          </cell>
          <cell r="B465">
            <v>3</v>
          </cell>
          <cell r="C465" t="str">
            <v>1.3.1</v>
          </cell>
          <cell r="D465">
            <v>35103.199999999997</v>
          </cell>
          <cell r="E465">
            <v>11471.077583</v>
          </cell>
          <cell r="F465">
            <v>7838.9171459999998</v>
          </cell>
        </row>
        <row r="466">
          <cell r="A466">
            <v>2003</v>
          </cell>
          <cell r="B466">
            <v>3</v>
          </cell>
          <cell r="C466" t="str">
            <v>1.3.2</v>
          </cell>
          <cell r="D466">
            <v>7471.3413047000004</v>
          </cell>
          <cell r="E466">
            <v>517.84575199999995</v>
          </cell>
          <cell r="F466">
            <v>21.203375000000001</v>
          </cell>
        </row>
        <row r="467">
          <cell r="A467">
            <v>2003</v>
          </cell>
          <cell r="B467">
            <v>3</v>
          </cell>
          <cell r="C467" t="str">
            <v>1.4.1</v>
          </cell>
          <cell r="D467">
            <v>302.7496514</v>
          </cell>
          <cell r="E467">
            <v>238.67298700000001</v>
          </cell>
          <cell r="F467">
            <v>273.44545599999998</v>
          </cell>
        </row>
        <row r="468">
          <cell r="A468">
            <v>2003</v>
          </cell>
          <cell r="B468">
            <v>3</v>
          </cell>
          <cell r="C468" t="str">
            <v>1.4.2</v>
          </cell>
          <cell r="E468">
            <v>32.020555999999999</v>
          </cell>
          <cell r="F468">
            <v>5.1752099999999999</v>
          </cell>
        </row>
        <row r="469">
          <cell r="A469">
            <v>2003</v>
          </cell>
          <cell r="B469">
            <v>3</v>
          </cell>
          <cell r="C469" t="str">
            <v>1.4.3</v>
          </cell>
          <cell r="D469">
            <v>31.867267895000001</v>
          </cell>
        </row>
        <row r="470">
          <cell r="A470">
            <v>2003</v>
          </cell>
          <cell r="B470">
            <v>3</v>
          </cell>
          <cell r="C470" t="str">
            <v>1.5.1</v>
          </cell>
          <cell r="E470">
            <v>0.54506200000000005</v>
          </cell>
          <cell r="F470">
            <v>2.1312350000000002</v>
          </cell>
        </row>
        <row r="471">
          <cell r="A471">
            <v>2003</v>
          </cell>
          <cell r="B471">
            <v>3</v>
          </cell>
          <cell r="C471" t="str">
            <v>1.5.2</v>
          </cell>
          <cell r="E471">
            <v>165.51443399999999</v>
          </cell>
          <cell r="F471">
            <v>61.864614000000003</v>
          </cell>
        </row>
        <row r="472">
          <cell r="A472">
            <v>2003</v>
          </cell>
          <cell r="B472">
            <v>3</v>
          </cell>
          <cell r="C472" t="str">
            <v>1.5.3</v>
          </cell>
          <cell r="E472">
            <v>165.94859700000001</v>
          </cell>
          <cell r="F472">
            <v>92.372536999999994</v>
          </cell>
        </row>
        <row r="473">
          <cell r="A473">
            <v>2003</v>
          </cell>
          <cell r="B473">
            <v>3</v>
          </cell>
          <cell r="C473" t="str">
            <v>1.5.4</v>
          </cell>
          <cell r="E473">
            <v>274.72197799999998</v>
          </cell>
          <cell r="F473">
            <v>214.58588800000001</v>
          </cell>
        </row>
        <row r="474">
          <cell r="A474">
            <v>2003</v>
          </cell>
          <cell r="B474">
            <v>3</v>
          </cell>
          <cell r="C474" t="str">
            <v>1.6.0</v>
          </cell>
          <cell r="E474">
            <v>4564.8730299999997</v>
          </cell>
          <cell r="F474">
            <v>14344.36429</v>
          </cell>
        </row>
        <row r="475">
          <cell r="A475">
            <v>2003</v>
          </cell>
          <cell r="B475">
            <v>3</v>
          </cell>
          <cell r="C475" t="str">
            <v>2.1.0</v>
          </cell>
          <cell r="D475">
            <v>24846</v>
          </cell>
          <cell r="E475">
            <v>4109.0612780000001</v>
          </cell>
          <cell r="F475">
            <v>20685.294411999999</v>
          </cell>
        </row>
        <row r="476">
          <cell r="A476">
            <v>2003</v>
          </cell>
          <cell r="B476">
            <v>3</v>
          </cell>
          <cell r="C476" t="str">
            <v>2.2.1</v>
          </cell>
          <cell r="D476">
            <v>12003.233263</v>
          </cell>
          <cell r="E476">
            <v>455.07692200000002</v>
          </cell>
          <cell r="F476">
            <v>271.35666300000003</v>
          </cell>
        </row>
        <row r="477">
          <cell r="A477">
            <v>2003</v>
          </cell>
          <cell r="B477">
            <v>3</v>
          </cell>
          <cell r="C477" t="str">
            <v>2.2.2</v>
          </cell>
          <cell r="E477">
            <v>45.692839999999997</v>
          </cell>
          <cell r="F477">
            <v>5.9243379999999997</v>
          </cell>
        </row>
        <row r="478">
          <cell r="A478">
            <v>2003</v>
          </cell>
          <cell r="B478">
            <v>3</v>
          </cell>
          <cell r="C478" t="str">
            <v>2.2.3</v>
          </cell>
          <cell r="D478">
            <v>187.28980598999999</v>
          </cell>
          <cell r="E478">
            <v>26.580176999999999</v>
          </cell>
          <cell r="F478">
            <v>131.223074</v>
          </cell>
        </row>
        <row r="479">
          <cell r="A479">
            <v>2003</v>
          </cell>
          <cell r="B479">
            <v>3</v>
          </cell>
          <cell r="C479" t="str">
            <v>2.2.4</v>
          </cell>
          <cell r="D479">
            <v>778.72087562000002</v>
          </cell>
          <cell r="E479">
            <v>39.949725000000001</v>
          </cell>
          <cell r="F479">
            <v>348.54121700000002</v>
          </cell>
        </row>
        <row r="480">
          <cell r="A480">
            <v>2003</v>
          </cell>
          <cell r="B480">
            <v>3</v>
          </cell>
          <cell r="C480" t="str">
            <v>2.2.5</v>
          </cell>
          <cell r="E480">
            <v>0.93654499999999996</v>
          </cell>
          <cell r="F480">
            <v>0.44073600000000002</v>
          </cell>
        </row>
        <row r="481">
          <cell r="A481">
            <v>2003</v>
          </cell>
          <cell r="B481">
            <v>3</v>
          </cell>
          <cell r="C481" t="str">
            <v>2.2.6</v>
          </cell>
          <cell r="D481">
            <v>9073.7560551999995</v>
          </cell>
          <cell r="E481">
            <v>1.3123860000000001</v>
          </cell>
          <cell r="F481">
            <v>2.5733630000000001</v>
          </cell>
        </row>
        <row r="482">
          <cell r="A482">
            <v>2003</v>
          </cell>
          <cell r="B482">
            <v>3</v>
          </cell>
          <cell r="C482" t="str">
            <v>2.2.7</v>
          </cell>
          <cell r="E482">
            <v>515.51419199999998</v>
          </cell>
          <cell r="F482">
            <v>327.29426000000001</v>
          </cell>
        </row>
        <row r="483">
          <cell r="A483">
            <v>2003</v>
          </cell>
          <cell r="B483">
            <v>3</v>
          </cell>
          <cell r="C483" t="str">
            <v>2.2.8</v>
          </cell>
          <cell r="E483">
            <v>0.57544799999999996</v>
          </cell>
          <cell r="F483">
            <v>9.8502999999999993E-2</v>
          </cell>
        </row>
        <row r="484">
          <cell r="A484">
            <v>2003</v>
          </cell>
          <cell r="B484">
            <v>3</v>
          </cell>
          <cell r="C484" t="str">
            <v>2.2.9</v>
          </cell>
          <cell r="E484">
            <v>71.779100999999997</v>
          </cell>
          <cell r="F484">
            <v>44.618082000000001</v>
          </cell>
        </row>
        <row r="485">
          <cell r="A485">
            <v>2003</v>
          </cell>
          <cell r="B485">
            <v>3</v>
          </cell>
          <cell r="C485" t="str">
            <v>2.3.0</v>
          </cell>
          <cell r="E485">
            <v>3097.2619159999999</v>
          </cell>
          <cell r="F485">
            <v>3262.617483</v>
          </cell>
        </row>
        <row r="486">
          <cell r="A486">
            <v>2003</v>
          </cell>
          <cell r="B486">
            <v>3</v>
          </cell>
          <cell r="C486" t="str">
            <v>3.1.0</v>
          </cell>
          <cell r="D486">
            <v>925</v>
          </cell>
          <cell r="E486">
            <v>90.950034000000002</v>
          </cell>
          <cell r="F486">
            <v>292.31025599999998</v>
          </cell>
        </row>
        <row r="487">
          <cell r="A487">
            <v>2003</v>
          </cell>
          <cell r="B487">
            <v>3</v>
          </cell>
          <cell r="C487" t="str">
            <v>3.10.0</v>
          </cell>
        </row>
        <row r="488">
          <cell r="A488">
            <v>2003</v>
          </cell>
          <cell r="B488">
            <v>3</v>
          </cell>
          <cell r="C488" t="str">
            <v>3.11.0</v>
          </cell>
          <cell r="E488">
            <v>839.46930599999996</v>
          </cell>
          <cell r="F488">
            <v>1787.3595</v>
          </cell>
        </row>
        <row r="489">
          <cell r="A489">
            <v>2003</v>
          </cell>
          <cell r="B489">
            <v>3</v>
          </cell>
          <cell r="C489" t="str">
            <v>3.2.0</v>
          </cell>
          <cell r="D489">
            <v>469</v>
          </cell>
          <cell r="E489">
            <v>179.36613</v>
          </cell>
          <cell r="F489">
            <v>28.661203</v>
          </cell>
        </row>
        <row r="490">
          <cell r="A490">
            <v>2003</v>
          </cell>
          <cell r="B490">
            <v>3</v>
          </cell>
          <cell r="C490" t="str">
            <v>3.3.0</v>
          </cell>
          <cell r="D490">
            <v>16</v>
          </cell>
          <cell r="E490">
            <v>1.5487949999999999</v>
          </cell>
          <cell r="F490">
            <v>5.8580360000000002</v>
          </cell>
        </row>
        <row r="491">
          <cell r="A491">
            <v>2003</v>
          </cell>
          <cell r="B491">
            <v>3</v>
          </cell>
          <cell r="C491" t="str">
            <v>3.4.0</v>
          </cell>
          <cell r="D491">
            <v>169.4836</v>
          </cell>
          <cell r="E491">
            <v>1629.5280829999999</v>
          </cell>
          <cell r="F491">
            <v>397.46261099999998</v>
          </cell>
        </row>
        <row r="492">
          <cell r="A492">
            <v>2003</v>
          </cell>
          <cell r="B492">
            <v>3</v>
          </cell>
          <cell r="C492" t="str">
            <v>3.5.0</v>
          </cell>
          <cell r="D492">
            <v>0</v>
          </cell>
          <cell r="E492">
            <v>828.83623799999998</v>
          </cell>
          <cell r="F492">
            <v>156.15538900000001</v>
          </cell>
        </row>
        <row r="493">
          <cell r="A493">
            <v>2003</v>
          </cell>
          <cell r="B493">
            <v>3</v>
          </cell>
          <cell r="C493" t="str">
            <v>3.6.0</v>
          </cell>
          <cell r="D493">
            <v>8600</v>
          </cell>
          <cell r="E493">
            <v>399.93208800000002</v>
          </cell>
          <cell r="F493">
            <v>1946.349463</v>
          </cell>
        </row>
        <row r="494">
          <cell r="A494">
            <v>2003</v>
          </cell>
          <cell r="B494">
            <v>3</v>
          </cell>
          <cell r="C494" t="str">
            <v>3.7.0</v>
          </cell>
          <cell r="D494">
            <v>253</v>
          </cell>
          <cell r="E494">
            <v>886.29125799999997</v>
          </cell>
          <cell r="F494">
            <v>126.72892400000001</v>
          </cell>
        </row>
        <row r="495">
          <cell r="A495">
            <v>2003</v>
          </cell>
          <cell r="B495">
            <v>3</v>
          </cell>
          <cell r="C495" t="str">
            <v>3.8.0</v>
          </cell>
          <cell r="D495">
            <v>62500</v>
          </cell>
          <cell r="E495">
            <v>1278.457866</v>
          </cell>
          <cell r="F495">
            <v>2129.4270120000001</v>
          </cell>
        </row>
        <row r="496">
          <cell r="A496">
            <v>2003</v>
          </cell>
          <cell r="B496">
            <v>3</v>
          </cell>
          <cell r="C496" t="str">
            <v>3.9.0</v>
          </cell>
          <cell r="D496">
            <v>800</v>
          </cell>
          <cell r="E496">
            <v>245.81804700000001</v>
          </cell>
          <cell r="F496">
            <v>145.746206</v>
          </cell>
        </row>
        <row r="497">
          <cell r="A497">
            <v>2003</v>
          </cell>
          <cell r="B497">
            <v>3</v>
          </cell>
          <cell r="C497" t="str">
            <v>4.1.1</v>
          </cell>
          <cell r="D497">
            <v>0</v>
          </cell>
          <cell r="E497">
            <v>8.9834460000000007</v>
          </cell>
          <cell r="F497">
            <v>6.5297200000000002</v>
          </cell>
        </row>
        <row r="498">
          <cell r="A498">
            <v>2003</v>
          </cell>
          <cell r="B498">
            <v>3</v>
          </cell>
          <cell r="C498" t="str">
            <v>4.1.2</v>
          </cell>
          <cell r="D498">
            <v>0</v>
          </cell>
          <cell r="E498">
            <v>3180.6469950000001</v>
          </cell>
          <cell r="F498">
            <v>2.0347059999999999</v>
          </cell>
        </row>
        <row r="499">
          <cell r="A499">
            <v>2003</v>
          </cell>
          <cell r="B499">
            <v>3</v>
          </cell>
          <cell r="C499" t="str">
            <v>4.1.3</v>
          </cell>
          <cell r="D499">
            <v>0</v>
          </cell>
          <cell r="E499">
            <v>7.3400000000000007E-2</v>
          </cell>
          <cell r="F499">
            <v>3.5366000000000002E-2</v>
          </cell>
        </row>
        <row r="500">
          <cell r="A500">
            <v>2003</v>
          </cell>
          <cell r="B500">
            <v>3</v>
          </cell>
          <cell r="C500" t="str">
            <v>4.1.4</v>
          </cell>
          <cell r="D500">
            <v>1243.2</v>
          </cell>
          <cell r="E500">
            <v>384.46532400000001</v>
          </cell>
          <cell r="F500">
            <v>104.446519</v>
          </cell>
        </row>
        <row r="501">
          <cell r="A501">
            <v>2003</v>
          </cell>
          <cell r="B501">
            <v>3</v>
          </cell>
          <cell r="C501" t="str">
            <v>4.2.1</v>
          </cell>
          <cell r="D501">
            <v>0</v>
          </cell>
          <cell r="E501">
            <v>27486.006310000001</v>
          </cell>
          <cell r="F501">
            <v>10842.343386</v>
          </cell>
        </row>
        <row r="502">
          <cell r="A502">
            <v>2003</v>
          </cell>
          <cell r="B502">
            <v>3</v>
          </cell>
          <cell r="C502" t="str">
            <v>4.2.2</v>
          </cell>
          <cell r="D502">
            <v>0</v>
          </cell>
          <cell r="E502">
            <v>1553.6800929999999</v>
          </cell>
          <cell r="F502">
            <v>447.80811499999999</v>
          </cell>
        </row>
        <row r="503">
          <cell r="A503">
            <v>2003</v>
          </cell>
          <cell r="B503">
            <v>3</v>
          </cell>
          <cell r="C503" t="str">
            <v>4.3.0</v>
          </cell>
          <cell r="E503">
            <v>3333.6942239999998</v>
          </cell>
          <cell r="F503">
            <v>1992.0430940000001</v>
          </cell>
        </row>
        <row r="504">
          <cell r="A504">
            <v>2003</v>
          </cell>
          <cell r="B504">
            <v>3</v>
          </cell>
          <cell r="C504" t="str">
            <v>5.0.0</v>
          </cell>
          <cell r="E504">
            <v>4029.8699879999999</v>
          </cell>
          <cell r="F504">
            <v>3557.9908230000001</v>
          </cell>
        </row>
        <row r="505">
          <cell r="A505">
            <v>2003</v>
          </cell>
          <cell r="B505">
            <v>3</v>
          </cell>
          <cell r="C505" t="str">
            <v>6.0.0</v>
          </cell>
          <cell r="E505">
            <v>3.8190900000000001</v>
          </cell>
          <cell r="F505">
            <v>2.2362069999999998</v>
          </cell>
        </row>
        <row r="506">
          <cell r="A506">
            <v>2004</v>
          </cell>
          <cell r="B506">
            <v>1</v>
          </cell>
          <cell r="C506" t="str">
            <v>1</v>
          </cell>
          <cell r="D506">
            <v>61355.047095000002</v>
          </cell>
          <cell r="E506">
            <v>20508.567877000001</v>
          </cell>
          <cell r="F506">
            <v>25832.445446000002</v>
          </cell>
        </row>
        <row r="507">
          <cell r="A507">
            <v>2004</v>
          </cell>
          <cell r="B507">
            <v>1</v>
          </cell>
          <cell r="C507" t="str">
            <v>2</v>
          </cell>
          <cell r="D507">
            <v>47830</v>
          </cell>
          <cell r="E507">
            <v>8891.2558779999999</v>
          </cell>
          <cell r="F507">
            <v>27726.326110999998</v>
          </cell>
        </row>
        <row r="508">
          <cell r="A508">
            <v>2004</v>
          </cell>
          <cell r="B508">
            <v>1</v>
          </cell>
          <cell r="C508" t="str">
            <v>3</v>
          </cell>
          <cell r="D508">
            <v>80845.267999999996</v>
          </cell>
          <cell r="E508">
            <v>6492.8874770000002</v>
          </cell>
          <cell r="F508">
            <v>7287.6207199999999</v>
          </cell>
        </row>
        <row r="509">
          <cell r="A509">
            <v>2004</v>
          </cell>
          <cell r="B509">
            <v>1</v>
          </cell>
          <cell r="C509" t="str">
            <v>4</v>
          </cell>
          <cell r="D509">
            <v>893.7</v>
          </cell>
          <cell r="E509">
            <v>35963.006631999997</v>
          </cell>
          <cell r="F509">
            <v>15018.284250999999</v>
          </cell>
        </row>
        <row r="510">
          <cell r="A510">
            <v>2004</v>
          </cell>
          <cell r="B510">
            <v>1</v>
          </cell>
          <cell r="C510" t="str">
            <v>5</v>
          </cell>
          <cell r="E510">
            <v>4366.3630370000001</v>
          </cell>
          <cell r="F510">
            <v>3664.1406010000001</v>
          </cell>
        </row>
        <row r="511">
          <cell r="A511">
            <v>2004</v>
          </cell>
          <cell r="B511">
            <v>1</v>
          </cell>
          <cell r="C511" t="str">
            <v>6</v>
          </cell>
          <cell r="E511">
            <v>2.6245829999999999</v>
          </cell>
          <cell r="F511">
            <v>1.10951</v>
          </cell>
        </row>
        <row r="512">
          <cell r="A512">
            <v>2004</v>
          </cell>
          <cell r="B512">
            <v>2</v>
          </cell>
          <cell r="C512" t="str">
            <v>1.1</v>
          </cell>
          <cell r="D512">
            <v>9517.1214899999995</v>
          </cell>
          <cell r="E512">
            <v>2377.037237</v>
          </cell>
          <cell r="F512">
            <v>1713.4029230000001</v>
          </cell>
        </row>
        <row r="513">
          <cell r="A513">
            <v>2004</v>
          </cell>
          <cell r="B513">
            <v>2</v>
          </cell>
          <cell r="C513" t="str">
            <v>1.2</v>
          </cell>
          <cell r="D513">
            <v>7467.8493224000003</v>
          </cell>
          <cell r="E513">
            <v>21.330005</v>
          </cell>
          <cell r="F513">
            <v>24.718630000000001</v>
          </cell>
        </row>
        <row r="514">
          <cell r="A514">
            <v>2004</v>
          </cell>
          <cell r="B514">
            <v>2</v>
          </cell>
          <cell r="C514" t="str">
            <v>1.3</v>
          </cell>
          <cell r="D514">
            <v>44060.181131999998</v>
          </cell>
          <cell r="E514">
            <v>12399.211380000001</v>
          </cell>
          <cell r="F514">
            <v>8327.5647279999994</v>
          </cell>
        </row>
        <row r="515">
          <cell r="A515">
            <v>2004</v>
          </cell>
          <cell r="B515">
            <v>2</v>
          </cell>
          <cell r="C515" t="str">
            <v>1.4</v>
          </cell>
          <cell r="D515">
            <v>309.89515146000002</v>
          </cell>
          <cell r="E515">
            <v>317.49773499999998</v>
          </cell>
          <cell r="F515">
            <v>322.49004400000001</v>
          </cell>
        </row>
        <row r="516">
          <cell r="A516">
            <v>2004</v>
          </cell>
          <cell r="B516">
            <v>2</v>
          </cell>
          <cell r="C516" t="str">
            <v>1.5</v>
          </cell>
          <cell r="E516">
            <v>623.24042199999997</v>
          </cell>
          <cell r="F516">
            <v>401.34043200000002</v>
          </cell>
        </row>
        <row r="517">
          <cell r="A517">
            <v>2004</v>
          </cell>
          <cell r="B517">
            <v>2</v>
          </cell>
          <cell r="C517" t="str">
            <v>1.6</v>
          </cell>
          <cell r="E517">
            <v>4770.2510979999997</v>
          </cell>
          <cell r="F517">
            <v>15042.928689</v>
          </cell>
        </row>
        <row r="518">
          <cell r="A518">
            <v>2004</v>
          </cell>
          <cell r="B518">
            <v>2</v>
          </cell>
          <cell r="C518" t="str">
            <v>2.1</v>
          </cell>
          <cell r="D518">
            <v>26123</v>
          </cell>
          <cell r="E518">
            <v>4261.3089460000001</v>
          </cell>
          <cell r="F518">
            <v>22854.895412999998</v>
          </cell>
        </row>
        <row r="519">
          <cell r="A519">
            <v>2004</v>
          </cell>
          <cell r="B519">
            <v>2</v>
          </cell>
          <cell r="C519" t="str">
            <v>2.2</v>
          </cell>
          <cell r="D519">
            <v>21707</v>
          </cell>
          <cell r="E519">
            <v>1334.3019690000001</v>
          </cell>
          <cell r="F519">
            <v>1211.4897289999999</v>
          </cell>
        </row>
        <row r="520">
          <cell r="A520">
            <v>2004</v>
          </cell>
          <cell r="B520">
            <v>2</v>
          </cell>
          <cell r="C520" t="str">
            <v>2.3</v>
          </cell>
          <cell r="E520">
            <v>3295.6449630000002</v>
          </cell>
          <cell r="F520">
            <v>3659.9409690000002</v>
          </cell>
        </row>
        <row r="521">
          <cell r="A521">
            <v>2004</v>
          </cell>
          <cell r="B521">
            <v>2</v>
          </cell>
          <cell r="C521" t="str">
            <v>3.1</v>
          </cell>
          <cell r="D521">
            <v>981</v>
          </cell>
          <cell r="E521">
            <v>67.418181000000004</v>
          </cell>
          <cell r="F521">
            <v>334.93336199999999</v>
          </cell>
        </row>
        <row r="522">
          <cell r="A522">
            <v>2004</v>
          </cell>
          <cell r="B522">
            <v>2</v>
          </cell>
          <cell r="C522" t="str">
            <v>3.10</v>
          </cell>
        </row>
        <row r="523">
          <cell r="A523">
            <v>2004</v>
          </cell>
          <cell r="B523">
            <v>2</v>
          </cell>
          <cell r="C523" t="str">
            <v>3.11</v>
          </cell>
          <cell r="E523">
            <v>921.08052999999995</v>
          </cell>
          <cell r="F523">
            <v>1590.176046</v>
          </cell>
        </row>
        <row r="524">
          <cell r="A524">
            <v>2004</v>
          </cell>
          <cell r="B524">
            <v>2</v>
          </cell>
          <cell r="C524" t="str">
            <v>3.2</v>
          </cell>
          <cell r="D524">
            <v>476</v>
          </cell>
          <cell r="E524">
            <v>260.50255700000002</v>
          </cell>
          <cell r="F524">
            <v>33.994484</v>
          </cell>
        </row>
        <row r="525">
          <cell r="A525">
            <v>2004</v>
          </cell>
          <cell r="B525">
            <v>2</v>
          </cell>
          <cell r="C525" t="str">
            <v>3.3</v>
          </cell>
          <cell r="D525">
            <v>15</v>
          </cell>
          <cell r="E525">
            <v>1.041709</v>
          </cell>
          <cell r="F525">
            <v>4.6727540000000003</v>
          </cell>
        </row>
        <row r="526">
          <cell r="A526">
            <v>2004</v>
          </cell>
          <cell r="B526">
            <v>2</v>
          </cell>
          <cell r="C526" t="str">
            <v>3.4</v>
          </cell>
          <cell r="D526">
            <v>274.26799999999997</v>
          </cell>
          <cell r="E526">
            <v>1235.4472840000001</v>
          </cell>
          <cell r="F526">
            <v>344.804078</v>
          </cell>
        </row>
        <row r="527">
          <cell r="A527">
            <v>2004</v>
          </cell>
          <cell r="B527">
            <v>2</v>
          </cell>
          <cell r="C527" t="str">
            <v>3.5</v>
          </cell>
          <cell r="D527">
            <v>0</v>
          </cell>
          <cell r="E527">
            <v>937.28669400000001</v>
          </cell>
          <cell r="F527">
            <v>10.356820000000001</v>
          </cell>
        </row>
        <row r="528">
          <cell r="A528">
            <v>2004</v>
          </cell>
          <cell r="B528">
            <v>2</v>
          </cell>
          <cell r="C528" t="str">
            <v>3.6</v>
          </cell>
          <cell r="D528">
            <v>8590</v>
          </cell>
          <cell r="E528">
            <v>619.76757999999995</v>
          </cell>
          <cell r="F528">
            <v>2378.7028190000001</v>
          </cell>
        </row>
        <row r="529">
          <cell r="A529">
            <v>2004</v>
          </cell>
          <cell r="B529">
            <v>2</v>
          </cell>
          <cell r="C529" t="str">
            <v>3.7</v>
          </cell>
          <cell r="D529">
            <v>289</v>
          </cell>
          <cell r="E529">
            <v>806.78923699999996</v>
          </cell>
          <cell r="F529">
            <v>133.04982799999999</v>
          </cell>
        </row>
        <row r="530">
          <cell r="A530">
            <v>2004</v>
          </cell>
          <cell r="B530">
            <v>2</v>
          </cell>
          <cell r="C530" t="str">
            <v>3.8</v>
          </cell>
          <cell r="D530">
            <v>69300</v>
          </cell>
          <cell r="E530">
            <v>1385.7833109999999</v>
          </cell>
          <cell r="F530">
            <v>2293.745664</v>
          </cell>
        </row>
        <row r="531">
          <cell r="A531">
            <v>2004</v>
          </cell>
          <cell r="B531">
            <v>2</v>
          </cell>
          <cell r="C531" t="str">
            <v>3.9</v>
          </cell>
          <cell r="D531">
            <v>920</v>
          </cell>
          <cell r="E531">
            <v>257.77039400000001</v>
          </cell>
          <cell r="F531">
            <v>163.184865</v>
          </cell>
        </row>
        <row r="532">
          <cell r="A532">
            <v>2004</v>
          </cell>
          <cell r="B532">
            <v>2</v>
          </cell>
          <cell r="C532" t="str">
            <v>4.1</v>
          </cell>
          <cell r="D532">
            <v>893.7</v>
          </cell>
          <cell r="E532">
            <v>3487.6149449999998</v>
          </cell>
          <cell r="F532">
            <v>167.88475</v>
          </cell>
        </row>
        <row r="533">
          <cell r="A533">
            <v>2004</v>
          </cell>
          <cell r="B533">
            <v>2</v>
          </cell>
          <cell r="C533" t="str">
            <v>4.2</v>
          </cell>
          <cell r="D533">
            <v>0</v>
          </cell>
          <cell r="E533">
            <v>29193.576611</v>
          </cell>
          <cell r="F533">
            <v>12758.913282</v>
          </cell>
        </row>
        <row r="534">
          <cell r="A534">
            <v>2004</v>
          </cell>
          <cell r="B534">
            <v>2</v>
          </cell>
          <cell r="C534" t="str">
            <v>4.3</v>
          </cell>
          <cell r="E534">
            <v>3281.8150759999999</v>
          </cell>
          <cell r="F534">
            <v>2091.4862189999999</v>
          </cell>
        </row>
        <row r="535">
          <cell r="A535">
            <v>2004</v>
          </cell>
          <cell r="B535">
            <v>2</v>
          </cell>
          <cell r="C535" t="str">
            <v>5.0</v>
          </cell>
          <cell r="E535">
            <v>4366.3630370000001</v>
          </cell>
          <cell r="F535">
            <v>3664.1406010000001</v>
          </cell>
        </row>
        <row r="536">
          <cell r="A536">
            <v>2004</v>
          </cell>
          <cell r="B536">
            <v>2</v>
          </cell>
          <cell r="C536" t="str">
            <v>6.0</v>
          </cell>
          <cell r="E536">
            <v>2.6245829999999999</v>
          </cell>
          <cell r="F536">
            <v>1.10951</v>
          </cell>
        </row>
        <row r="537">
          <cell r="A537">
            <v>2004</v>
          </cell>
          <cell r="B537">
            <v>3</v>
          </cell>
          <cell r="C537" t="str">
            <v>1.1.1</v>
          </cell>
          <cell r="D537">
            <v>5507.8</v>
          </cell>
          <cell r="E537">
            <v>400.74399099999999</v>
          </cell>
          <cell r="F537">
            <v>1348.4519049999999</v>
          </cell>
        </row>
        <row r="538">
          <cell r="A538">
            <v>2004</v>
          </cell>
          <cell r="B538">
            <v>3</v>
          </cell>
          <cell r="C538" t="str">
            <v>1.1.10</v>
          </cell>
          <cell r="D538">
            <v>81.010999999999996</v>
          </cell>
          <cell r="E538">
            <v>196.77727400000001</v>
          </cell>
          <cell r="F538">
            <v>63.983893999999999</v>
          </cell>
        </row>
        <row r="539">
          <cell r="A539">
            <v>2004</v>
          </cell>
          <cell r="B539">
            <v>3</v>
          </cell>
          <cell r="C539" t="str">
            <v>1.1.2</v>
          </cell>
          <cell r="D539">
            <v>979.1</v>
          </cell>
          <cell r="E539">
            <v>132.856886</v>
          </cell>
          <cell r="F539">
            <v>13.713149</v>
          </cell>
        </row>
        <row r="540">
          <cell r="A540">
            <v>2004</v>
          </cell>
          <cell r="B540">
            <v>3</v>
          </cell>
          <cell r="C540" t="str">
            <v>1.1.3</v>
          </cell>
          <cell r="D540">
            <v>2287.1</v>
          </cell>
          <cell r="E540">
            <v>68.807849000000004</v>
          </cell>
          <cell r="F540">
            <v>121.34175399999999</v>
          </cell>
        </row>
        <row r="541">
          <cell r="A541">
            <v>2004</v>
          </cell>
          <cell r="B541">
            <v>3</v>
          </cell>
          <cell r="C541" t="str">
            <v>1.1.4</v>
          </cell>
          <cell r="D541">
            <v>100.4</v>
          </cell>
          <cell r="E541">
            <v>6.0694369999999997</v>
          </cell>
          <cell r="F541">
            <v>9.6284620000000007</v>
          </cell>
        </row>
        <row r="542">
          <cell r="A542">
            <v>2004</v>
          </cell>
          <cell r="B542">
            <v>3</v>
          </cell>
          <cell r="C542" t="str">
            <v>1.1.5</v>
          </cell>
          <cell r="D542">
            <v>0</v>
          </cell>
          <cell r="E542">
            <v>20.208323</v>
          </cell>
          <cell r="F542">
            <v>0.92354899999999995</v>
          </cell>
        </row>
        <row r="543">
          <cell r="A543">
            <v>2004</v>
          </cell>
          <cell r="B543">
            <v>3</v>
          </cell>
          <cell r="C543" t="str">
            <v>1.1.6</v>
          </cell>
          <cell r="D543">
            <v>239.1</v>
          </cell>
          <cell r="E543">
            <v>254.60391300000001</v>
          </cell>
          <cell r="F543">
            <v>7.2564780000000004</v>
          </cell>
        </row>
        <row r="544">
          <cell r="A544">
            <v>2004</v>
          </cell>
          <cell r="B544">
            <v>3</v>
          </cell>
          <cell r="C544" t="str">
            <v>1.1.7</v>
          </cell>
          <cell r="D544">
            <v>288.94824</v>
          </cell>
          <cell r="E544">
            <v>483.81381099999999</v>
          </cell>
          <cell r="F544">
            <v>59.792673999999998</v>
          </cell>
        </row>
        <row r="545">
          <cell r="A545">
            <v>2004</v>
          </cell>
          <cell r="B545">
            <v>3</v>
          </cell>
          <cell r="C545" t="str">
            <v>1.1.8</v>
          </cell>
          <cell r="D545">
            <v>33.66225</v>
          </cell>
          <cell r="E545">
            <v>807.08849399999997</v>
          </cell>
          <cell r="F545">
            <v>88.090059999999994</v>
          </cell>
        </row>
        <row r="546">
          <cell r="A546">
            <v>2004</v>
          </cell>
          <cell r="B546">
            <v>3</v>
          </cell>
          <cell r="C546" t="str">
            <v>1.1.9</v>
          </cell>
          <cell r="E546">
            <v>6.067259</v>
          </cell>
          <cell r="F546">
            <v>0.220998</v>
          </cell>
        </row>
        <row r="547">
          <cell r="A547">
            <v>2004</v>
          </cell>
          <cell r="B547">
            <v>3</v>
          </cell>
          <cell r="C547" t="str">
            <v>1.2.1</v>
          </cell>
          <cell r="D547">
            <v>3034.1786999999999</v>
          </cell>
          <cell r="E547">
            <v>0.14549300000000001</v>
          </cell>
          <cell r="F547">
            <v>11.178053999999999</v>
          </cell>
        </row>
        <row r="548">
          <cell r="A548">
            <v>2004</v>
          </cell>
          <cell r="B548">
            <v>3</v>
          </cell>
          <cell r="C548" t="str">
            <v>1.2.2</v>
          </cell>
          <cell r="D548">
            <v>4433.6706224</v>
          </cell>
          <cell r="E548">
            <v>21.184512000000002</v>
          </cell>
          <cell r="F548">
            <v>13.540576</v>
          </cell>
        </row>
        <row r="549">
          <cell r="A549">
            <v>2004</v>
          </cell>
          <cell r="B549">
            <v>3</v>
          </cell>
          <cell r="C549" t="str">
            <v>1.3.1</v>
          </cell>
          <cell r="D549">
            <v>36762</v>
          </cell>
          <cell r="E549">
            <v>12181.556995999999</v>
          </cell>
          <cell r="F549">
            <v>8299.0360270000001</v>
          </cell>
        </row>
        <row r="550">
          <cell r="A550">
            <v>2004</v>
          </cell>
          <cell r="B550">
            <v>3</v>
          </cell>
          <cell r="C550" t="str">
            <v>1.3.2</v>
          </cell>
          <cell r="D550">
            <v>7298.1811316000003</v>
          </cell>
          <cell r="E550">
            <v>217.65438399999999</v>
          </cell>
          <cell r="F550">
            <v>28.528701000000002</v>
          </cell>
        </row>
        <row r="551">
          <cell r="A551">
            <v>2004</v>
          </cell>
          <cell r="B551">
            <v>3</v>
          </cell>
          <cell r="C551" t="str">
            <v>1.4.1</v>
          </cell>
          <cell r="D551">
            <v>279.77774690000001</v>
          </cell>
          <cell r="E551">
            <v>281.68112600000001</v>
          </cell>
          <cell r="F551">
            <v>315.66118699999998</v>
          </cell>
        </row>
        <row r="552">
          <cell r="A552">
            <v>2004</v>
          </cell>
          <cell r="B552">
            <v>3</v>
          </cell>
          <cell r="C552" t="str">
            <v>1.4.2</v>
          </cell>
          <cell r="E552">
            <v>35.816609</v>
          </cell>
          <cell r="F552">
            <v>6.8288570000000002</v>
          </cell>
        </row>
        <row r="553">
          <cell r="A553">
            <v>2004</v>
          </cell>
          <cell r="B553">
            <v>3</v>
          </cell>
          <cell r="C553" t="str">
            <v>1.4.3</v>
          </cell>
          <cell r="D553">
            <v>30.117404560000001</v>
          </cell>
        </row>
        <row r="554">
          <cell r="A554">
            <v>2004</v>
          </cell>
          <cell r="B554">
            <v>3</v>
          </cell>
          <cell r="C554" t="str">
            <v>1.5.1</v>
          </cell>
          <cell r="E554">
            <v>0.52399499999999999</v>
          </cell>
          <cell r="F554">
            <v>3.4440719999999998</v>
          </cell>
        </row>
        <row r="555">
          <cell r="A555">
            <v>2004</v>
          </cell>
          <cell r="B555">
            <v>3</v>
          </cell>
          <cell r="C555" t="str">
            <v>1.5.2</v>
          </cell>
          <cell r="E555">
            <v>177.336815</v>
          </cell>
          <cell r="F555">
            <v>65.959064999999995</v>
          </cell>
        </row>
        <row r="556">
          <cell r="A556">
            <v>2004</v>
          </cell>
          <cell r="B556">
            <v>3</v>
          </cell>
          <cell r="C556" t="str">
            <v>1.5.3</v>
          </cell>
          <cell r="E556">
            <v>182.71071800000001</v>
          </cell>
          <cell r="F556">
            <v>124.290998</v>
          </cell>
        </row>
        <row r="557">
          <cell r="A557">
            <v>2004</v>
          </cell>
          <cell r="B557">
            <v>3</v>
          </cell>
          <cell r="C557" t="str">
            <v>1.5.4</v>
          </cell>
          <cell r="E557">
            <v>262.66889400000002</v>
          </cell>
          <cell r="F557">
            <v>207.646297</v>
          </cell>
        </row>
        <row r="558">
          <cell r="A558">
            <v>2004</v>
          </cell>
          <cell r="B558">
            <v>3</v>
          </cell>
          <cell r="C558" t="str">
            <v>1.6.0</v>
          </cell>
          <cell r="E558">
            <v>4770.2510979999997</v>
          </cell>
          <cell r="F558">
            <v>15042.928689</v>
          </cell>
        </row>
        <row r="559">
          <cell r="A559">
            <v>2004</v>
          </cell>
          <cell r="B559">
            <v>3</v>
          </cell>
          <cell r="C559" t="str">
            <v>2.1.0</v>
          </cell>
          <cell r="D559">
            <v>26123</v>
          </cell>
          <cell r="E559">
            <v>4261.3089460000001</v>
          </cell>
          <cell r="F559">
            <v>22854.895412999998</v>
          </cell>
        </row>
        <row r="560">
          <cell r="A560">
            <v>2004</v>
          </cell>
          <cell r="B560">
            <v>3</v>
          </cell>
          <cell r="C560" t="str">
            <v>2.2.1</v>
          </cell>
          <cell r="D560">
            <v>11935.311890000001</v>
          </cell>
          <cell r="E560">
            <v>503.25181800000001</v>
          </cell>
          <cell r="F560">
            <v>278.96419900000001</v>
          </cell>
        </row>
        <row r="561">
          <cell r="A561">
            <v>2004</v>
          </cell>
          <cell r="B561">
            <v>3</v>
          </cell>
          <cell r="C561" t="str">
            <v>2.2.2</v>
          </cell>
          <cell r="E561">
            <v>46.090688999999998</v>
          </cell>
          <cell r="F561">
            <v>5.507263</v>
          </cell>
        </row>
        <row r="562">
          <cell r="A562">
            <v>2004</v>
          </cell>
          <cell r="B562">
            <v>3</v>
          </cell>
          <cell r="C562" t="str">
            <v>2.2.3</v>
          </cell>
          <cell r="D562">
            <v>200.35408709000001</v>
          </cell>
          <cell r="E562">
            <v>36.005839999999999</v>
          </cell>
          <cell r="F562">
            <v>129.29644099999999</v>
          </cell>
        </row>
        <row r="563">
          <cell r="A563">
            <v>2004</v>
          </cell>
          <cell r="B563">
            <v>3</v>
          </cell>
          <cell r="C563" t="str">
            <v>2.2.4</v>
          </cell>
          <cell r="D563">
            <v>828.01067551000006</v>
          </cell>
          <cell r="E563">
            <v>51.322420999999999</v>
          </cell>
          <cell r="F563">
            <v>402.44794200000001</v>
          </cell>
        </row>
        <row r="564">
          <cell r="A564">
            <v>2004</v>
          </cell>
          <cell r="B564">
            <v>3</v>
          </cell>
          <cell r="C564" t="str">
            <v>2.2.5</v>
          </cell>
          <cell r="E564">
            <v>0.89356000000000002</v>
          </cell>
          <cell r="F564">
            <v>0.51681500000000002</v>
          </cell>
        </row>
        <row r="565">
          <cell r="A565">
            <v>2004</v>
          </cell>
          <cell r="B565">
            <v>3</v>
          </cell>
          <cell r="C565" t="str">
            <v>2.2.6</v>
          </cell>
          <cell r="D565">
            <v>8743.3233469999996</v>
          </cell>
          <cell r="E565">
            <v>1.9867919999999999</v>
          </cell>
          <cell r="F565">
            <v>1.2556149999999999</v>
          </cell>
        </row>
        <row r="566">
          <cell r="A566">
            <v>2004</v>
          </cell>
          <cell r="B566">
            <v>3</v>
          </cell>
          <cell r="C566" t="str">
            <v>2.2.7</v>
          </cell>
          <cell r="E566">
            <v>567.19348000000002</v>
          </cell>
          <cell r="F566">
            <v>350.04118999999997</v>
          </cell>
        </row>
        <row r="567">
          <cell r="A567">
            <v>2004</v>
          </cell>
          <cell r="B567">
            <v>3</v>
          </cell>
          <cell r="C567" t="str">
            <v>2.2.8</v>
          </cell>
          <cell r="E567">
            <v>0.74496600000000002</v>
          </cell>
          <cell r="F567">
            <v>0.104382</v>
          </cell>
        </row>
        <row r="568">
          <cell r="A568">
            <v>2004</v>
          </cell>
          <cell r="B568">
            <v>3</v>
          </cell>
          <cell r="C568" t="str">
            <v>2.2.9</v>
          </cell>
          <cell r="E568">
            <v>126.812403</v>
          </cell>
          <cell r="F568">
            <v>43.355882000000001</v>
          </cell>
        </row>
        <row r="569">
          <cell r="A569">
            <v>2004</v>
          </cell>
          <cell r="B569">
            <v>3</v>
          </cell>
          <cell r="C569" t="str">
            <v>2.3.0</v>
          </cell>
          <cell r="E569">
            <v>3295.6449630000002</v>
          </cell>
          <cell r="F569">
            <v>3659.9409690000002</v>
          </cell>
        </row>
        <row r="570">
          <cell r="A570">
            <v>2004</v>
          </cell>
          <cell r="B570">
            <v>3</v>
          </cell>
          <cell r="C570" t="str">
            <v>3.1.0</v>
          </cell>
          <cell r="D570">
            <v>981</v>
          </cell>
          <cell r="E570">
            <v>67.418181000000004</v>
          </cell>
          <cell r="F570">
            <v>334.93336199999999</v>
          </cell>
        </row>
        <row r="571">
          <cell r="A571">
            <v>2004</v>
          </cell>
          <cell r="B571">
            <v>3</v>
          </cell>
          <cell r="C571" t="str">
            <v>3.10.0</v>
          </cell>
        </row>
        <row r="572">
          <cell r="A572">
            <v>2004</v>
          </cell>
          <cell r="B572">
            <v>3</v>
          </cell>
          <cell r="C572" t="str">
            <v>3.11.0</v>
          </cell>
          <cell r="E572">
            <v>921.08052999999995</v>
          </cell>
          <cell r="F572">
            <v>1590.176046</v>
          </cell>
        </row>
        <row r="573">
          <cell r="A573">
            <v>2004</v>
          </cell>
          <cell r="B573">
            <v>3</v>
          </cell>
          <cell r="C573" t="str">
            <v>3.2.0</v>
          </cell>
          <cell r="D573">
            <v>476</v>
          </cell>
          <cell r="E573">
            <v>260.50255700000002</v>
          </cell>
          <cell r="F573">
            <v>33.994484</v>
          </cell>
        </row>
        <row r="574">
          <cell r="A574">
            <v>2004</v>
          </cell>
          <cell r="B574">
            <v>3</v>
          </cell>
          <cell r="C574" t="str">
            <v>3.3.0</v>
          </cell>
          <cell r="D574">
            <v>15</v>
          </cell>
          <cell r="E574">
            <v>1.041709</v>
          </cell>
          <cell r="F574">
            <v>4.6727540000000003</v>
          </cell>
        </row>
        <row r="575">
          <cell r="A575">
            <v>2004</v>
          </cell>
          <cell r="B575">
            <v>3</v>
          </cell>
          <cell r="C575" t="str">
            <v>3.4.0</v>
          </cell>
          <cell r="D575">
            <v>274.26799999999997</v>
          </cell>
          <cell r="E575">
            <v>1235.4472840000001</v>
          </cell>
          <cell r="F575">
            <v>344.804078</v>
          </cell>
        </row>
        <row r="576">
          <cell r="A576">
            <v>2004</v>
          </cell>
          <cell r="B576">
            <v>3</v>
          </cell>
          <cell r="C576" t="str">
            <v>3.5.0</v>
          </cell>
          <cell r="D576">
            <v>0</v>
          </cell>
          <cell r="E576">
            <v>937.28669400000001</v>
          </cell>
          <cell r="F576">
            <v>10.356820000000001</v>
          </cell>
        </row>
        <row r="577">
          <cell r="A577">
            <v>2004</v>
          </cell>
          <cell r="B577">
            <v>3</v>
          </cell>
          <cell r="C577" t="str">
            <v>3.6.0</v>
          </cell>
          <cell r="D577">
            <v>8590</v>
          </cell>
          <cell r="E577">
            <v>619.76757999999995</v>
          </cell>
          <cell r="F577">
            <v>2378.7028190000001</v>
          </cell>
        </row>
        <row r="578">
          <cell r="A578">
            <v>2004</v>
          </cell>
          <cell r="B578">
            <v>3</v>
          </cell>
          <cell r="C578" t="str">
            <v>3.7.0</v>
          </cell>
          <cell r="D578">
            <v>289</v>
          </cell>
          <cell r="E578">
            <v>806.78923699999996</v>
          </cell>
          <cell r="F578">
            <v>133.04982799999999</v>
          </cell>
        </row>
        <row r="579">
          <cell r="A579">
            <v>2004</v>
          </cell>
          <cell r="B579">
            <v>3</v>
          </cell>
          <cell r="C579" t="str">
            <v>3.8.0</v>
          </cell>
          <cell r="D579">
            <v>69300</v>
          </cell>
          <cell r="E579">
            <v>1385.7833109999999</v>
          </cell>
          <cell r="F579">
            <v>2293.745664</v>
          </cell>
        </row>
        <row r="580">
          <cell r="A580">
            <v>2004</v>
          </cell>
          <cell r="B580">
            <v>3</v>
          </cell>
          <cell r="C580" t="str">
            <v>3.9.0</v>
          </cell>
          <cell r="D580">
            <v>920</v>
          </cell>
          <cell r="E580">
            <v>257.77039400000001</v>
          </cell>
          <cell r="F580">
            <v>163.184865</v>
          </cell>
        </row>
        <row r="581">
          <cell r="A581">
            <v>2004</v>
          </cell>
          <cell r="B581">
            <v>3</v>
          </cell>
          <cell r="C581" t="str">
            <v>4.1.1</v>
          </cell>
          <cell r="D581">
            <v>0</v>
          </cell>
          <cell r="E581">
            <v>4.5689659999999996</v>
          </cell>
          <cell r="F581">
            <v>2.30606</v>
          </cell>
        </row>
        <row r="582">
          <cell r="A582">
            <v>2004</v>
          </cell>
          <cell r="B582">
            <v>3</v>
          </cell>
          <cell r="C582" t="str">
            <v>4.1.2</v>
          </cell>
          <cell r="D582">
            <v>0</v>
          </cell>
          <cell r="E582">
            <v>3057.2908389999998</v>
          </cell>
          <cell r="F582">
            <v>8.6774000000000004</v>
          </cell>
        </row>
        <row r="583">
          <cell r="A583">
            <v>2004</v>
          </cell>
          <cell r="B583">
            <v>3</v>
          </cell>
          <cell r="C583" t="str">
            <v>4.1.3</v>
          </cell>
          <cell r="D583">
            <v>0</v>
          </cell>
          <cell r="E583">
            <v>0.14188000000000001</v>
          </cell>
          <cell r="F583">
            <v>1.2E-5</v>
          </cell>
        </row>
        <row r="584">
          <cell r="A584">
            <v>2004</v>
          </cell>
          <cell r="B584">
            <v>3</v>
          </cell>
          <cell r="C584" t="str">
            <v>4.1.4</v>
          </cell>
          <cell r="D584">
            <v>893.7</v>
          </cell>
          <cell r="E584">
            <v>425.61326000000003</v>
          </cell>
          <cell r="F584">
            <v>156.90127799999999</v>
          </cell>
        </row>
        <row r="585">
          <cell r="A585">
            <v>2004</v>
          </cell>
          <cell r="B585">
            <v>3</v>
          </cell>
          <cell r="C585" t="str">
            <v>4.2.1</v>
          </cell>
          <cell r="D585">
            <v>0</v>
          </cell>
          <cell r="E585">
            <v>27081.842192</v>
          </cell>
          <cell r="F585">
            <v>12232.995772</v>
          </cell>
        </row>
        <row r="586">
          <cell r="A586">
            <v>2004</v>
          </cell>
          <cell r="B586">
            <v>3</v>
          </cell>
          <cell r="C586" t="str">
            <v>4.2.2</v>
          </cell>
          <cell r="D586">
            <v>0</v>
          </cell>
          <cell r="E586">
            <v>2111.7344189999999</v>
          </cell>
          <cell r="F586">
            <v>525.91750999999999</v>
          </cell>
        </row>
        <row r="587">
          <cell r="A587">
            <v>2004</v>
          </cell>
          <cell r="B587">
            <v>3</v>
          </cell>
          <cell r="C587" t="str">
            <v>4.3.0</v>
          </cell>
          <cell r="E587">
            <v>3281.8150759999999</v>
          </cell>
          <cell r="F587">
            <v>2091.4862189999999</v>
          </cell>
        </row>
        <row r="588">
          <cell r="A588">
            <v>2004</v>
          </cell>
          <cell r="B588">
            <v>3</v>
          </cell>
          <cell r="C588" t="str">
            <v>5.0.0</v>
          </cell>
          <cell r="E588">
            <v>4366.3630370000001</v>
          </cell>
          <cell r="F588">
            <v>3664.1406010000001</v>
          </cell>
        </row>
        <row r="589">
          <cell r="A589">
            <v>2004</v>
          </cell>
          <cell r="B589">
            <v>3</v>
          </cell>
          <cell r="C589" t="str">
            <v>6.0.0</v>
          </cell>
          <cell r="E589">
            <v>2.6245829999999999</v>
          </cell>
          <cell r="F589">
            <v>1.10951</v>
          </cell>
        </row>
        <row r="590">
          <cell r="A590">
            <v>2005</v>
          </cell>
          <cell r="B590">
            <v>1</v>
          </cell>
          <cell r="C590" t="str">
            <v>1</v>
          </cell>
          <cell r="D590">
            <v>76977.676965999999</v>
          </cell>
          <cell r="E590">
            <v>20262.870372000001</v>
          </cell>
          <cell r="F590">
            <v>27942.938087999999</v>
          </cell>
        </row>
        <row r="591">
          <cell r="A591">
            <v>2005</v>
          </cell>
          <cell r="B591">
            <v>1</v>
          </cell>
          <cell r="C591" t="str">
            <v>2</v>
          </cell>
          <cell r="D591">
            <v>47687</v>
          </cell>
          <cell r="E591">
            <v>9231.3339749999996</v>
          </cell>
          <cell r="F591">
            <v>27803.773344000001</v>
          </cell>
        </row>
        <row r="592">
          <cell r="A592">
            <v>2005</v>
          </cell>
          <cell r="B592">
            <v>1</v>
          </cell>
          <cell r="C592" t="str">
            <v>3</v>
          </cell>
          <cell r="D592">
            <v>83378.47</v>
          </cell>
          <cell r="E592">
            <v>6468.6467149999999</v>
          </cell>
          <cell r="F592">
            <v>7718.1072880000002</v>
          </cell>
        </row>
        <row r="593">
          <cell r="A593">
            <v>2005</v>
          </cell>
          <cell r="B593">
            <v>1</v>
          </cell>
          <cell r="C593" t="str">
            <v>4</v>
          </cell>
          <cell r="D593">
            <v>999.9</v>
          </cell>
          <cell r="E593">
            <v>36062.681281999998</v>
          </cell>
          <cell r="F593">
            <v>15186.510706999999</v>
          </cell>
        </row>
        <row r="594">
          <cell r="A594">
            <v>2005</v>
          </cell>
          <cell r="B594">
            <v>1</v>
          </cell>
          <cell r="C594" t="str">
            <v>5</v>
          </cell>
          <cell r="E594">
            <v>4669.6593839999996</v>
          </cell>
          <cell r="F594">
            <v>3561.96875</v>
          </cell>
        </row>
        <row r="595">
          <cell r="A595">
            <v>2005</v>
          </cell>
          <cell r="B595">
            <v>1</v>
          </cell>
          <cell r="C595" t="str">
            <v>6</v>
          </cell>
          <cell r="E595">
            <v>26.360572000000001</v>
          </cell>
          <cell r="F595">
            <v>8.9737039999999997</v>
          </cell>
        </row>
        <row r="596">
          <cell r="A596">
            <v>2005</v>
          </cell>
          <cell r="B596">
            <v>2</v>
          </cell>
          <cell r="C596" t="str">
            <v>1.1</v>
          </cell>
          <cell r="D596">
            <v>9061.4812249999995</v>
          </cell>
          <cell r="E596">
            <v>2343.549653</v>
          </cell>
          <cell r="F596">
            <v>1698.637162</v>
          </cell>
        </row>
        <row r="597">
          <cell r="A597">
            <v>2005</v>
          </cell>
          <cell r="B597">
            <v>2</v>
          </cell>
          <cell r="C597" t="str">
            <v>1.2</v>
          </cell>
          <cell r="D597">
            <v>7339.3179059000004</v>
          </cell>
          <cell r="E597">
            <v>12.322329999999999</v>
          </cell>
          <cell r="F597">
            <v>15.616484</v>
          </cell>
        </row>
        <row r="598">
          <cell r="A598">
            <v>2005</v>
          </cell>
          <cell r="B598">
            <v>2</v>
          </cell>
          <cell r="C598" t="str">
            <v>1.3</v>
          </cell>
          <cell r="D598">
            <v>60250.761218</v>
          </cell>
          <cell r="E598">
            <v>11970.579610000001</v>
          </cell>
          <cell r="F598">
            <v>10168.183767</v>
          </cell>
        </row>
        <row r="599">
          <cell r="A599">
            <v>2005</v>
          </cell>
          <cell r="B599">
            <v>2</v>
          </cell>
          <cell r="C599" t="str">
            <v>1.4</v>
          </cell>
          <cell r="D599">
            <v>326.11661662</v>
          </cell>
          <cell r="E599">
            <v>354.959879</v>
          </cell>
          <cell r="F599">
            <v>361.64924400000001</v>
          </cell>
        </row>
        <row r="600">
          <cell r="A600">
            <v>2005</v>
          </cell>
          <cell r="B600">
            <v>2</v>
          </cell>
          <cell r="C600" t="str">
            <v>1.5</v>
          </cell>
          <cell r="E600">
            <v>625.35922600000004</v>
          </cell>
          <cell r="F600">
            <v>328.08932800000002</v>
          </cell>
        </row>
        <row r="601">
          <cell r="A601">
            <v>2005</v>
          </cell>
          <cell r="B601">
            <v>2</v>
          </cell>
          <cell r="C601" t="str">
            <v>1.6</v>
          </cell>
          <cell r="E601">
            <v>4956.0996740000001</v>
          </cell>
          <cell r="F601">
            <v>15370.762102999999</v>
          </cell>
        </row>
        <row r="602">
          <cell r="A602">
            <v>2005</v>
          </cell>
          <cell r="B602">
            <v>2</v>
          </cell>
          <cell r="C602" t="str">
            <v>2.1</v>
          </cell>
          <cell r="D602">
            <v>27078</v>
          </cell>
          <cell r="E602">
            <v>4264.4623659999997</v>
          </cell>
          <cell r="F602">
            <v>22804.359229000002</v>
          </cell>
        </row>
        <row r="603">
          <cell r="A603">
            <v>2005</v>
          </cell>
          <cell r="B603">
            <v>2</v>
          </cell>
          <cell r="C603" t="str">
            <v>2.2</v>
          </cell>
          <cell r="D603">
            <v>20609</v>
          </cell>
          <cell r="E603">
            <v>1234.2383400000001</v>
          </cell>
          <cell r="F603">
            <v>1201.774379</v>
          </cell>
        </row>
        <row r="604">
          <cell r="A604">
            <v>2005</v>
          </cell>
          <cell r="B604">
            <v>2</v>
          </cell>
          <cell r="C604" t="str">
            <v>2.3</v>
          </cell>
          <cell r="E604">
            <v>3732.6332689999999</v>
          </cell>
          <cell r="F604">
            <v>3797.6397360000001</v>
          </cell>
        </row>
        <row r="605">
          <cell r="A605">
            <v>2005</v>
          </cell>
          <cell r="B605">
            <v>2</v>
          </cell>
          <cell r="C605" t="str">
            <v>3.1</v>
          </cell>
          <cell r="D605">
            <v>938</v>
          </cell>
          <cell r="E605">
            <v>90.780590000000004</v>
          </cell>
          <cell r="F605">
            <v>163.34162599999999</v>
          </cell>
        </row>
        <row r="606">
          <cell r="A606">
            <v>2005</v>
          </cell>
          <cell r="B606">
            <v>2</v>
          </cell>
          <cell r="C606" t="str">
            <v>3.10</v>
          </cell>
        </row>
        <row r="607">
          <cell r="A607">
            <v>2005</v>
          </cell>
          <cell r="B607">
            <v>2</v>
          </cell>
          <cell r="C607" t="str">
            <v>3.11</v>
          </cell>
          <cell r="E607">
            <v>1043.4683379999999</v>
          </cell>
          <cell r="F607">
            <v>2110.7719219999999</v>
          </cell>
        </row>
        <row r="608">
          <cell r="A608">
            <v>2005</v>
          </cell>
          <cell r="B608">
            <v>2</v>
          </cell>
          <cell r="C608" t="str">
            <v>3.2</v>
          </cell>
          <cell r="D608">
            <v>574</v>
          </cell>
          <cell r="E608">
            <v>200.48255800000001</v>
          </cell>
          <cell r="F608">
            <v>29.977685999999999</v>
          </cell>
        </row>
        <row r="609">
          <cell r="A609">
            <v>2005</v>
          </cell>
          <cell r="B609">
            <v>2</v>
          </cell>
          <cell r="C609" t="str">
            <v>3.3</v>
          </cell>
          <cell r="D609">
            <v>16</v>
          </cell>
          <cell r="E609">
            <v>1.030939</v>
          </cell>
          <cell r="F609">
            <v>7.0157610000000004</v>
          </cell>
        </row>
        <row r="610">
          <cell r="A610">
            <v>2005</v>
          </cell>
          <cell r="B610">
            <v>2</v>
          </cell>
          <cell r="C610" t="str">
            <v>3.4</v>
          </cell>
          <cell r="D610">
            <v>315.47000000000003</v>
          </cell>
          <cell r="E610">
            <v>968.81872199999998</v>
          </cell>
          <cell r="F610">
            <v>350.225416</v>
          </cell>
        </row>
        <row r="611">
          <cell r="A611">
            <v>2005</v>
          </cell>
          <cell r="B611">
            <v>2</v>
          </cell>
          <cell r="C611" t="str">
            <v>3.5</v>
          </cell>
          <cell r="D611">
            <v>0</v>
          </cell>
          <cell r="E611">
            <v>886.74740499999996</v>
          </cell>
          <cell r="F611">
            <v>8.8084349999999993</v>
          </cell>
        </row>
        <row r="612">
          <cell r="A612">
            <v>2005</v>
          </cell>
          <cell r="B612">
            <v>2</v>
          </cell>
          <cell r="C612" t="str">
            <v>3.6</v>
          </cell>
          <cell r="D612">
            <v>8934</v>
          </cell>
          <cell r="E612">
            <v>569.84534099999996</v>
          </cell>
          <cell r="F612">
            <v>2210.8370989999999</v>
          </cell>
        </row>
        <row r="613">
          <cell r="A613">
            <v>2005</v>
          </cell>
          <cell r="B613">
            <v>2</v>
          </cell>
          <cell r="C613" t="str">
            <v>3.7</v>
          </cell>
          <cell r="D613">
            <v>155</v>
          </cell>
          <cell r="E613">
            <v>837.87293699999998</v>
          </cell>
          <cell r="F613">
            <v>140.78067799999999</v>
          </cell>
        </row>
        <row r="614">
          <cell r="A614">
            <v>2005</v>
          </cell>
          <cell r="B614">
            <v>2</v>
          </cell>
          <cell r="C614" t="str">
            <v>3.8</v>
          </cell>
          <cell r="D614">
            <v>71500</v>
          </cell>
          <cell r="E614">
            <v>1576.474179</v>
          </cell>
          <cell r="F614">
            <v>2524.0976569999998</v>
          </cell>
        </row>
        <row r="615">
          <cell r="A615">
            <v>2005</v>
          </cell>
          <cell r="B615">
            <v>2</v>
          </cell>
          <cell r="C615" t="str">
            <v>3.9</v>
          </cell>
          <cell r="D615">
            <v>946</v>
          </cell>
          <cell r="E615">
            <v>293.12570599999998</v>
          </cell>
          <cell r="F615">
            <v>172.25100800000001</v>
          </cell>
        </row>
        <row r="616">
          <cell r="A616">
            <v>2005</v>
          </cell>
          <cell r="B616">
            <v>2</v>
          </cell>
          <cell r="C616" t="str">
            <v>4.1</v>
          </cell>
          <cell r="D616">
            <v>999.9</v>
          </cell>
          <cell r="E616">
            <v>3545.608479</v>
          </cell>
          <cell r="F616">
            <v>136.540415</v>
          </cell>
        </row>
        <row r="617">
          <cell r="A617">
            <v>2005</v>
          </cell>
          <cell r="B617">
            <v>2</v>
          </cell>
          <cell r="C617" t="str">
            <v>4.2</v>
          </cell>
          <cell r="D617">
            <v>0</v>
          </cell>
          <cell r="E617">
            <v>29126.378230999999</v>
          </cell>
          <cell r="F617">
            <v>12911.397179</v>
          </cell>
        </row>
        <row r="618">
          <cell r="A618">
            <v>2005</v>
          </cell>
          <cell r="B618">
            <v>2</v>
          </cell>
          <cell r="C618" t="str">
            <v>4.3</v>
          </cell>
          <cell r="E618">
            <v>3390.6945719999999</v>
          </cell>
          <cell r="F618">
            <v>2138.5731129999999</v>
          </cell>
        </row>
        <row r="619">
          <cell r="A619">
            <v>2005</v>
          </cell>
          <cell r="B619">
            <v>2</v>
          </cell>
          <cell r="C619" t="str">
            <v>5.0</v>
          </cell>
          <cell r="E619">
            <v>4669.6593839999996</v>
          </cell>
          <cell r="F619">
            <v>3561.96875</v>
          </cell>
        </row>
        <row r="620">
          <cell r="A620">
            <v>2005</v>
          </cell>
          <cell r="B620">
            <v>2</v>
          </cell>
          <cell r="C620" t="str">
            <v>6.0</v>
          </cell>
          <cell r="E620">
            <v>26.360572000000001</v>
          </cell>
          <cell r="F620">
            <v>8.9737039999999997</v>
          </cell>
        </row>
        <row r="621">
          <cell r="A621">
            <v>2005</v>
          </cell>
          <cell r="B621">
            <v>3</v>
          </cell>
          <cell r="C621" t="str">
            <v>1.1.1</v>
          </cell>
          <cell r="D621">
            <v>5050.6000000000004</v>
          </cell>
          <cell r="E621">
            <v>444.62219900000002</v>
          </cell>
          <cell r="F621">
            <v>1324.439664</v>
          </cell>
        </row>
        <row r="622">
          <cell r="A622">
            <v>2005</v>
          </cell>
          <cell r="B622">
            <v>3</v>
          </cell>
          <cell r="C622" t="str">
            <v>1.1.10</v>
          </cell>
          <cell r="D622">
            <v>81.135999999999996</v>
          </cell>
          <cell r="E622">
            <v>204.98703599999999</v>
          </cell>
          <cell r="F622">
            <v>77.263846999999998</v>
          </cell>
        </row>
        <row r="623">
          <cell r="A623">
            <v>2005</v>
          </cell>
          <cell r="B623">
            <v>3</v>
          </cell>
          <cell r="C623" t="str">
            <v>1.1.2</v>
          </cell>
          <cell r="D623">
            <v>947.3</v>
          </cell>
          <cell r="E623">
            <v>117.950981</v>
          </cell>
          <cell r="F623">
            <v>8.8766689999999997</v>
          </cell>
        </row>
        <row r="624">
          <cell r="A624">
            <v>2005</v>
          </cell>
          <cell r="B624">
            <v>3</v>
          </cell>
          <cell r="C624" t="str">
            <v>1.1.3</v>
          </cell>
          <cell r="D624">
            <v>2381.1999999999998</v>
          </cell>
          <cell r="E624">
            <v>67.656300000000002</v>
          </cell>
          <cell r="F624">
            <v>114.931967</v>
          </cell>
        </row>
        <row r="625">
          <cell r="A625">
            <v>2005</v>
          </cell>
          <cell r="B625">
            <v>3</v>
          </cell>
          <cell r="C625" t="str">
            <v>1.1.4</v>
          </cell>
          <cell r="D625">
            <v>80.3</v>
          </cell>
          <cell r="E625">
            <v>4.8389189999999997</v>
          </cell>
          <cell r="F625">
            <v>13.152131000000001</v>
          </cell>
        </row>
        <row r="626">
          <cell r="A626">
            <v>2005</v>
          </cell>
          <cell r="B626">
            <v>3</v>
          </cell>
          <cell r="C626" t="str">
            <v>1.1.5</v>
          </cell>
          <cell r="D626">
            <v>0</v>
          </cell>
          <cell r="E626">
            <v>23.133251000000001</v>
          </cell>
          <cell r="F626">
            <v>1.0481739999999999</v>
          </cell>
        </row>
        <row r="627">
          <cell r="A627">
            <v>2005</v>
          </cell>
          <cell r="B627">
            <v>3</v>
          </cell>
          <cell r="C627" t="str">
            <v>1.1.6</v>
          </cell>
          <cell r="D627">
            <v>213.9</v>
          </cell>
          <cell r="E627">
            <v>174.792227</v>
          </cell>
          <cell r="F627">
            <v>10.362128999999999</v>
          </cell>
        </row>
        <row r="628">
          <cell r="A628">
            <v>2005</v>
          </cell>
          <cell r="B628">
            <v>3</v>
          </cell>
          <cell r="C628" t="str">
            <v>1.1.7</v>
          </cell>
          <cell r="D628">
            <v>273.78697499999998</v>
          </cell>
          <cell r="E628">
            <v>496.612256</v>
          </cell>
          <cell r="F628">
            <v>67.351087000000007</v>
          </cell>
        </row>
        <row r="629">
          <cell r="A629">
            <v>2005</v>
          </cell>
          <cell r="B629">
            <v>3</v>
          </cell>
          <cell r="C629" t="str">
            <v>1.1.8</v>
          </cell>
          <cell r="D629">
            <v>33.258249999999997</v>
          </cell>
          <cell r="E629">
            <v>803.34551899999997</v>
          </cell>
          <cell r="F629">
            <v>80.950896999999998</v>
          </cell>
        </row>
        <row r="630">
          <cell r="A630">
            <v>2005</v>
          </cell>
          <cell r="B630">
            <v>3</v>
          </cell>
          <cell r="C630" t="str">
            <v>1.1.9</v>
          </cell>
          <cell r="E630">
            <v>5.6109650000000002</v>
          </cell>
          <cell r="F630">
            <v>0.26059700000000002</v>
          </cell>
        </row>
        <row r="631">
          <cell r="A631">
            <v>2005</v>
          </cell>
          <cell r="B631">
            <v>3</v>
          </cell>
          <cell r="C631" t="str">
            <v>1.2.1</v>
          </cell>
          <cell r="D631">
            <v>2784.5825</v>
          </cell>
          <cell r="E631">
            <v>0.143681</v>
          </cell>
          <cell r="F631">
            <v>0.102949</v>
          </cell>
        </row>
        <row r="632">
          <cell r="A632">
            <v>2005</v>
          </cell>
          <cell r="B632">
            <v>3</v>
          </cell>
          <cell r="C632" t="str">
            <v>1.2.2</v>
          </cell>
          <cell r="D632">
            <v>4554.7354058999999</v>
          </cell>
          <cell r="E632">
            <v>12.178649</v>
          </cell>
          <cell r="F632">
            <v>15.513534999999999</v>
          </cell>
        </row>
        <row r="633">
          <cell r="A633">
            <v>2005</v>
          </cell>
          <cell r="B633">
            <v>3</v>
          </cell>
          <cell r="C633" t="str">
            <v>1.3.1</v>
          </cell>
          <cell r="D633">
            <v>52866</v>
          </cell>
          <cell r="E633">
            <v>11828.519265999999</v>
          </cell>
          <cell r="F633">
            <v>10143.381314</v>
          </cell>
        </row>
        <row r="634">
          <cell r="A634">
            <v>2005</v>
          </cell>
          <cell r="B634">
            <v>3</v>
          </cell>
          <cell r="C634" t="str">
            <v>1.3.2</v>
          </cell>
          <cell r="D634">
            <v>7384.7612181000004</v>
          </cell>
          <cell r="E634">
            <v>142.06034399999999</v>
          </cell>
          <cell r="F634">
            <v>24.802453</v>
          </cell>
        </row>
        <row r="635">
          <cell r="A635">
            <v>2005</v>
          </cell>
          <cell r="B635">
            <v>3</v>
          </cell>
          <cell r="C635" t="str">
            <v>1.4.1</v>
          </cell>
          <cell r="D635">
            <v>296.92227050000002</v>
          </cell>
          <cell r="E635">
            <v>317.196056</v>
          </cell>
          <cell r="F635">
            <v>355.48648300000002</v>
          </cell>
        </row>
        <row r="636">
          <cell r="A636">
            <v>2005</v>
          </cell>
          <cell r="B636">
            <v>3</v>
          </cell>
          <cell r="C636" t="str">
            <v>1.4.2</v>
          </cell>
          <cell r="E636">
            <v>37.763823000000002</v>
          </cell>
          <cell r="F636">
            <v>6.1627609999999997</v>
          </cell>
        </row>
        <row r="637">
          <cell r="A637">
            <v>2005</v>
          </cell>
          <cell r="B637">
            <v>3</v>
          </cell>
          <cell r="C637" t="str">
            <v>1.4.3</v>
          </cell>
          <cell r="D637">
            <v>29.194346119999999</v>
          </cell>
        </row>
        <row r="638">
          <cell r="A638">
            <v>2005</v>
          </cell>
          <cell r="B638">
            <v>3</v>
          </cell>
          <cell r="C638" t="str">
            <v>1.5.1</v>
          </cell>
          <cell r="E638">
            <v>0.44528600000000002</v>
          </cell>
          <cell r="F638">
            <v>3.00963</v>
          </cell>
        </row>
        <row r="639">
          <cell r="A639">
            <v>2005</v>
          </cell>
          <cell r="B639">
            <v>3</v>
          </cell>
          <cell r="C639" t="str">
            <v>1.5.2</v>
          </cell>
          <cell r="E639">
            <v>203.62730300000001</v>
          </cell>
          <cell r="F639">
            <v>67.932928000000004</v>
          </cell>
        </row>
        <row r="640">
          <cell r="A640">
            <v>2005</v>
          </cell>
          <cell r="B640">
            <v>3</v>
          </cell>
          <cell r="C640" t="str">
            <v>1.5.3</v>
          </cell>
          <cell r="E640">
            <v>209.776928</v>
          </cell>
          <cell r="F640">
            <v>129.671626</v>
          </cell>
        </row>
        <row r="641">
          <cell r="A641">
            <v>2005</v>
          </cell>
          <cell r="B641">
            <v>3</v>
          </cell>
          <cell r="C641" t="str">
            <v>1.5.4</v>
          </cell>
          <cell r="E641">
            <v>211.50970899999999</v>
          </cell>
          <cell r="F641">
            <v>127.475144</v>
          </cell>
        </row>
        <row r="642">
          <cell r="A642">
            <v>2005</v>
          </cell>
          <cell r="B642">
            <v>3</v>
          </cell>
          <cell r="C642" t="str">
            <v>1.6.0</v>
          </cell>
          <cell r="E642">
            <v>4956.0996740000001</v>
          </cell>
          <cell r="F642">
            <v>15370.762102999999</v>
          </cell>
        </row>
        <row r="643">
          <cell r="A643">
            <v>2005</v>
          </cell>
          <cell r="B643">
            <v>3</v>
          </cell>
          <cell r="C643" t="str">
            <v>2.1.0</v>
          </cell>
          <cell r="D643">
            <v>27078</v>
          </cell>
          <cell r="E643">
            <v>4264.4623659999997</v>
          </cell>
          <cell r="F643">
            <v>22804.359229000002</v>
          </cell>
        </row>
        <row r="644">
          <cell r="A644">
            <v>2005</v>
          </cell>
          <cell r="B644">
            <v>3</v>
          </cell>
          <cell r="C644" t="str">
            <v>2.2.1</v>
          </cell>
          <cell r="D644">
            <v>11675.105498000001</v>
          </cell>
          <cell r="E644">
            <v>464.14476200000001</v>
          </cell>
          <cell r="F644">
            <v>278.58572900000001</v>
          </cell>
        </row>
        <row r="645">
          <cell r="A645">
            <v>2005</v>
          </cell>
          <cell r="B645">
            <v>3</v>
          </cell>
          <cell r="C645" t="str">
            <v>2.2.2</v>
          </cell>
          <cell r="E645">
            <v>44.502876999999998</v>
          </cell>
          <cell r="F645">
            <v>8.9044489999999996</v>
          </cell>
        </row>
        <row r="646">
          <cell r="A646">
            <v>2005</v>
          </cell>
          <cell r="B646">
            <v>3</v>
          </cell>
          <cell r="C646" t="str">
            <v>2.2.3</v>
          </cell>
          <cell r="D646">
            <v>206.32780027999999</v>
          </cell>
          <cell r="E646">
            <v>15.050739999999999</v>
          </cell>
          <cell r="F646">
            <v>132.95060100000001</v>
          </cell>
        </row>
        <row r="647">
          <cell r="A647">
            <v>2005</v>
          </cell>
          <cell r="B647">
            <v>3</v>
          </cell>
          <cell r="C647" t="str">
            <v>2.2.4</v>
          </cell>
          <cell r="D647">
            <v>839.26965658999995</v>
          </cell>
          <cell r="E647">
            <v>51.613477000000003</v>
          </cell>
          <cell r="F647">
            <v>423.48354499999999</v>
          </cell>
        </row>
        <row r="648">
          <cell r="A648">
            <v>2005</v>
          </cell>
          <cell r="B648">
            <v>3</v>
          </cell>
          <cell r="C648" t="str">
            <v>2.2.5</v>
          </cell>
          <cell r="E648">
            <v>0.89299899999999999</v>
          </cell>
          <cell r="F648">
            <v>0.38293300000000002</v>
          </cell>
        </row>
        <row r="649">
          <cell r="A649">
            <v>2005</v>
          </cell>
          <cell r="B649">
            <v>3</v>
          </cell>
          <cell r="C649" t="str">
            <v>2.2.6</v>
          </cell>
          <cell r="D649">
            <v>7888.2970447999996</v>
          </cell>
          <cell r="E649">
            <v>2.7029010000000002</v>
          </cell>
          <cell r="F649">
            <v>0.59075299999999997</v>
          </cell>
        </row>
        <row r="650">
          <cell r="A650">
            <v>2005</v>
          </cell>
          <cell r="B650">
            <v>3</v>
          </cell>
          <cell r="C650" t="str">
            <v>2.2.7</v>
          </cell>
          <cell r="E650">
            <v>521.78157999999996</v>
          </cell>
          <cell r="F650">
            <v>314.32707299999998</v>
          </cell>
        </row>
        <row r="651">
          <cell r="A651">
            <v>2005</v>
          </cell>
          <cell r="B651">
            <v>3</v>
          </cell>
          <cell r="C651" t="str">
            <v>2.2.8</v>
          </cell>
          <cell r="E651">
            <v>0.61795</v>
          </cell>
          <cell r="F651">
            <v>5.5911000000000002E-2</v>
          </cell>
        </row>
        <row r="652">
          <cell r="A652">
            <v>2005</v>
          </cell>
          <cell r="B652">
            <v>3</v>
          </cell>
          <cell r="C652" t="str">
            <v>2.2.9</v>
          </cell>
          <cell r="E652">
            <v>132.93105399999999</v>
          </cell>
          <cell r="F652">
            <v>42.493385000000004</v>
          </cell>
        </row>
        <row r="653">
          <cell r="A653">
            <v>2005</v>
          </cell>
          <cell r="B653">
            <v>3</v>
          </cell>
          <cell r="C653" t="str">
            <v>2.3.0</v>
          </cell>
          <cell r="E653">
            <v>3732.6332689999999</v>
          </cell>
          <cell r="F653">
            <v>3797.6397360000001</v>
          </cell>
        </row>
        <row r="654">
          <cell r="A654">
            <v>2005</v>
          </cell>
          <cell r="B654">
            <v>3</v>
          </cell>
          <cell r="C654" t="str">
            <v>3.1.0</v>
          </cell>
          <cell r="D654">
            <v>938</v>
          </cell>
          <cell r="E654">
            <v>90.780590000000004</v>
          </cell>
          <cell r="F654">
            <v>163.34162599999999</v>
          </cell>
        </row>
        <row r="655">
          <cell r="A655">
            <v>2005</v>
          </cell>
          <cell r="B655">
            <v>3</v>
          </cell>
          <cell r="C655" t="str">
            <v>3.10.0</v>
          </cell>
        </row>
        <row r="656">
          <cell r="A656">
            <v>2005</v>
          </cell>
          <cell r="B656">
            <v>3</v>
          </cell>
          <cell r="C656" t="str">
            <v>3.11.0</v>
          </cell>
          <cell r="E656">
            <v>1043.4683379999999</v>
          </cell>
          <cell r="F656">
            <v>2110.7719219999999</v>
          </cell>
        </row>
        <row r="657">
          <cell r="A657">
            <v>2005</v>
          </cell>
          <cell r="B657">
            <v>3</v>
          </cell>
          <cell r="C657" t="str">
            <v>3.2.0</v>
          </cell>
          <cell r="D657">
            <v>574</v>
          </cell>
          <cell r="E657">
            <v>200.48255800000001</v>
          </cell>
          <cell r="F657">
            <v>29.977685999999999</v>
          </cell>
        </row>
        <row r="658">
          <cell r="A658">
            <v>2005</v>
          </cell>
          <cell r="B658">
            <v>3</v>
          </cell>
          <cell r="C658" t="str">
            <v>3.3.0</v>
          </cell>
          <cell r="D658">
            <v>16</v>
          </cell>
          <cell r="E658">
            <v>1.030939</v>
          </cell>
          <cell r="F658">
            <v>7.0157610000000004</v>
          </cell>
        </row>
        <row r="659">
          <cell r="A659">
            <v>2005</v>
          </cell>
          <cell r="B659">
            <v>3</v>
          </cell>
          <cell r="C659" t="str">
            <v>3.4.0</v>
          </cell>
          <cell r="D659">
            <v>315.47000000000003</v>
          </cell>
          <cell r="E659">
            <v>968.81872199999998</v>
          </cell>
          <cell r="F659">
            <v>350.225416</v>
          </cell>
        </row>
        <row r="660">
          <cell r="A660">
            <v>2005</v>
          </cell>
          <cell r="B660">
            <v>3</v>
          </cell>
          <cell r="C660" t="str">
            <v>3.5.0</v>
          </cell>
          <cell r="D660">
            <v>0</v>
          </cell>
          <cell r="E660">
            <v>886.74740499999996</v>
          </cell>
          <cell r="F660">
            <v>8.8084349999999993</v>
          </cell>
        </row>
        <row r="661">
          <cell r="A661">
            <v>2005</v>
          </cell>
          <cell r="B661">
            <v>3</v>
          </cell>
          <cell r="C661" t="str">
            <v>3.6.0</v>
          </cell>
          <cell r="D661">
            <v>8934</v>
          </cell>
          <cell r="E661">
            <v>569.84534099999996</v>
          </cell>
          <cell r="F661">
            <v>2210.8370989999999</v>
          </cell>
        </row>
        <row r="662">
          <cell r="A662">
            <v>2005</v>
          </cell>
          <cell r="B662">
            <v>3</v>
          </cell>
          <cell r="C662" t="str">
            <v>3.7.0</v>
          </cell>
          <cell r="D662">
            <v>155</v>
          </cell>
          <cell r="E662">
            <v>837.87293699999998</v>
          </cell>
          <cell r="F662">
            <v>140.78067799999999</v>
          </cell>
        </row>
        <row r="663">
          <cell r="A663">
            <v>2005</v>
          </cell>
          <cell r="B663">
            <v>3</v>
          </cell>
          <cell r="C663" t="str">
            <v>3.8.0</v>
          </cell>
          <cell r="D663">
            <v>71500</v>
          </cell>
          <cell r="E663">
            <v>1576.474179</v>
          </cell>
          <cell r="F663">
            <v>2524.0976569999998</v>
          </cell>
        </row>
        <row r="664">
          <cell r="A664">
            <v>2005</v>
          </cell>
          <cell r="B664">
            <v>3</v>
          </cell>
          <cell r="C664" t="str">
            <v>3.9.0</v>
          </cell>
          <cell r="D664">
            <v>946</v>
          </cell>
          <cell r="E664">
            <v>293.12570599999998</v>
          </cell>
          <cell r="F664">
            <v>172.25100800000001</v>
          </cell>
        </row>
        <row r="665">
          <cell r="A665">
            <v>2005</v>
          </cell>
          <cell r="B665">
            <v>3</v>
          </cell>
          <cell r="C665" t="str">
            <v>4.1.1</v>
          </cell>
          <cell r="D665">
            <v>0</v>
          </cell>
          <cell r="E665">
            <v>8.4367380000000001</v>
          </cell>
          <cell r="F665">
            <v>3.2995290000000002</v>
          </cell>
        </row>
        <row r="666">
          <cell r="A666">
            <v>2005</v>
          </cell>
          <cell r="B666">
            <v>3</v>
          </cell>
          <cell r="C666" t="str">
            <v>4.1.2</v>
          </cell>
          <cell r="D666">
            <v>0</v>
          </cell>
          <cell r="E666">
            <v>3196.8623400000001</v>
          </cell>
          <cell r="F666">
            <v>2.7124899999999998</v>
          </cell>
        </row>
        <row r="667">
          <cell r="A667">
            <v>2005</v>
          </cell>
          <cell r="B667">
            <v>3</v>
          </cell>
          <cell r="C667" t="str">
            <v>4.1.3</v>
          </cell>
          <cell r="D667">
            <v>0</v>
          </cell>
          <cell r="E667">
            <v>0.89666000000000001</v>
          </cell>
          <cell r="F667">
            <v>3.1857000000000003E-2</v>
          </cell>
        </row>
        <row r="668">
          <cell r="A668">
            <v>2005</v>
          </cell>
          <cell r="B668">
            <v>3</v>
          </cell>
          <cell r="C668" t="str">
            <v>4.1.4</v>
          </cell>
          <cell r="D668">
            <v>999.9</v>
          </cell>
          <cell r="E668">
            <v>339.41274099999998</v>
          </cell>
          <cell r="F668">
            <v>130.49653900000001</v>
          </cell>
        </row>
        <row r="669">
          <cell r="A669">
            <v>2005</v>
          </cell>
          <cell r="B669">
            <v>3</v>
          </cell>
          <cell r="C669" t="str">
            <v>4.2.1</v>
          </cell>
          <cell r="D669">
            <v>0</v>
          </cell>
          <cell r="E669">
            <v>27309.169373000001</v>
          </cell>
          <cell r="F669">
            <v>12430.027459999999</v>
          </cell>
        </row>
        <row r="670">
          <cell r="A670">
            <v>2005</v>
          </cell>
          <cell r="B670">
            <v>3</v>
          </cell>
          <cell r="C670" t="str">
            <v>4.2.2</v>
          </cell>
          <cell r="D670">
            <v>0</v>
          </cell>
          <cell r="E670">
            <v>1817.208858</v>
          </cell>
          <cell r="F670">
            <v>481.36971899999998</v>
          </cell>
        </row>
        <row r="671">
          <cell r="A671">
            <v>2005</v>
          </cell>
          <cell r="B671">
            <v>3</v>
          </cell>
          <cell r="C671" t="str">
            <v>4.3.0</v>
          </cell>
          <cell r="E671">
            <v>3390.6945719999999</v>
          </cell>
          <cell r="F671">
            <v>2138.5731129999999</v>
          </cell>
        </row>
        <row r="672">
          <cell r="A672">
            <v>2005</v>
          </cell>
          <cell r="B672">
            <v>3</v>
          </cell>
          <cell r="C672" t="str">
            <v>5.0.0</v>
          </cell>
          <cell r="E672">
            <v>4669.6593839999996</v>
          </cell>
          <cell r="F672">
            <v>3561.96875</v>
          </cell>
        </row>
        <row r="673">
          <cell r="A673">
            <v>2005</v>
          </cell>
          <cell r="B673">
            <v>3</v>
          </cell>
          <cell r="C673" t="str">
            <v>6.0.0</v>
          </cell>
          <cell r="E673">
            <v>26.360572000000001</v>
          </cell>
          <cell r="F673">
            <v>8.9737039999999997</v>
          </cell>
        </row>
        <row r="674">
          <cell r="A674">
            <v>2006</v>
          </cell>
          <cell r="B674">
            <v>1</v>
          </cell>
          <cell r="C674" t="str">
            <v>1</v>
          </cell>
          <cell r="D674">
            <v>56887.224847999998</v>
          </cell>
          <cell r="E674">
            <v>19137.436813</v>
          </cell>
          <cell r="F674">
            <v>28991.459212000002</v>
          </cell>
        </row>
        <row r="675">
          <cell r="A675">
            <v>2006</v>
          </cell>
          <cell r="B675">
            <v>1</v>
          </cell>
          <cell r="C675" t="str">
            <v>2</v>
          </cell>
          <cell r="D675">
            <v>50691</v>
          </cell>
          <cell r="E675">
            <v>9800.6600820000003</v>
          </cell>
          <cell r="F675">
            <v>28863.003385</v>
          </cell>
        </row>
        <row r="676">
          <cell r="A676">
            <v>2006</v>
          </cell>
          <cell r="B676">
            <v>1</v>
          </cell>
          <cell r="C676" t="str">
            <v>3</v>
          </cell>
          <cell r="D676">
            <v>90645.671700000006</v>
          </cell>
          <cell r="E676">
            <v>7266.9688429999997</v>
          </cell>
          <cell r="F676">
            <v>7417.3634670000001</v>
          </cell>
        </row>
        <row r="677">
          <cell r="A677">
            <v>2006</v>
          </cell>
          <cell r="B677">
            <v>1</v>
          </cell>
          <cell r="C677" t="str">
            <v>4</v>
          </cell>
          <cell r="D677">
            <v>1427.1</v>
          </cell>
          <cell r="E677">
            <v>35513.433648999999</v>
          </cell>
          <cell r="F677">
            <v>16382.279229</v>
          </cell>
        </row>
        <row r="678">
          <cell r="A678">
            <v>2006</v>
          </cell>
          <cell r="B678">
            <v>1</v>
          </cell>
          <cell r="C678" t="str">
            <v>5</v>
          </cell>
          <cell r="E678">
            <v>4864.5398839999998</v>
          </cell>
          <cell r="F678">
            <v>3858.5681629999999</v>
          </cell>
        </row>
        <row r="679">
          <cell r="A679">
            <v>2006</v>
          </cell>
          <cell r="B679">
            <v>1</v>
          </cell>
          <cell r="C679" t="str">
            <v>6</v>
          </cell>
          <cell r="E679">
            <v>46.419634000000002</v>
          </cell>
          <cell r="F679">
            <v>38.064585999999998</v>
          </cell>
        </row>
        <row r="680">
          <cell r="A680">
            <v>2006</v>
          </cell>
          <cell r="B680">
            <v>2</v>
          </cell>
          <cell r="C680" t="str">
            <v>1.1</v>
          </cell>
          <cell r="D680">
            <v>7809.4150268000003</v>
          </cell>
          <cell r="E680">
            <v>2456.8711389999999</v>
          </cell>
          <cell r="F680">
            <v>1732.20562</v>
          </cell>
        </row>
        <row r="681">
          <cell r="A681">
            <v>2006</v>
          </cell>
          <cell r="B681">
            <v>2</v>
          </cell>
          <cell r="C681" t="str">
            <v>1.2</v>
          </cell>
          <cell r="D681">
            <v>6671.9997444999999</v>
          </cell>
          <cell r="E681">
            <v>17.109594999999999</v>
          </cell>
          <cell r="F681">
            <v>19.924254000000001</v>
          </cell>
        </row>
        <row r="682">
          <cell r="A682">
            <v>2006</v>
          </cell>
          <cell r="B682">
            <v>2</v>
          </cell>
          <cell r="C682" t="str">
            <v>1.3</v>
          </cell>
          <cell r="D682">
            <v>42069.812299999998</v>
          </cell>
          <cell r="E682">
            <v>10027.134654</v>
          </cell>
          <cell r="F682">
            <v>10713.731843</v>
          </cell>
        </row>
        <row r="683">
          <cell r="A683">
            <v>2006</v>
          </cell>
          <cell r="B683">
            <v>2</v>
          </cell>
          <cell r="C683" t="str">
            <v>1.4</v>
          </cell>
          <cell r="D683">
            <v>335.99777596000001</v>
          </cell>
          <cell r="E683">
            <v>389.82951300000002</v>
          </cell>
          <cell r="F683">
            <v>433.77637700000002</v>
          </cell>
        </row>
        <row r="684">
          <cell r="A684">
            <v>2006</v>
          </cell>
          <cell r="B684">
            <v>2</v>
          </cell>
          <cell r="C684" t="str">
            <v>1.5</v>
          </cell>
          <cell r="E684">
            <v>687.04371200000003</v>
          </cell>
          <cell r="F684">
            <v>363.81270899999998</v>
          </cell>
        </row>
        <row r="685">
          <cell r="A685">
            <v>2006</v>
          </cell>
          <cell r="B685">
            <v>2</v>
          </cell>
          <cell r="C685" t="str">
            <v>1.6</v>
          </cell>
          <cell r="E685">
            <v>5559.4481999999998</v>
          </cell>
          <cell r="F685">
            <v>15728.008409</v>
          </cell>
        </row>
        <row r="686">
          <cell r="A686">
            <v>2006</v>
          </cell>
          <cell r="B686">
            <v>2</v>
          </cell>
          <cell r="C686" t="str">
            <v>2.1</v>
          </cell>
          <cell r="D686">
            <v>26529</v>
          </cell>
          <cell r="E686">
            <v>4463.7536440000003</v>
          </cell>
          <cell r="F686">
            <v>23498.006888</v>
          </cell>
        </row>
        <row r="687">
          <cell r="A687">
            <v>2006</v>
          </cell>
          <cell r="B687">
            <v>2</v>
          </cell>
          <cell r="C687" t="str">
            <v>2.2</v>
          </cell>
          <cell r="D687">
            <v>24162</v>
          </cell>
          <cell r="E687">
            <v>1294.5495599999999</v>
          </cell>
          <cell r="F687">
            <v>1261.028701</v>
          </cell>
        </row>
        <row r="688">
          <cell r="A688">
            <v>2006</v>
          </cell>
          <cell r="B688">
            <v>2</v>
          </cell>
          <cell r="C688" t="str">
            <v>2.3</v>
          </cell>
          <cell r="E688">
            <v>4042.3568780000001</v>
          </cell>
          <cell r="F688">
            <v>4103.9677959999999</v>
          </cell>
        </row>
        <row r="689">
          <cell r="A689">
            <v>2006</v>
          </cell>
          <cell r="B689">
            <v>2</v>
          </cell>
          <cell r="C689" t="str">
            <v>3.1</v>
          </cell>
          <cell r="D689">
            <v>886</v>
          </cell>
          <cell r="E689">
            <v>110.490163</v>
          </cell>
          <cell r="F689">
            <v>162.80951300000001</v>
          </cell>
        </row>
        <row r="690">
          <cell r="A690">
            <v>2006</v>
          </cell>
          <cell r="B690">
            <v>2</v>
          </cell>
          <cell r="C690" t="str">
            <v>3.10</v>
          </cell>
        </row>
        <row r="691">
          <cell r="A691">
            <v>2006</v>
          </cell>
          <cell r="B691">
            <v>2</v>
          </cell>
          <cell r="C691" t="str">
            <v>3.11</v>
          </cell>
          <cell r="E691">
            <v>1189.6008569999999</v>
          </cell>
          <cell r="F691">
            <v>2060.76242</v>
          </cell>
        </row>
        <row r="692">
          <cell r="A692">
            <v>2006</v>
          </cell>
          <cell r="B692">
            <v>2</v>
          </cell>
          <cell r="C692" t="str">
            <v>3.2</v>
          </cell>
          <cell r="D692">
            <v>517</v>
          </cell>
          <cell r="E692">
            <v>189.28575799999999</v>
          </cell>
          <cell r="F692">
            <v>35.075912000000002</v>
          </cell>
        </row>
        <row r="693">
          <cell r="A693">
            <v>2006</v>
          </cell>
          <cell r="B693">
            <v>2</v>
          </cell>
          <cell r="C693" t="str">
            <v>3.3</v>
          </cell>
          <cell r="D693">
            <v>14</v>
          </cell>
          <cell r="E693">
            <v>1.3190869999999999</v>
          </cell>
          <cell r="F693">
            <v>4.2028350000000003</v>
          </cell>
        </row>
        <row r="694">
          <cell r="A694">
            <v>2006</v>
          </cell>
          <cell r="B694">
            <v>2</v>
          </cell>
          <cell r="C694" t="str">
            <v>3.4</v>
          </cell>
          <cell r="D694">
            <v>172.67169999999999</v>
          </cell>
          <cell r="E694">
            <v>920.26976999999999</v>
          </cell>
          <cell r="F694">
            <v>368.13657599999999</v>
          </cell>
        </row>
        <row r="695">
          <cell r="A695">
            <v>2006</v>
          </cell>
          <cell r="B695">
            <v>2</v>
          </cell>
          <cell r="C695" t="str">
            <v>3.5</v>
          </cell>
          <cell r="D695">
            <v>0</v>
          </cell>
          <cell r="E695">
            <v>1055.0182560000001</v>
          </cell>
          <cell r="F695">
            <v>10.813243</v>
          </cell>
        </row>
        <row r="696">
          <cell r="A696">
            <v>2006</v>
          </cell>
          <cell r="B696">
            <v>2</v>
          </cell>
          <cell r="C696" t="str">
            <v>3.6</v>
          </cell>
          <cell r="D696">
            <v>9061</v>
          </cell>
          <cell r="E696">
            <v>671.41193099999998</v>
          </cell>
          <cell r="F696">
            <v>2057.6843020000001</v>
          </cell>
        </row>
        <row r="697">
          <cell r="A697">
            <v>2006</v>
          </cell>
          <cell r="B697">
            <v>2</v>
          </cell>
          <cell r="C697" t="str">
            <v>3.7</v>
          </cell>
          <cell r="D697">
            <v>311</v>
          </cell>
          <cell r="E697">
            <v>899.63458400000002</v>
          </cell>
          <cell r="F697">
            <v>135.49770799999999</v>
          </cell>
        </row>
        <row r="698">
          <cell r="A698">
            <v>2006</v>
          </cell>
          <cell r="B698">
            <v>2</v>
          </cell>
          <cell r="C698" t="str">
            <v>3.8</v>
          </cell>
          <cell r="D698">
            <v>78800</v>
          </cell>
          <cell r="E698">
            <v>1966.1446550000001</v>
          </cell>
          <cell r="F698">
            <v>2424.6733770000001</v>
          </cell>
        </row>
        <row r="699">
          <cell r="A699">
            <v>2006</v>
          </cell>
          <cell r="B699">
            <v>2</v>
          </cell>
          <cell r="C699" t="str">
            <v>3.9</v>
          </cell>
          <cell r="D699">
            <v>884</v>
          </cell>
          <cell r="E699">
            <v>263.79378200000002</v>
          </cell>
          <cell r="F699">
            <v>157.707581</v>
          </cell>
        </row>
        <row r="700">
          <cell r="A700">
            <v>2006</v>
          </cell>
          <cell r="B700">
            <v>2</v>
          </cell>
          <cell r="C700" t="str">
            <v>4.1</v>
          </cell>
          <cell r="D700">
            <v>1427.1</v>
          </cell>
          <cell r="E700">
            <v>3401.4092540000001</v>
          </cell>
          <cell r="F700">
            <v>122.457112</v>
          </cell>
        </row>
        <row r="701">
          <cell r="A701">
            <v>2006</v>
          </cell>
          <cell r="B701">
            <v>2</v>
          </cell>
          <cell r="C701" t="str">
            <v>4.2</v>
          </cell>
          <cell r="D701">
            <v>0</v>
          </cell>
          <cell r="E701">
            <v>28702.981249</v>
          </cell>
          <cell r="F701">
            <v>14106.902203</v>
          </cell>
        </row>
        <row r="702">
          <cell r="A702">
            <v>2006</v>
          </cell>
          <cell r="B702">
            <v>2</v>
          </cell>
          <cell r="C702" t="str">
            <v>4.3</v>
          </cell>
          <cell r="E702">
            <v>3409.043146</v>
          </cell>
          <cell r="F702">
            <v>2152.9199140000001</v>
          </cell>
        </row>
        <row r="703">
          <cell r="A703">
            <v>2006</v>
          </cell>
          <cell r="B703">
            <v>2</v>
          </cell>
          <cell r="C703" t="str">
            <v>5.0</v>
          </cell>
          <cell r="E703">
            <v>4864.5398839999998</v>
          </cell>
          <cell r="F703">
            <v>3858.5681629999999</v>
          </cell>
        </row>
        <row r="704">
          <cell r="A704">
            <v>2006</v>
          </cell>
          <cell r="B704">
            <v>2</v>
          </cell>
          <cell r="C704" t="str">
            <v>6.0</v>
          </cell>
          <cell r="E704">
            <v>46.419634000000002</v>
          </cell>
          <cell r="F704">
            <v>38.064585999999998</v>
          </cell>
        </row>
        <row r="705">
          <cell r="A705">
            <v>2006</v>
          </cell>
          <cell r="B705">
            <v>3</v>
          </cell>
          <cell r="C705" t="str">
            <v>1.1.1</v>
          </cell>
          <cell r="D705">
            <v>4128.3999999999996</v>
          </cell>
          <cell r="E705">
            <v>453.170345</v>
          </cell>
          <cell r="F705">
            <v>1293.16751</v>
          </cell>
        </row>
        <row r="706">
          <cell r="A706">
            <v>2006</v>
          </cell>
          <cell r="B706">
            <v>3</v>
          </cell>
          <cell r="C706" t="str">
            <v>1.1.10</v>
          </cell>
          <cell r="D706">
            <v>79.134733435000001</v>
          </cell>
          <cell r="E706">
            <v>207.189886</v>
          </cell>
          <cell r="F706">
            <v>78.939229999999995</v>
          </cell>
        </row>
        <row r="707">
          <cell r="A707">
            <v>2006</v>
          </cell>
          <cell r="B707">
            <v>3</v>
          </cell>
          <cell r="C707" t="str">
            <v>1.1.2</v>
          </cell>
          <cell r="D707">
            <v>777.8</v>
          </cell>
          <cell r="E707">
            <v>120.515552</v>
          </cell>
          <cell r="F707">
            <v>24.655763</v>
          </cell>
        </row>
        <row r="708">
          <cell r="A708">
            <v>2006</v>
          </cell>
          <cell r="B708">
            <v>3</v>
          </cell>
          <cell r="C708" t="str">
            <v>1.1.3</v>
          </cell>
          <cell r="D708">
            <v>2189</v>
          </cell>
          <cell r="E708">
            <v>72.311190999999994</v>
          </cell>
          <cell r="F708">
            <v>137.608306</v>
          </cell>
        </row>
        <row r="709">
          <cell r="A709">
            <v>2006</v>
          </cell>
          <cell r="B709">
            <v>3</v>
          </cell>
          <cell r="C709" t="str">
            <v>1.1.4</v>
          </cell>
          <cell r="D709">
            <v>63.8</v>
          </cell>
          <cell r="E709">
            <v>6.4386349999999997</v>
          </cell>
          <cell r="F709">
            <v>4.3335470000000003</v>
          </cell>
        </row>
        <row r="710">
          <cell r="A710">
            <v>2006</v>
          </cell>
          <cell r="B710">
            <v>3</v>
          </cell>
          <cell r="C710" t="str">
            <v>1.1.5</v>
          </cell>
          <cell r="D710">
            <v>0</v>
          </cell>
          <cell r="E710">
            <v>27.082986999999999</v>
          </cell>
          <cell r="F710">
            <v>1.32419</v>
          </cell>
        </row>
        <row r="711">
          <cell r="A711">
            <v>2006</v>
          </cell>
          <cell r="B711">
            <v>3</v>
          </cell>
          <cell r="C711" t="str">
            <v>1.1.6</v>
          </cell>
          <cell r="D711">
            <v>232.3</v>
          </cell>
          <cell r="E711">
            <v>196.078473</v>
          </cell>
          <cell r="F711">
            <v>26.686706999999998</v>
          </cell>
        </row>
        <row r="712">
          <cell r="A712">
            <v>2006</v>
          </cell>
          <cell r="B712">
            <v>3</v>
          </cell>
          <cell r="C712" t="str">
            <v>1.1.7</v>
          </cell>
          <cell r="D712">
            <v>299.85504333</v>
          </cell>
          <cell r="E712">
            <v>531.87446999999997</v>
          </cell>
          <cell r="F712">
            <v>68.946001999999993</v>
          </cell>
        </row>
        <row r="713">
          <cell r="A713">
            <v>2006</v>
          </cell>
          <cell r="B713">
            <v>3</v>
          </cell>
          <cell r="C713" t="str">
            <v>1.1.8</v>
          </cell>
          <cell r="D713">
            <v>39.125250000000001</v>
          </cell>
          <cell r="E713">
            <v>835.28157099999999</v>
          </cell>
          <cell r="F713">
            <v>96.329516999999996</v>
          </cell>
        </row>
        <row r="714">
          <cell r="A714">
            <v>2006</v>
          </cell>
          <cell r="B714">
            <v>3</v>
          </cell>
          <cell r="C714" t="str">
            <v>1.1.9</v>
          </cell>
          <cell r="E714">
            <v>6.9280290000000004</v>
          </cell>
          <cell r="F714">
            <v>0.21484800000000001</v>
          </cell>
        </row>
        <row r="715">
          <cell r="A715">
            <v>2006</v>
          </cell>
          <cell r="B715">
            <v>3</v>
          </cell>
          <cell r="C715" t="str">
            <v>1.2.1</v>
          </cell>
          <cell r="D715">
            <v>2354.0817999999999</v>
          </cell>
          <cell r="E715">
            <v>0.202711</v>
          </cell>
          <cell r="F715">
            <v>0.539412</v>
          </cell>
        </row>
        <row r="716">
          <cell r="A716">
            <v>2006</v>
          </cell>
          <cell r="B716">
            <v>3</v>
          </cell>
          <cell r="C716" t="str">
            <v>1.2.2</v>
          </cell>
          <cell r="D716">
            <v>4317.9179445</v>
          </cell>
          <cell r="E716">
            <v>16.906884000000002</v>
          </cell>
          <cell r="F716">
            <v>19.384841999999999</v>
          </cell>
        </row>
        <row r="717">
          <cell r="A717">
            <v>2006</v>
          </cell>
          <cell r="B717">
            <v>3</v>
          </cell>
          <cell r="C717" t="str">
            <v>1.3.1</v>
          </cell>
          <cell r="D717">
            <v>33602.800000000003</v>
          </cell>
          <cell r="E717">
            <v>9826.9770919999992</v>
          </cell>
          <cell r="F717">
            <v>10680.799134000001</v>
          </cell>
        </row>
        <row r="718">
          <cell r="A718">
            <v>2006</v>
          </cell>
          <cell r="B718">
            <v>3</v>
          </cell>
          <cell r="C718" t="str">
            <v>1.3.2</v>
          </cell>
          <cell r="D718">
            <v>8467.0123003999997</v>
          </cell>
          <cell r="E718">
            <v>200.15756200000001</v>
          </cell>
          <cell r="F718">
            <v>32.932709000000003</v>
          </cell>
        </row>
        <row r="719">
          <cell r="A719">
            <v>2006</v>
          </cell>
          <cell r="B719">
            <v>3</v>
          </cell>
          <cell r="C719" t="str">
            <v>1.4.1</v>
          </cell>
          <cell r="D719">
            <v>310.23359290000002</v>
          </cell>
          <cell r="E719">
            <v>353.24738300000001</v>
          </cell>
          <cell r="F719">
            <v>428.59583500000002</v>
          </cell>
        </row>
        <row r="720">
          <cell r="A720">
            <v>2006</v>
          </cell>
          <cell r="B720">
            <v>3</v>
          </cell>
          <cell r="C720" t="str">
            <v>1.4.2</v>
          </cell>
          <cell r="E720">
            <v>36.582129999999999</v>
          </cell>
          <cell r="F720">
            <v>5.180542</v>
          </cell>
        </row>
        <row r="721">
          <cell r="A721">
            <v>2006</v>
          </cell>
          <cell r="B721">
            <v>3</v>
          </cell>
          <cell r="C721" t="str">
            <v>1.4.3</v>
          </cell>
          <cell r="D721">
            <v>25.764183055</v>
          </cell>
        </row>
        <row r="722">
          <cell r="A722">
            <v>2006</v>
          </cell>
          <cell r="B722">
            <v>3</v>
          </cell>
          <cell r="C722" t="str">
            <v>1.5.1</v>
          </cell>
          <cell r="E722">
            <v>0.779887</v>
          </cell>
          <cell r="F722">
            <v>2.6045379999999998</v>
          </cell>
        </row>
        <row r="723">
          <cell r="A723">
            <v>2006</v>
          </cell>
          <cell r="B723">
            <v>3</v>
          </cell>
          <cell r="C723" t="str">
            <v>1.5.2</v>
          </cell>
          <cell r="E723">
            <v>220.00736000000001</v>
          </cell>
          <cell r="F723">
            <v>89.384703000000002</v>
          </cell>
        </row>
        <row r="724">
          <cell r="A724">
            <v>2006</v>
          </cell>
          <cell r="B724">
            <v>3</v>
          </cell>
          <cell r="C724" t="str">
            <v>1.5.3</v>
          </cell>
          <cell r="E724">
            <v>241.52214799999999</v>
          </cell>
          <cell r="F724">
            <v>126.303192</v>
          </cell>
        </row>
        <row r="725">
          <cell r="A725">
            <v>2006</v>
          </cell>
          <cell r="B725">
            <v>3</v>
          </cell>
          <cell r="C725" t="str">
            <v>1.5.4</v>
          </cell>
          <cell r="E725">
            <v>224.734317</v>
          </cell>
          <cell r="F725">
            <v>145.520276</v>
          </cell>
        </row>
        <row r="726">
          <cell r="A726">
            <v>2006</v>
          </cell>
          <cell r="B726">
            <v>3</v>
          </cell>
          <cell r="C726" t="str">
            <v>1.6.0</v>
          </cell>
          <cell r="E726">
            <v>5559.4481999999998</v>
          </cell>
          <cell r="F726">
            <v>15728.008409</v>
          </cell>
        </row>
        <row r="727">
          <cell r="A727">
            <v>2006</v>
          </cell>
          <cell r="B727">
            <v>3</v>
          </cell>
          <cell r="C727" t="str">
            <v>2.1.0</v>
          </cell>
          <cell r="D727">
            <v>26529</v>
          </cell>
          <cell r="E727">
            <v>4463.7536440000003</v>
          </cell>
          <cell r="F727">
            <v>23498.006888</v>
          </cell>
        </row>
        <row r="728">
          <cell r="A728">
            <v>2006</v>
          </cell>
          <cell r="B728">
            <v>3</v>
          </cell>
          <cell r="C728" t="str">
            <v>2.2.1</v>
          </cell>
          <cell r="D728">
            <v>13913.846728</v>
          </cell>
          <cell r="E728">
            <v>462.212672</v>
          </cell>
          <cell r="F728">
            <v>275.91239899999999</v>
          </cell>
        </row>
        <row r="729">
          <cell r="A729">
            <v>2006</v>
          </cell>
          <cell r="B729">
            <v>3</v>
          </cell>
          <cell r="C729" t="str">
            <v>2.2.2</v>
          </cell>
          <cell r="E729">
            <v>47.413736999999998</v>
          </cell>
          <cell r="F729">
            <v>11.177314000000001</v>
          </cell>
        </row>
        <row r="730">
          <cell r="A730">
            <v>2006</v>
          </cell>
          <cell r="B730">
            <v>3</v>
          </cell>
          <cell r="C730" t="str">
            <v>2.2.3</v>
          </cell>
          <cell r="D730">
            <v>227.20151351999999</v>
          </cell>
          <cell r="E730">
            <v>31.620837000000002</v>
          </cell>
          <cell r="F730">
            <v>128.78533999999999</v>
          </cell>
        </row>
        <row r="731">
          <cell r="A731">
            <v>2006</v>
          </cell>
          <cell r="B731">
            <v>3</v>
          </cell>
          <cell r="C731" t="str">
            <v>2.2.4</v>
          </cell>
          <cell r="D731">
            <v>977.56191696999997</v>
          </cell>
          <cell r="E731">
            <v>51.696370000000002</v>
          </cell>
          <cell r="F731">
            <v>446.55982799999998</v>
          </cell>
        </row>
        <row r="732">
          <cell r="A732">
            <v>2006</v>
          </cell>
          <cell r="B732">
            <v>3</v>
          </cell>
          <cell r="C732" t="str">
            <v>2.2.5</v>
          </cell>
          <cell r="E732">
            <v>0.95322200000000001</v>
          </cell>
          <cell r="F732">
            <v>0.53663000000000005</v>
          </cell>
        </row>
        <row r="733">
          <cell r="A733">
            <v>2006</v>
          </cell>
          <cell r="B733">
            <v>3</v>
          </cell>
          <cell r="C733" t="str">
            <v>2.2.6</v>
          </cell>
          <cell r="D733">
            <v>9043.3898413999996</v>
          </cell>
          <cell r="E733">
            <v>2.4691900000000002</v>
          </cell>
          <cell r="F733">
            <v>0.87962300000000004</v>
          </cell>
        </row>
        <row r="734">
          <cell r="A734">
            <v>2006</v>
          </cell>
          <cell r="B734">
            <v>3</v>
          </cell>
          <cell r="C734" t="str">
            <v>2.2.7</v>
          </cell>
          <cell r="E734">
            <v>559.295795</v>
          </cell>
          <cell r="F734">
            <v>342.20322099999998</v>
          </cell>
        </row>
        <row r="735">
          <cell r="A735">
            <v>2006</v>
          </cell>
          <cell r="B735">
            <v>3</v>
          </cell>
          <cell r="C735" t="str">
            <v>2.2.8</v>
          </cell>
          <cell r="E735">
            <v>0.41602299999999998</v>
          </cell>
          <cell r="F735">
            <v>6.2479E-2</v>
          </cell>
        </row>
        <row r="736">
          <cell r="A736">
            <v>2006</v>
          </cell>
          <cell r="B736">
            <v>3</v>
          </cell>
          <cell r="C736" t="str">
            <v>2.2.9</v>
          </cell>
          <cell r="E736">
            <v>138.47171399999999</v>
          </cell>
          <cell r="F736">
            <v>54.911867000000001</v>
          </cell>
        </row>
        <row r="737">
          <cell r="A737">
            <v>2006</v>
          </cell>
          <cell r="B737">
            <v>3</v>
          </cell>
          <cell r="C737" t="str">
            <v>2.3.0</v>
          </cell>
          <cell r="E737">
            <v>4042.3568780000001</v>
          </cell>
          <cell r="F737">
            <v>4103.9677959999999</v>
          </cell>
        </row>
        <row r="738">
          <cell r="A738">
            <v>2006</v>
          </cell>
          <cell r="B738">
            <v>3</v>
          </cell>
          <cell r="C738" t="str">
            <v>3.1.0</v>
          </cell>
          <cell r="D738">
            <v>886</v>
          </cell>
          <cell r="E738">
            <v>110.490163</v>
          </cell>
          <cell r="F738">
            <v>162.80951300000001</v>
          </cell>
        </row>
        <row r="739">
          <cell r="A739">
            <v>2006</v>
          </cell>
          <cell r="B739">
            <v>3</v>
          </cell>
          <cell r="C739" t="str">
            <v>3.10.0</v>
          </cell>
        </row>
        <row r="740">
          <cell r="A740">
            <v>2006</v>
          </cell>
          <cell r="B740">
            <v>3</v>
          </cell>
          <cell r="C740" t="str">
            <v>3.11.0</v>
          </cell>
          <cell r="E740">
            <v>1189.6008569999999</v>
          </cell>
          <cell r="F740">
            <v>2060.76242</v>
          </cell>
        </row>
        <row r="741">
          <cell r="A741">
            <v>2006</v>
          </cell>
          <cell r="B741">
            <v>3</v>
          </cell>
          <cell r="C741" t="str">
            <v>3.2.0</v>
          </cell>
          <cell r="D741">
            <v>517</v>
          </cell>
          <cell r="E741">
            <v>189.28575799999999</v>
          </cell>
          <cell r="F741">
            <v>35.075912000000002</v>
          </cell>
        </row>
        <row r="742">
          <cell r="A742">
            <v>2006</v>
          </cell>
          <cell r="B742">
            <v>3</v>
          </cell>
          <cell r="C742" t="str">
            <v>3.3.0</v>
          </cell>
          <cell r="D742">
            <v>14</v>
          </cell>
          <cell r="E742">
            <v>1.3190869999999999</v>
          </cell>
          <cell r="F742">
            <v>4.2028350000000003</v>
          </cell>
        </row>
        <row r="743">
          <cell r="A743">
            <v>2006</v>
          </cell>
          <cell r="B743">
            <v>3</v>
          </cell>
          <cell r="C743" t="str">
            <v>3.4.0</v>
          </cell>
          <cell r="D743">
            <v>172.67169999999999</v>
          </cell>
          <cell r="E743">
            <v>920.26976999999999</v>
          </cell>
          <cell r="F743">
            <v>368.13657599999999</v>
          </cell>
        </row>
        <row r="744">
          <cell r="A744">
            <v>2006</v>
          </cell>
          <cell r="B744">
            <v>3</v>
          </cell>
          <cell r="C744" t="str">
            <v>3.5.0</v>
          </cell>
          <cell r="D744">
            <v>0</v>
          </cell>
          <cell r="E744">
            <v>1055.0182560000001</v>
          </cell>
          <cell r="F744">
            <v>10.813243</v>
          </cell>
        </row>
        <row r="745">
          <cell r="A745">
            <v>2006</v>
          </cell>
          <cell r="B745">
            <v>3</v>
          </cell>
          <cell r="C745" t="str">
            <v>3.6.0</v>
          </cell>
          <cell r="D745">
            <v>9061</v>
          </cell>
          <cell r="E745">
            <v>671.41193099999998</v>
          </cell>
          <cell r="F745">
            <v>2057.6843020000001</v>
          </cell>
        </row>
        <row r="746">
          <cell r="A746">
            <v>2006</v>
          </cell>
          <cell r="B746">
            <v>3</v>
          </cell>
          <cell r="C746" t="str">
            <v>3.7.0</v>
          </cell>
          <cell r="D746">
            <v>311</v>
          </cell>
          <cell r="E746">
            <v>899.63458400000002</v>
          </cell>
          <cell r="F746">
            <v>135.49770799999999</v>
          </cell>
        </row>
        <row r="747">
          <cell r="A747">
            <v>2006</v>
          </cell>
          <cell r="B747">
            <v>3</v>
          </cell>
          <cell r="C747" t="str">
            <v>3.8.0</v>
          </cell>
          <cell r="D747">
            <v>78800</v>
          </cell>
          <cell r="E747">
            <v>1966.1446550000001</v>
          </cell>
          <cell r="F747">
            <v>2424.6733770000001</v>
          </cell>
        </row>
        <row r="748">
          <cell r="A748">
            <v>2006</v>
          </cell>
          <cell r="B748">
            <v>3</v>
          </cell>
          <cell r="C748" t="str">
            <v>3.9.0</v>
          </cell>
          <cell r="D748">
            <v>884</v>
          </cell>
          <cell r="E748">
            <v>263.79378200000002</v>
          </cell>
          <cell r="F748">
            <v>157.707581</v>
          </cell>
        </row>
        <row r="749">
          <cell r="A749">
            <v>2006</v>
          </cell>
          <cell r="B749">
            <v>3</v>
          </cell>
          <cell r="C749" t="str">
            <v>4.1.1</v>
          </cell>
          <cell r="D749">
            <v>0</v>
          </cell>
          <cell r="E749">
            <v>8.8859999999999992</v>
          </cell>
          <cell r="F749">
            <v>6.043228</v>
          </cell>
        </row>
        <row r="750">
          <cell r="A750">
            <v>2006</v>
          </cell>
          <cell r="B750">
            <v>3</v>
          </cell>
          <cell r="C750" t="str">
            <v>4.1.2</v>
          </cell>
          <cell r="D750">
            <v>0</v>
          </cell>
          <cell r="E750">
            <v>3050.9017960000001</v>
          </cell>
          <cell r="F750">
            <v>2.3784190000000001</v>
          </cell>
        </row>
        <row r="751">
          <cell r="A751">
            <v>2006</v>
          </cell>
          <cell r="B751">
            <v>3</v>
          </cell>
          <cell r="C751" t="str">
            <v>4.1.3</v>
          </cell>
          <cell r="D751">
            <v>0</v>
          </cell>
          <cell r="E751">
            <v>8.0000000000000007E-5</v>
          </cell>
          <cell r="F751">
            <v>1.9720000000000001E-2</v>
          </cell>
        </row>
        <row r="752">
          <cell r="A752">
            <v>2006</v>
          </cell>
          <cell r="B752">
            <v>3</v>
          </cell>
          <cell r="C752" t="str">
            <v>4.1.4</v>
          </cell>
          <cell r="D752">
            <v>1427.1</v>
          </cell>
          <cell r="E752">
            <v>341.62137799999999</v>
          </cell>
          <cell r="F752">
            <v>114.015745</v>
          </cell>
        </row>
        <row r="753">
          <cell r="A753">
            <v>2006</v>
          </cell>
          <cell r="B753">
            <v>3</v>
          </cell>
          <cell r="C753" t="str">
            <v>4.2.1</v>
          </cell>
          <cell r="D753">
            <v>0</v>
          </cell>
          <cell r="E753">
            <v>26971.783822000001</v>
          </cell>
          <cell r="F753">
            <v>13786.761966</v>
          </cell>
        </row>
        <row r="754">
          <cell r="A754">
            <v>2006</v>
          </cell>
          <cell r="B754">
            <v>3</v>
          </cell>
          <cell r="C754" t="str">
            <v>4.2.2</v>
          </cell>
          <cell r="D754">
            <v>0</v>
          </cell>
          <cell r="E754">
            <v>1731.1974270000001</v>
          </cell>
          <cell r="F754">
            <v>320.14023700000001</v>
          </cell>
        </row>
        <row r="755">
          <cell r="A755">
            <v>2006</v>
          </cell>
          <cell r="B755">
            <v>3</v>
          </cell>
          <cell r="C755" t="str">
            <v>4.3.0</v>
          </cell>
          <cell r="E755">
            <v>3409.043146</v>
          </cell>
          <cell r="F755">
            <v>2152.9199140000001</v>
          </cell>
        </row>
        <row r="756">
          <cell r="A756">
            <v>2006</v>
          </cell>
          <cell r="B756">
            <v>3</v>
          </cell>
          <cell r="C756" t="str">
            <v>5.0.0</v>
          </cell>
          <cell r="E756">
            <v>4864.5398839999998</v>
          </cell>
          <cell r="F756">
            <v>3858.5681629999999</v>
          </cell>
        </row>
        <row r="757">
          <cell r="A757">
            <v>2006</v>
          </cell>
          <cell r="B757">
            <v>3</v>
          </cell>
          <cell r="C757" t="str">
            <v>6.0.0</v>
          </cell>
          <cell r="E757">
            <v>46.419634000000002</v>
          </cell>
          <cell r="F757">
            <v>38.064585999999998</v>
          </cell>
        </row>
        <row r="758">
          <cell r="A758">
            <v>2007</v>
          </cell>
          <cell r="B758">
            <v>1</v>
          </cell>
          <cell r="C758" t="str">
            <v>1</v>
          </cell>
          <cell r="D758">
            <v>66138.278072999994</v>
          </cell>
          <cell r="E758">
            <v>20008.688697000001</v>
          </cell>
          <cell r="F758">
            <v>29487.344216000001</v>
          </cell>
        </row>
        <row r="759">
          <cell r="A759">
            <v>2007</v>
          </cell>
          <cell r="B759">
            <v>1</v>
          </cell>
          <cell r="C759" t="str">
            <v>2</v>
          </cell>
          <cell r="D759">
            <v>50466</v>
          </cell>
          <cell r="E759">
            <v>11009.704965000001</v>
          </cell>
          <cell r="F759">
            <v>30199.497499000001</v>
          </cell>
        </row>
        <row r="760">
          <cell r="A760">
            <v>2007</v>
          </cell>
          <cell r="B760">
            <v>1</v>
          </cell>
          <cell r="C760" t="str">
            <v>3</v>
          </cell>
          <cell r="D760">
            <v>99471.056800000006</v>
          </cell>
          <cell r="E760">
            <v>7404.8032929999999</v>
          </cell>
          <cell r="F760">
            <v>7409.6949089999998</v>
          </cell>
        </row>
        <row r="761">
          <cell r="A761">
            <v>2007</v>
          </cell>
          <cell r="B761">
            <v>1</v>
          </cell>
          <cell r="C761" t="str">
            <v>4</v>
          </cell>
          <cell r="D761">
            <v>877.8</v>
          </cell>
          <cell r="E761">
            <v>35655.586817000003</v>
          </cell>
          <cell r="F761">
            <v>16155.383123</v>
          </cell>
        </row>
        <row r="762">
          <cell r="A762">
            <v>2007</v>
          </cell>
          <cell r="B762">
            <v>1</v>
          </cell>
          <cell r="C762" t="str">
            <v>5</v>
          </cell>
          <cell r="E762">
            <v>5503.593038</v>
          </cell>
          <cell r="F762">
            <v>3874.245531</v>
          </cell>
        </row>
        <row r="763">
          <cell r="A763">
            <v>2007</v>
          </cell>
          <cell r="B763">
            <v>1</v>
          </cell>
          <cell r="C763" t="str">
            <v>6</v>
          </cell>
          <cell r="E763">
            <v>30.692699000000001</v>
          </cell>
          <cell r="F763">
            <v>17.610385999999998</v>
          </cell>
        </row>
        <row r="764">
          <cell r="A764">
            <v>2007</v>
          </cell>
          <cell r="B764">
            <v>2</v>
          </cell>
          <cell r="C764" t="str">
            <v>1.1</v>
          </cell>
          <cell r="D764">
            <v>8622.3484437999996</v>
          </cell>
          <cell r="E764">
            <v>2573.0061470000001</v>
          </cell>
          <cell r="F764">
            <v>1579.5471580000001</v>
          </cell>
        </row>
        <row r="765">
          <cell r="A765">
            <v>2007</v>
          </cell>
          <cell r="B765">
            <v>2</v>
          </cell>
          <cell r="C765" t="str">
            <v>1.2</v>
          </cell>
          <cell r="D765">
            <v>7654.6866384000004</v>
          </cell>
          <cell r="E765">
            <v>19.927662999999999</v>
          </cell>
          <cell r="F765">
            <v>20.618928</v>
          </cell>
        </row>
        <row r="766">
          <cell r="A766">
            <v>2007</v>
          </cell>
          <cell r="B766">
            <v>2</v>
          </cell>
          <cell r="C766" t="str">
            <v>1.3</v>
          </cell>
          <cell r="D766">
            <v>49588.049043999999</v>
          </cell>
          <cell r="E766">
            <v>10746.208519</v>
          </cell>
          <cell r="F766">
            <v>10777.505526000001</v>
          </cell>
        </row>
        <row r="767">
          <cell r="A767">
            <v>2007</v>
          </cell>
          <cell r="B767">
            <v>2</v>
          </cell>
          <cell r="C767" t="str">
            <v>1.4</v>
          </cell>
          <cell r="D767">
            <v>273.19394612999997</v>
          </cell>
          <cell r="E767">
            <v>453.12724500000002</v>
          </cell>
          <cell r="F767">
            <v>431.79955799999999</v>
          </cell>
        </row>
        <row r="768">
          <cell r="A768">
            <v>2007</v>
          </cell>
          <cell r="B768">
            <v>2</v>
          </cell>
          <cell r="C768" t="str">
            <v>1.5</v>
          </cell>
          <cell r="E768">
            <v>703.65824999999995</v>
          </cell>
          <cell r="F768">
            <v>835.941551</v>
          </cell>
        </row>
        <row r="769">
          <cell r="A769">
            <v>2007</v>
          </cell>
          <cell r="B769">
            <v>2</v>
          </cell>
          <cell r="C769" t="str">
            <v>1.6</v>
          </cell>
          <cell r="E769">
            <v>5512.7608730000002</v>
          </cell>
          <cell r="F769">
            <v>15841.931495000001</v>
          </cell>
        </row>
        <row r="770">
          <cell r="A770">
            <v>2007</v>
          </cell>
          <cell r="B770">
            <v>2</v>
          </cell>
          <cell r="C770" t="str">
            <v>2.1</v>
          </cell>
          <cell r="D770">
            <v>27852</v>
          </cell>
          <cell r="E770">
            <v>5080.615202</v>
          </cell>
          <cell r="F770">
            <v>24466.474979999999</v>
          </cell>
        </row>
        <row r="771">
          <cell r="A771">
            <v>2007</v>
          </cell>
          <cell r="B771">
            <v>2</v>
          </cell>
          <cell r="C771" t="str">
            <v>2.2</v>
          </cell>
          <cell r="D771">
            <v>22614</v>
          </cell>
          <cell r="E771">
            <v>1341.339657</v>
          </cell>
          <cell r="F771">
            <v>1233.7005799999999</v>
          </cell>
        </row>
        <row r="772">
          <cell r="A772">
            <v>2007</v>
          </cell>
          <cell r="B772">
            <v>2</v>
          </cell>
          <cell r="C772" t="str">
            <v>2.3</v>
          </cell>
          <cell r="E772">
            <v>4587.7501060000004</v>
          </cell>
          <cell r="F772">
            <v>4499.3219390000004</v>
          </cell>
        </row>
        <row r="773">
          <cell r="A773">
            <v>2007</v>
          </cell>
          <cell r="B773">
            <v>2</v>
          </cell>
          <cell r="C773" t="str">
            <v>3.1</v>
          </cell>
          <cell r="D773">
            <v>910</v>
          </cell>
          <cell r="E773">
            <v>111.116129</v>
          </cell>
          <cell r="F773">
            <v>236.329285</v>
          </cell>
        </row>
        <row r="774">
          <cell r="A774">
            <v>2007</v>
          </cell>
          <cell r="B774">
            <v>2</v>
          </cell>
          <cell r="C774" t="str">
            <v>3.10</v>
          </cell>
        </row>
        <row r="775">
          <cell r="A775">
            <v>2007</v>
          </cell>
          <cell r="B775">
            <v>2</v>
          </cell>
          <cell r="C775" t="str">
            <v>3.11</v>
          </cell>
          <cell r="E775">
            <v>1124.3160809999999</v>
          </cell>
          <cell r="F775">
            <v>1731.0177510000001</v>
          </cell>
        </row>
        <row r="776">
          <cell r="A776">
            <v>2007</v>
          </cell>
          <cell r="B776">
            <v>2</v>
          </cell>
          <cell r="C776" t="str">
            <v>3.2</v>
          </cell>
          <cell r="D776">
            <v>575</v>
          </cell>
          <cell r="E776">
            <v>222.03031200000001</v>
          </cell>
          <cell r="F776">
            <v>33.941068000000001</v>
          </cell>
        </row>
        <row r="777">
          <cell r="A777">
            <v>2007</v>
          </cell>
          <cell r="B777">
            <v>2</v>
          </cell>
          <cell r="C777" t="str">
            <v>3.3</v>
          </cell>
          <cell r="D777">
            <v>18</v>
          </cell>
          <cell r="E777">
            <v>1.2693289999999999</v>
          </cell>
          <cell r="F777">
            <v>4.8860939999999999</v>
          </cell>
        </row>
        <row r="778">
          <cell r="A778">
            <v>2007</v>
          </cell>
          <cell r="B778">
            <v>2</v>
          </cell>
          <cell r="C778" t="str">
            <v>3.4</v>
          </cell>
          <cell r="D778">
            <v>158.05680000000001</v>
          </cell>
          <cell r="E778">
            <v>1352.60258</v>
          </cell>
          <cell r="F778">
            <v>407.04543200000001</v>
          </cell>
        </row>
        <row r="779">
          <cell r="A779">
            <v>2007</v>
          </cell>
          <cell r="B779">
            <v>2</v>
          </cell>
          <cell r="C779" t="str">
            <v>3.5</v>
          </cell>
          <cell r="D779">
            <v>0</v>
          </cell>
          <cell r="E779">
            <v>744.32775400000003</v>
          </cell>
          <cell r="F779">
            <v>12.600099999999999</v>
          </cell>
        </row>
        <row r="780">
          <cell r="A780">
            <v>2007</v>
          </cell>
          <cell r="B780">
            <v>2</v>
          </cell>
          <cell r="C780" t="str">
            <v>3.6</v>
          </cell>
          <cell r="D780">
            <v>9231</v>
          </cell>
          <cell r="E780">
            <v>671.408817</v>
          </cell>
          <cell r="F780">
            <v>2162.563705</v>
          </cell>
        </row>
        <row r="781">
          <cell r="A781">
            <v>2007</v>
          </cell>
          <cell r="B781">
            <v>2</v>
          </cell>
          <cell r="C781" t="str">
            <v>3.7</v>
          </cell>
          <cell r="D781">
            <v>332</v>
          </cell>
          <cell r="E781">
            <v>994.129051</v>
          </cell>
          <cell r="F781">
            <v>150.16196199999999</v>
          </cell>
        </row>
        <row r="782">
          <cell r="A782">
            <v>2007</v>
          </cell>
          <cell r="B782">
            <v>2</v>
          </cell>
          <cell r="C782" t="str">
            <v>3.8</v>
          </cell>
          <cell r="D782">
            <v>87300</v>
          </cell>
          <cell r="E782">
            <v>1850.0198150000001</v>
          </cell>
          <cell r="F782">
            <v>2463.5300050000001</v>
          </cell>
        </row>
        <row r="783">
          <cell r="A783">
            <v>2007</v>
          </cell>
          <cell r="B783">
            <v>2</v>
          </cell>
          <cell r="C783" t="str">
            <v>3.9</v>
          </cell>
          <cell r="D783">
            <v>947</v>
          </cell>
          <cell r="E783">
            <v>333.58342499999998</v>
          </cell>
          <cell r="F783">
            <v>207.619507</v>
          </cell>
        </row>
        <row r="784">
          <cell r="A784">
            <v>2007</v>
          </cell>
          <cell r="B784">
            <v>2</v>
          </cell>
          <cell r="C784" t="str">
            <v>4.1</v>
          </cell>
          <cell r="D784">
            <v>877.8</v>
          </cell>
          <cell r="E784">
            <v>3560.3623219999999</v>
          </cell>
          <cell r="F784">
            <v>173.67270300000001</v>
          </cell>
        </row>
        <row r="785">
          <cell r="A785">
            <v>2007</v>
          </cell>
          <cell r="B785">
            <v>2</v>
          </cell>
          <cell r="C785" t="str">
            <v>4.2</v>
          </cell>
          <cell r="D785">
            <v>0</v>
          </cell>
          <cell r="E785">
            <v>28375.336009999999</v>
          </cell>
          <cell r="F785">
            <v>13707.062910000001</v>
          </cell>
        </row>
        <row r="786">
          <cell r="A786">
            <v>2007</v>
          </cell>
          <cell r="B786">
            <v>2</v>
          </cell>
          <cell r="C786" t="str">
            <v>4.3</v>
          </cell>
          <cell r="E786">
            <v>3719.8884849999999</v>
          </cell>
          <cell r="F786">
            <v>2274.6475099999998</v>
          </cell>
        </row>
        <row r="787">
          <cell r="A787">
            <v>2007</v>
          </cell>
          <cell r="B787">
            <v>2</v>
          </cell>
          <cell r="C787" t="str">
            <v>5.0</v>
          </cell>
          <cell r="E787">
            <v>5503.593038</v>
          </cell>
          <cell r="F787">
            <v>3874.245531</v>
          </cell>
        </row>
        <row r="788">
          <cell r="A788">
            <v>2007</v>
          </cell>
          <cell r="B788">
            <v>2</v>
          </cell>
          <cell r="C788" t="str">
            <v>6.0</v>
          </cell>
          <cell r="E788">
            <v>30.692699000000001</v>
          </cell>
          <cell r="F788">
            <v>17.610385999999998</v>
          </cell>
        </row>
        <row r="789">
          <cell r="A789">
            <v>2007</v>
          </cell>
          <cell r="B789">
            <v>3</v>
          </cell>
          <cell r="C789" t="str">
            <v>1.1.1</v>
          </cell>
          <cell r="D789">
            <v>5057.6000000000004</v>
          </cell>
          <cell r="E789">
            <v>495.82726700000001</v>
          </cell>
          <cell r="F789">
            <v>1247.5134439999999</v>
          </cell>
        </row>
        <row r="790">
          <cell r="A790">
            <v>2007</v>
          </cell>
          <cell r="B790">
            <v>3</v>
          </cell>
          <cell r="C790" t="str">
            <v>1.1.10</v>
          </cell>
          <cell r="D790">
            <v>82.661082137999998</v>
          </cell>
          <cell r="E790">
            <v>218.406071</v>
          </cell>
          <cell r="F790">
            <v>85.569294999999997</v>
          </cell>
        </row>
        <row r="791">
          <cell r="A791">
            <v>2007</v>
          </cell>
          <cell r="B791">
            <v>3</v>
          </cell>
          <cell r="C791" t="str">
            <v>1.1.2</v>
          </cell>
          <cell r="D791">
            <v>789</v>
          </cell>
          <cell r="E791">
            <v>129.23775499999999</v>
          </cell>
          <cell r="F791">
            <v>18.638694000000001</v>
          </cell>
        </row>
        <row r="792">
          <cell r="A792">
            <v>2007</v>
          </cell>
          <cell r="B792">
            <v>3</v>
          </cell>
          <cell r="C792" t="str">
            <v>1.1.3</v>
          </cell>
          <cell r="D792">
            <v>2137.6999999999998</v>
          </cell>
          <cell r="E792">
            <v>75.310393000000005</v>
          </cell>
          <cell r="F792">
            <v>47.784585999999997</v>
          </cell>
        </row>
        <row r="793">
          <cell r="A793">
            <v>2007</v>
          </cell>
          <cell r="B793">
            <v>3</v>
          </cell>
          <cell r="C793" t="str">
            <v>1.1.4</v>
          </cell>
          <cell r="D793">
            <v>49.3</v>
          </cell>
          <cell r="E793">
            <v>6.0363660000000001</v>
          </cell>
          <cell r="F793">
            <v>7.1600859999999997</v>
          </cell>
        </row>
        <row r="794">
          <cell r="A794">
            <v>2007</v>
          </cell>
          <cell r="B794">
            <v>3</v>
          </cell>
          <cell r="C794" t="str">
            <v>1.1.5</v>
          </cell>
          <cell r="D794">
            <v>0</v>
          </cell>
          <cell r="E794">
            <v>29.653119</v>
          </cell>
          <cell r="F794">
            <v>1.2585360000000001</v>
          </cell>
        </row>
        <row r="795">
          <cell r="A795">
            <v>2007</v>
          </cell>
          <cell r="B795">
            <v>3</v>
          </cell>
          <cell r="C795" t="str">
            <v>1.1.6</v>
          </cell>
          <cell r="D795">
            <v>229.1</v>
          </cell>
          <cell r="E795">
            <v>204.63563300000001</v>
          </cell>
          <cell r="F795">
            <v>16.261436</v>
          </cell>
        </row>
        <row r="796">
          <cell r="A796">
            <v>2007</v>
          </cell>
          <cell r="B796">
            <v>3</v>
          </cell>
          <cell r="C796" t="str">
            <v>1.1.7</v>
          </cell>
          <cell r="D796">
            <v>239.57511167000001</v>
          </cell>
          <cell r="E796">
            <v>555.67357400000003</v>
          </cell>
          <cell r="F796">
            <v>67.63494</v>
          </cell>
        </row>
        <row r="797">
          <cell r="A797">
            <v>2007</v>
          </cell>
          <cell r="B797">
            <v>3</v>
          </cell>
          <cell r="C797" t="str">
            <v>1.1.8</v>
          </cell>
          <cell r="D797">
            <v>37.41225</v>
          </cell>
          <cell r="E797">
            <v>845.87665700000002</v>
          </cell>
          <cell r="F797">
            <v>87.512609999999995</v>
          </cell>
        </row>
        <row r="798">
          <cell r="A798">
            <v>2007</v>
          </cell>
          <cell r="B798">
            <v>3</v>
          </cell>
          <cell r="C798" t="str">
            <v>1.1.9</v>
          </cell>
          <cell r="E798">
            <v>12.349311999999999</v>
          </cell>
          <cell r="F798">
            <v>0.213531</v>
          </cell>
        </row>
        <row r="799">
          <cell r="A799">
            <v>2007</v>
          </cell>
          <cell r="B799">
            <v>3</v>
          </cell>
          <cell r="C799" t="str">
            <v>1.2.1</v>
          </cell>
          <cell r="D799">
            <v>2809.2357999999999</v>
          </cell>
          <cell r="E799">
            <v>0.18013799999999999</v>
          </cell>
          <cell r="F799">
            <v>3.4253629999999999</v>
          </cell>
        </row>
        <row r="800">
          <cell r="A800">
            <v>2007</v>
          </cell>
          <cell r="B800">
            <v>3</v>
          </cell>
          <cell r="C800" t="str">
            <v>1.2.2</v>
          </cell>
          <cell r="D800">
            <v>4845.4508384000001</v>
          </cell>
          <cell r="E800">
            <v>19.747525</v>
          </cell>
          <cell r="F800">
            <v>17.193565</v>
          </cell>
        </row>
        <row r="801">
          <cell r="A801">
            <v>2007</v>
          </cell>
          <cell r="B801">
            <v>3</v>
          </cell>
          <cell r="C801" t="str">
            <v>1.3.1</v>
          </cell>
          <cell r="D801">
            <v>41382</v>
          </cell>
          <cell r="E801">
            <v>10636.205857999999</v>
          </cell>
          <cell r="F801">
            <v>10717.73194</v>
          </cell>
        </row>
        <row r="802">
          <cell r="A802">
            <v>2007</v>
          </cell>
          <cell r="B802">
            <v>3</v>
          </cell>
          <cell r="C802" t="str">
            <v>1.3.2</v>
          </cell>
          <cell r="D802">
            <v>8206.0490444999996</v>
          </cell>
          <cell r="E802">
            <v>110.002661</v>
          </cell>
          <cell r="F802">
            <v>59.773586000000002</v>
          </cell>
        </row>
        <row r="803">
          <cell r="A803">
            <v>2007</v>
          </cell>
          <cell r="B803">
            <v>3</v>
          </cell>
          <cell r="C803" t="str">
            <v>1.4.1</v>
          </cell>
          <cell r="D803">
            <v>245.52553209999999</v>
          </cell>
          <cell r="E803">
            <v>414.47240399999998</v>
          </cell>
          <cell r="F803">
            <v>426.22056099999998</v>
          </cell>
        </row>
        <row r="804">
          <cell r="A804">
            <v>2007</v>
          </cell>
          <cell r="B804">
            <v>3</v>
          </cell>
          <cell r="C804" t="str">
            <v>1.4.2</v>
          </cell>
          <cell r="E804">
            <v>38.654840999999998</v>
          </cell>
          <cell r="F804">
            <v>5.5789970000000002</v>
          </cell>
        </row>
        <row r="805">
          <cell r="A805">
            <v>2007</v>
          </cell>
          <cell r="B805">
            <v>3</v>
          </cell>
          <cell r="C805" t="str">
            <v>1.4.3</v>
          </cell>
          <cell r="D805">
            <v>27.668414035000001</v>
          </cell>
        </row>
        <row r="806">
          <cell r="A806">
            <v>2007</v>
          </cell>
          <cell r="B806">
            <v>3</v>
          </cell>
          <cell r="C806" t="str">
            <v>1.5.1</v>
          </cell>
          <cell r="E806">
            <v>0.66121799999999997</v>
          </cell>
          <cell r="F806">
            <v>2.9744839999999999</v>
          </cell>
        </row>
        <row r="807">
          <cell r="A807">
            <v>2007</v>
          </cell>
          <cell r="B807">
            <v>3</v>
          </cell>
          <cell r="C807" t="str">
            <v>1.5.2</v>
          </cell>
          <cell r="E807">
            <v>238.52853500000001</v>
          </cell>
          <cell r="F807">
            <v>100.101286</v>
          </cell>
        </row>
        <row r="808">
          <cell r="A808">
            <v>2007</v>
          </cell>
          <cell r="B808">
            <v>3</v>
          </cell>
          <cell r="C808" t="str">
            <v>1.5.3</v>
          </cell>
          <cell r="E808">
            <v>254.80517800000001</v>
          </cell>
          <cell r="F808">
            <v>583.36319800000001</v>
          </cell>
        </row>
        <row r="809">
          <cell r="A809">
            <v>2007</v>
          </cell>
          <cell r="B809">
            <v>3</v>
          </cell>
          <cell r="C809" t="str">
            <v>1.5.4</v>
          </cell>
          <cell r="E809">
            <v>209.663319</v>
          </cell>
          <cell r="F809">
            <v>149.50258299999999</v>
          </cell>
        </row>
        <row r="810">
          <cell r="A810">
            <v>2007</v>
          </cell>
          <cell r="B810">
            <v>3</v>
          </cell>
          <cell r="C810" t="str">
            <v>1.6.0</v>
          </cell>
          <cell r="E810">
            <v>5512.7608730000002</v>
          </cell>
          <cell r="F810">
            <v>15841.931495000001</v>
          </cell>
        </row>
        <row r="811">
          <cell r="A811">
            <v>2007</v>
          </cell>
          <cell r="B811">
            <v>3</v>
          </cell>
          <cell r="C811" t="str">
            <v>2.1.0</v>
          </cell>
          <cell r="D811">
            <v>27852</v>
          </cell>
          <cell r="E811">
            <v>5080.615202</v>
          </cell>
          <cell r="F811">
            <v>24466.474979999999</v>
          </cell>
        </row>
        <row r="812">
          <cell r="A812">
            <v>2007</v>
          </cell>
          <cell r="B812">
            <v>3</v>
          </cell>
          <cell r="C812" t="str">
            <v>2.2.1</v>
          </cell>
          <cell r="D812">
            <v>10963.26166</v>
          </cell>
          <cell r="E812">
            <v>589.71050500000001</v>
          </cell>
          <cell r="F812">
            <v>261.57942300000002</v>
          </cell>
        </row>
        <row r="813">
          <cell r="A813">
            <v>2007</v>
          </cell>
          <cell r="B813">
            <v>3</v>
          </cell>
          <cell r="C813" t="str">
            <v>2.2.2</v>
          </cell>
          <cell r="E813">
            <v>42.293765999999998</v>
          </cell>
          <cell r="F813">
            <v>11.474678000000001</v>
          </cell>
        </row>
        <row r="814">
          <cell r="A814">
            <v>2007</v>
          </cell>
          <cell r="B814">
            <v>3</v>
          </cell>
          <cell r="C814" t="str">
            <v>2.2.3</v>
          </cell>
          <cell r="D814">
            <v>280.49924904</v>
          </cell>
          <cell r="E814">
            <v>10.590572999999999</v>
          </cell>
          <cell r="F814">
            <v>123.107223</v>
          </cell>
        </row>
        <row r="815">
          <cell r="A815">
            <v>2007</v>
          </cell>
          <cell r="B815">
            <v>3</v>
          </cell>
          <cell r="C815" t="str">
            <v>2.2.4</v>
          </cell>
          <cell r="D815">
            <v>1085.1830725</v>
          </cell>
          <cell r="E815">
            <v>50.449683</v>
          </cell>
          <cell r="F815">
            <v>410.16207300000002</v>
          </cell>
        </row>
        <row r="816">
          <cell r="A816">
            <v>2007</v>
          </cell>
          <cell r="B816">
            <v>3</v>
          </cell>
          <cell r="C816" t="str">
            <v>2.2.5</v>
          </cell>
          <cell r="E816">
            <v>0.76692000000000005</v>
          </cell>
          <cell r="F816">
            <v>0.60268200000000005</v>
          </cell>
        </row>
        <row r="817">
          <cell r="A817">
            <v>2007</v>
          </cell>
          <cell r="B817">
            <v>3</v>
          </cell>
          <cell r="C817" t="str">
            <v>2.2.6</v>
          </cell>
          <cell r="D817">
            <v>10285.056019</v>
          </cell>
          <cell r="E817">
            <v>2.0034109999999998</v>
          </cell>
          <cell r="F817">
            <v>0.81914100000000001</v>
          </cell>
        </row>
        <row r="818">
          <cell r="A818">
            <v>2007</v>
          </cell>
          <cell r="B818">
            <v>3</v>
          </cell>
          <cell r="C818" t="str">
            <v>2.2.7</v>
          </cell>
          <cell r="E818">
            <v>524.68510700000002</v>
          </cell>
          <cell r="F818">
            <v>369.89881600000001</v>
          </cell>
        </row>
        <row r="819">
          <cell r="A819">
            <v>2007</v>
          </cell>
          <cell r="B819">
            <v>3</v>
          </cell>
          <cell r="C819" t="str">
            <v>2.2.8</v>
          </cell>
          <cell r="E819">
            <v>0.681149</v>
          </cell>
          <cell r="F819">
            <v>4.9769000000000001E-2</v>
          </cell>
        </row>
        <row r="820">
          <cell r="A820">
            <v>2007</v>
          </cell>
          <cell r="B820">
            <v>3</v>
          </cell>
          <cell r="C820" t="str">
            <v>2.2.9</v>
          </cell>
          <cell r="E820">
            <v>120.15854299999999</v>
          </cell>
          <cell r="F820">
            <v>56.006774999999998</v>
          </cell>
        </row>
        <row r="821">
          <cell r="A821">
            <v>2007</v>
          </cell>
          <cell r="B821">
            <v>3</v>
          </cell>
          <cell r="C821" t="str">
            <v>2.3.0</v>
          </cell>
          <cell r="E821">
            <v>4587.7501060000004</v>
          </cell>
          <cell r="F821">
            <v>4499.3219390000004</v>
          </cell>
        </row>
        <row r="822">
          <cell r="A822">
            <v>2007</v>
          </cell>
          <cell r="B822">
            <v>3</v>
          </cell>
          <cell r="C822" t="str">
            <v>3.1.0</v>
          </cell>
          <cell r="D822">
            <v>910</v>
          </cell>
          <cell r="E822">
            <v>111.116129</v>
          </cell>
          <cell r="F822">
            <v>236.329285</v>
          </cell>
        </row>
        <row r="823">
          <cell r="A823">
            <v>2007</v>
          </cell>
          <cell r="B823">
            <v>3</v>
          </cell>
          <cell r="C823" t="str">
            <v>3.10.0</v>
          </cell>
        </row>
        <row r="824">
          <cell r="A824">
            <v>2007</v>
          </cell>
          <cell r="B824">
            <v>3</v>
          </cell>
          <cell r="C824" t="str">
            <v>3.11.0</v>
          </cell>
          <cell r="E824">
            <v>1124.3160809999999</v>
          </cell>
          <cell r="F824">
            <v>1731.0177510000001</v>
          </cell>
        </row>
        <row r="825">
          <cell r="A825">
            <v>2007</v>
          </cell>
          <cell r="B825">
            <v>3</v>
          </cell>
          <cell r="C825" t="str">
            <v>3.2.0</v>
          </cell>
          <cell r="D825">
            <v>575</v>
          </cell>
          <cell r="E825">
            <v>222.03031200000001</v>
          </cell>
          <cell r="F825">
            <v>33.941068000000001</v>
          </cell>
        </row>
        <row r="826">
          <cell r="A826">
            <v>2007</v>
          </cell>
          <cell r="B826">
            <v>3</v>
          </cell>
          <cell r="C826" t="str">
            <v>3.3.0</v>
          </cell>
          <cell r="D826">
            <v>18</v>
          </cell>
          <cell r="E826">
            <v>1.2693289999999999</v>
          </cell>
          <cell r="F826">
            <v>4.8860939999999999</v>
          </cell>
        </row>
        <row r="827">
          <cell r="A827">
            <v>2007</v>
          </cell>
          <cell r="B827">
            <v>3</v>
          </cell>
          <cell r="C827" t="str">
            <v>3.4.0</v>
          </cell>
          <cell r="D827">
            <v>158.05680000000001</v>
          </cell>
          <cell r="E827">
            <v>1352.60258</v>
          </cell>
          <cell r="F827">
            <v>407.04543200000001</v>
          </cell>
        </row>
        <row r="828">
          <cell r="A828">
            <v>2007</v>
          </cell>
          <cell r="B828">
            <v>3</v>
          </cell>
          <cell r="C828" t="str">
            <v>3.5.0</v>
          </cell>
          <cell r="D828">
            <v>0</v>
          </cell>
          <cell r="E828">
            <v>744.32775400000003</v>
          </cell>
          <cell r="F828">
            <v>12.600099999999999</v>
          </cell>
        </row>
        <row r="829">
          <cell r="A829">
            <v>2007</v>
          </cell>
          <cell r="B829">
            <v>3</v>
          </cell>
          <cell r="C829" t="str">
            <v>3.6.0</v>
          </cell>
          <cell r="D829">
            <v>9231</v>
          </cell>
          <cell r="E829">
            <v>671.408817</v>
          </cell>
          <cell r="F829">
            <v>2162.563705</v>
          </cell>
        </row>
        <row r="830">
          <cell r="A830">
            <v>2007</v>
          </cell>
          <cell r="B830">
            <v>3</v>
          </cell>
          <cell r="C830" t="str">
            <v>3.7.0</v>
          </cell>
          <cell r="D830">
            <v>332</v>
          </cell>
          <cell r="E830">
            <v>994.129051</v>
          </cell>
          <cell r="F830">
            <v>150.16196199999999</v>
          </cell>
        </row>
        <row r="831">
          <cell r="A831">
            <v>2007</v>
          </cell>
          <cell r="B831">
            <v>3</v>
          </cell>
          <cell r="C831" t="str">
            <v>3.8.0</v>
          </cell>
          <cell r="D831">
            <v>87300</v>
          </cell>
          <cell r="E831">
            <v>1850.0198150000001</v>
          </cell>
          <cell r="F831">
            <v>2463.5300050000001</v>
          </cell>
        </row>
        <row r="832">
          <cell r="A832">
            <v>2007</v>
          </cell>
          <cell r="B832">
            <v>3</v>
          </cell>
          <cell r="C832" t="str">
            <v>3.9.0</v>
          </cell>
          <cell r="D832">
            <v>947</v>
          </cell>
          <cell r="E832">
            <v>333.58342499999998</v>
          </cell>
          <cell r="F832">
            <v>207.619507</v>
          </cell>
        </row>
        <row r="833">
          <cell r="A833">
            <v>2007</v>
          </cell>
          <cell r="B833">
            <v>3</v>
          </cell>
          <cell r="C833" t="str">
            <v>4.1.1</v>
          </cell>
          <cell r="D833">
            <v>0</v>
          </cell>
          <cell r="E833">
            <v>0.55147000000000002</v>
          </cell>
          <cell r="F833">
            <v>1.728864</v>
          </cell>
        </row>
        <row r="834">
          <cell r="A834">
            <v>2007</v>
          </cell>
          <cell r="B834">
            <v>3</v>
          </cell>
          <cell r="C834" t="str">
            <v>4.1.2</v>
          </cell>
          <cell r="D834">
            <v>0</v>
          </cell>
          <cell r="E834">
            <v>3180.525435</v>
          </cell>
          <cell r="F834">
            <v>1.977895</v>
          </cell>
        </row>
        <row r="835">
          <cell r="A835">
            <v>2007</v>
          </cell>
          <cell r="B835">
            <v>3</v>
          </cell>
          <cell r="C835" t="str">
            <v>4.1.3</v>
          </cell>
          <cell r="D835">
            <v>0</v>
          </cell>
          <cell r="E835">
            <v>0</v>
          </cell>
          <cell r="F835">
            <v>0.34023700000000001</v>
          </cell>
        </row>
        <row r="836">
          <cell r="A836">
            <v>2007</v>
          </cell>
          <cell r="B836">
            <v>3</v>
          </cell>
          <cell r="C836" t="str">
            <v>4.1.4</v>
          </cell>
          <cell r="D836">
            <v>877.8</v>
          </cell>
          <cell r="E836">
            <v>379.285417</v>
          </cell>
          <cell r="F836">
            <v>169.62570700000001</v>
          </cell>
        </row>
        <row r="837">
          <cell r="A837">
            <v>2007</v>
          </cell>
          <cell r="B837">
            <v>3</v>
          </cell>
          <cell r="C837" t="str">
            <v>4.2.1</v>
          </cell>
          <cell r="D837">
            <v>0</v>
          </cell>
          <cell r="E837">
            <v>26304.407439999999</v>
          </cell>
          <cell r="F837">
            <v>13304.202624</v>
          </cell>
        </row>
        <row r="838">
          <cell r="A838">
            <v>2007</v>
          </cell>
          <cell r="B838">
            <v>3</v>
          </cell>
          <cell r="C838" t="str">
            <v>4.2.2</v>
          </cell>
          <cell r="D838">
            <v>0</v>
          </cell>
          <cell r="E838">
            <v>2070.92857</v>
          </cell>
          <cell r="F838">
            <v>402.86028599999997</v>
          </cell>
        </row>
        <row r="839">
          <cell r="A839">
            <v>2007</v>
          </cell>
          <cell r="B839">
            <v>3</v>
          </cell>
          <cell r="C839" t="str">
            <v>4.3.0</v>
          </cell>
          <cell r="E839">
            <v>3719.8884849999999</v>
          </cell>
          <cell r="F839">
            <v>2274.6475099999998</v>
          </cell>
        </row>
        <row r="840">
          <cell r="A840">
            <v>2007</v>
          </cell>
          <cell r="B840">
            <v>3</v>
          </cell>
          <cell r="C840" t="str">
            <v>5.0.0</v>
          </cell>
          <cell r="E840">
            <v>5503.593038</v>
          </cell>
          <cell r="F840">
            <v>3874.245531</v>
          </cell>
        </row>
        <row r="841">
          <cell r="A841">
            <v>2007</v>
          </cell>
          <cell r="B841">
            <v>3</v>
          </cell>
          <cell r="C841" t="str">
            <v>6.0.0</v>
          </cell>
          <cell r="E841">
            <v>30.692699000000001</v>
          </cell>
          <cell r="F841">
            <v>17.610385999999998</v>
          </cell>
        </row>
        <row r="842">
          <cell r="A842">
            <v>2008</v>
          </cell>
          <cell r="B842">
            <v>1</v>
          </cell>
          <cell r="C842" t="str">
            <v>1</v>
          </cell>
          <cell r="D842">
            <v>62923.498602</v>
          </cell>
          <cell r="E842">
            <v>20161.996283</v>
          </cell>
          <cell r="F842">
            <v>28532.127676</v>
          </cell>
        </row>
        <row r="843">
          <cell r="A843">
            <v>2008</v>
          </cell>
          <cell r="B843">
            <v>1</v>
          </cell>
          <cell r="C843" t="str">
            <v>2</v>
          </cell>
          <cell r="D843">
            <v>50844</v>
          </cell>
          <cell r="E843">
            <v>10563.615346</v>
          </cell>
          <cell r="F843">
            <v>28854.503701000001</v>
          </cell>
        </row>
        <row r="844">
          <cell r="A844">
            <v>2008</v>
          </cell>
          <cell r="B844">
            <v>1</v>
          </cell>
          <cell r="C844" t="str">
            <v>3</v>
          </cell>
          <cell r="D844">
            <v>99977.481599999999</v>
          </cell>
          <cell r="E844">
            <v>7758.2055350000001</v>
          </cell>
          <cell r="F844">
            <v>7609.844247</v>
          </cell>
        </row>
        <row r="845">
          <cell r="A845">
            <v>2008</v>
          </cell>
          <cell r="B845">
            <v>1</v>
          </cell>
          <cell r="C845" t="str">
            <v>4</v>
          </cell>
          <cell r="D845">
            <v>1070.7</v>
          </cell>
          <cell r="E845">
            <v>37985.805708</v>
          </cell>
          <cell r="F845">
            <v>18442.399593999999</v>
          </cell>
        </row>
        <row r="846">
          <cell r="A846">
            <v>2008</v>
          </cell>
          <cell r="B846">
            <v>1</v>
          </cell>
          <cell r="C846" t="str">
            <v>5</v>
          </cell>
          <cell r="E846">
            <v>5299.3644329999997</v>
          </cell>
          <cell r="F846">
            <v>3762.0657689999998</v>
          </cell>
        </row>
        <row r="847">
          <cell r="A847">
            <v>2008</v>
          </cell>
          <cell r="B847">
            <v>1</v>
          </cell>
          <cell r="C847" t="str">
            <v>6</v>
          </cell>
          <cell r="E847">
            <v>33.838931000000002</v>
          </cell>
          <cell r="F847">
            <v>7.3008150000000001</v>
          </cell>
        </row>
        <row r="848">
          <cell r="A848">
            <v>2008</v>
          </cell>
          <cell r="B848">
            <v>2</v>
          </cell>
          <cell r="C848" t="str">
            <v>1.1</v>
          </cell>
          <cell r="D848">
            <v>8714.865984</v>
          </cell>
          <cell r="E848">
            <v>2655.4892490000002</v>
          </cell>
          <cell r="F848">
            <v>1707.6843349999999</v>
          </cell>
        </row>
        <row r="849">
          <cell r="A849">
            <v>2008</v>
          </cell>
          <cell r="B849">
            <v>2</v>
          </cell>
          <cell r="C849" t="str">
            <v>1.2</v>
          </cell>
          <cell r="D849">
            <v>7712.3559040999999</v>
          </cell>
          <cell r="E849">
            <v>14.02407</v>
          </cell>
          <cell r="F849">
            <v>14.761151</v>
          </cell>
        </row>
        <row r="850">
          <cell r="A850">
            <v>2008</v>
          </cell>
          <cell r="B850">
            <v>2</v>
          </cell>
          <cell r="C850" t="str">
            <v>1.3</v>
          </cell>
          <cell r="D850">
            <v>46224.252033999997</v>
          </cell>
          <cell r="E850">
            <v>10291.265020000001</v>
          </cell>
          <cell r="F850">
            <v>9673.9902380000003</v>
          </cell>
        </row>
        <row r="851">
          <cell r="A851">
            <v>2008</v>
          </cell>
          <cell r="B851">
            <v>2</v>
          </cell>
          <cell r="C851" t="str">
            <v>1.4</v>
          </cell>
          <cell r="D851">
            <v>272.02467967000001</v>
          </cell>
          <cell r="E851">
            <v>482.12497400000001</v>
          </cell>
          <cell r="F851">
            <v>466.29489799999999</v>
          </cell>
        </row>
        <row r="852">
          <cell r="A852">
            <v>2008</v>
          </cell>
          <cell r="B852">
            <v>2</v>
          </cell>
          <cell r="C852" t="str">
            <v>1.5</v>
          </cell>
          <cell r="E852">
            <v>787.49998900000003</v>
          </cell>
          <cell r="F852">
            <v>866.18462699999998</v>
          </cell>
        </row>
        <row r="853">
          <cell r="A853">
            <v>2008</v>
          </cell>
          <cell r="B853">
            <v>2</v>
          </cell>
          <cell r="C853" t="str">
            <v>1.6</v>
          </cell>
          <cell r="E853">
            <v>5931.5929809999998</v>
          </cell>
          <cell r="F853">
            <v>15803.212427</v>
          </cell>
        </row>
        <row r="854">
          <cell r="A854">
            <v>2008</v>
          </cell>
          <cell r="B854">
            <v>2</v>
          </cell>
          <cell r="C854" t="str">
            <v>2.1</v>
          </cell>
          <cell r="D854">
            <v>28947</v>
          </cell>
          <cell r="E854">
            <v>4708.1687400000001</v>
          </cell>
          <cell r="F854">
            <v>23250.871050000002</v>
          </cell>
        </row>
        <row r="855">
          <cell r="A855">
            <v>2008</v>
          </cell>
          <cell r="B855">
            <v>2</v>
          </cell>
          <cell r="C855" t="str">
            <v>2.2</v>
          </cell>
          <cell r="D855">
            <v>21897</v>
          </cell>
          <cell r="E855">
            <v>1402.810518</v>
          </cell>
          <cell r="F855">
            <v>1229.8105270000001</v>
          </cell>
        </row>
        <row r="856">
          <cell r="A856">
            <v>2008</v>
          </cell>
          <cell r="B856">
            <v>2</v>
          </cell>
          <cell r="C856" t="str">
            <v>2.3</v>
          </cell>
          <cell r="E856">
            <v>4452.6360880000002</v>
          </cell>
          <cell r="F856">
            <v>4373.8221240000003</v>
          </cell>
        </row>
        <row r="857">
          <cell r="A857">
            <v>2008</v>
          </cell>
          <cell r="B857">
            <v>2</v>
          </cell>
          <cell r="C857" t="str">
            <v>3.1</v>
          </cell>
          <cell r="D857">
            <v>1196</v>
          </cell>
          <cell r="E857">
            <v>122.696322</v>
          </cell>
          <cell r="F857">
            <v>252.47057599999999</v>
          </cell>
        </row>
        <row r="858">
          <cell r="A858">
            <v>2008</v>
          </cell>
          <cell r="B858">
            <v>2</v>
          </cell>
          <cell r="C858" t="str">
            <v>3.10</v>
          </cell>
        </row>
        <row r="859">
          <cell r="A859">
            <v>2008</v>
          </cell>
          <cell r="B859">
            <v>2</v>
          </cell>
          <cell r="C859" t="str">
            <v>3.11</v>
          </cell>
          <cell r="E859">
            <v>1228.968484</v>
          </cell>
          <cell r="F859">
            <v>1571.120684</v>
          </cell>
        </row>
        <row r="860">
          <cell r="A860">
            <v>2008</v>
          </cell>
          <cell r="B860">
            <v>2</v>
          </cell>
          <cell r="C860" t="str">
            <v>3.2</v>
          </cell>
          <cell r="D860">
            <v>653</v>
          </cell>
          <cell r="E860">
            <v>188.122601</v>
          </cell>
          <cell r="F860">
            <v>31.692734000000002</v>
          </cell>
        </row>
        <row r="861">
          <cell r="A861">
            <v>2008</v>
          </cell>
          <cell r="B861">
            <v>2</v>
          </cell>
          <cell r="C861" t="str">
            <v>3.3</v>
          </cell>
          <cell r="D861">
            <v>16</v>
          </cell>
          <cell r="E861">
            <v>1.099707</v>
          </cell>
          <cell r="F861">
            <v>3.7354810000000001</v>
          </cell>
        </row>
        <row r="862">
          <cell r="A862">
            <v>2008</v>
          </cell>
          <cell r="B862">
            <v>2</v>
          </cell>
          <cell r="C862" t="str">
            <v>3.4</v>
          </cell>
          <cell r="D862">
            <v>185.48159999999999</v>
          </cell>
          <cell r="E862">
            <v>1876.4398699999999</v>
          </cell>
          <cell r="F862">
            <v>497.87547599999999</v>
          </cell>
        </row>
        <row r="863">
          <cell r="A863">
            <v>2008</v>
          </cell>
          <cell r="B863">
            <v>2</v>
          </cell>
          <cell r="C863" t="str">
            <v>3.5</v>
          </cell>
          <cell r="D863">
            <v>0</v>
          </cell>
          <cell r="E863">
            <v>875.29483000000005</v>
          </cell>
          <cell r="F863">
            <v>10.442932000000001</v>
          </cell>
        </row>
        <row r="864">
          <cell r="A864">
            <v>2008</v>
          </cell>
          <cell r="B864">
            <v>2</v>
          </cell>
          <cell r="C864" t="str">
            <v>3.6</v>
          </cell>
          <cell r="D864">
            <v>8702</v>
          </cell>
          <cell r="E864">
            <v>512.15692000000001</v>
          </cell>
          <cell r="F864">
            <v>1622.5261760000001</v>
          </cell>
        </row>
        <row r="865">
          <cell r="A865">
            <v>2008</v>
          </cell>
          <cell r="B865">
            <v>2</v>
          </cell>
          <cell r="C865" t="str">
            <v>3.7</v>
          </cell>
          <cell r="D865">
            <v>359</v>
          </cell>
          <cell r="E865">
            <v>991.18180600000005</v>
          </cell>
          <cell r="F865">
            <v>169.70726199999999</v>
          </cell>
        </row>
        <row r="866">
          <cell r="A866">
            <v>2008</v>
          </cell>
          <cell r="B866">
            <v>2</v>
          </cell>
          <cell r="C866" t="str">
            <v>3.8</v>
          </cell>
          <cell r="D866">
            <v>87900</v>
          </cell>
          <cell r="E866">
            <v>1662.7929959999999</v>
          </cell>
          <cell r="F866">
            <v>3225.4880370000001</v>
          </cell>
        </row>
        <row r="867">
          <cell r="A867">
            <v>2008</v>
          </cell>
          <cell r="B867">
            <v>2</v>
          </cell>
          <cell r="C867" t="str">
            <v>3.9</v>
          </cell>
          <cell r="D867">
            <v>966</v>
          </cell>
          <cell r="E867">
            <v>299.451999</v>
          </cell>
          <cell r="F867">
            <v>224.78488899999999</v>
          </cell>
        </row>
        <row r="868">
          <cell r="A868">
            <v>2008</v>
          </cell>
          <cell r="B868">
            <v>2</v>
          </cell>
          <cell r="C868" t="str">
            <v>4.1</v>
          </cell>
          <cell r="D868">
            <v>1070.7</v>
          </cell>
          <cell r="E868">
            <v>3264.5670140000002</v>
          </cell>
          <cell r="F868">
            <v>260.82886999999999</v>
          </cell>
        </row>
        <row r="869">
          <cell r="A869">
            <v>2008</v>
          </cell>
          <cell r="B869">
            <v>2</v>
          </cell>
          <cell r="C869" t="str">
            <v>4.2</v>
          </cell>
          <cell r="D869">
            <v>0</v>
          </cell>
          <cell r="E869">
            <v>30836.108376</v>
          </cell>
          <cell r="F869">
            <v>15954.434233</v>
          </cell>
        </row>
        <row r="870">
          <cell r="A870">
            <v>2008</v>
          </cell>
          <cell r="B870">
            <v>2</v>
          </cell>
          <cell r="C870" t="str">
            <v>4.3</v>
          </cell>
          <cell r="E870">
            <v>3885.130318</v>
          </cell>
          <cell r="F870">
            <v>2227.1364910000002</v>
          </cell>
        </row>
        <row r="871">
          <cell r="A871">
            <v>2008</v>
          </cell>
          <cell r="B871">
            <v>2</v>
          </cell>
          <cell r="C871" t="str">
            <v>5.0</v>
          </cell>
          <cell r="E871">
            <v>5299.3644329999997</v>
          </cell>
          <cell r="F871">
            <v>3762.0657689999998</v>
          </cell>
        </row>
        <row r="872">
          <cell r="A872">
            <v>2008</v>
          </cell>
          <cell r="B872">
            <v>2</v>
          </cell>
          <cell r="C872" t="str">
            <v>6.0</v>
          </cell>
          <cell r="E872">
            <v>33.838931000000002</v>
          </cell>
          <cell r="F872">
            <v>7.3008150000000001</v>
          </cell>
        </row>
        <row r="873">
          <cell r="A873">
            <v>2008</v>
          </cell>
          <cell r="B873">
            <v>3</v>
          </cell>
          <cell r="C873" t="str">
            <v>1.1.1</v>
          </cell>
          <cell r="D873">
            <v>5195</v>
          </cell>
          <cell r="E873">
            <v>523.37840300000005</v>
          </cell>
          <cell r="F873">
            <v>1333.1213769999999</v>
          </cell>
        </row>
        <row r="874">
          <cell r="A874">
            <v>2008</v>
          </cell>
          <cell r="B874">
            <v>3</v>
          </cell>
          <cell r="C874" t="str">
            <v>1.1.10</v>
          </cell>
          <cell r="D874">
            <v>82.094553985999994</v>
          </cell>
          <cell r="E874">
            <v>222.75279900000001</v>
          </cell>
          <cell r="F874">
            <v>86.489281000000005</v>
          </cell>
        </row>
        <row r="875">
          <cell r="A875">
            <v>2008</v>
          </cell>
          <cell r="B875">
            <v>3</v>
          </cell>
          <cell r="C875" t="str">
            <v>1.1.2</v>
          </cell>
          <cell r="D875">
            <v>853.2</v>
          </cell>
          <cell r="E875">
            <v>142.58497399999999</v>
          </cell>
          <cell r="F875">
            <v>7.2355780000000003</v>
          </cell>
        </row>
        <row r="876">
          <cell r="A876">
            <v>2008</v>
          </cell>
          <cell r="B876">
            <v>3</v>
          </cell>
          <cell r="C876" t="str">
            <v>1.1.3</v>
          </cell>
          <cell r="D876">
            <v>1974.9</v>
          </cell>
          <cell r="E876">
            <v>103.361199</v>
          </cell>
          <cell r="F876">
            <v>116.57663100000001</v>
          </cell>
        </row>
        <row r="877">
          <cell r="A877">
            <v>2008</v>
          </cell>
          <cell r="B877">
            <v>3</v>
          </cell>
          <cell r="C877" t="str">
            <v>1.1.4</v>
          </cell>
          <cell r="D877">
            <v>42.8</v>
          </cell>
          <cell r="E877">
            <v>7.0344639999999998</v>
          </cell>
          <cell r="F877">
            <v>2.801663</v>
          </cell>
        </row>
        <row r="878">
          <cell r="A878">
            <v>2008</v>
          </cell>
          <cell r="B878">
            <v>3</v>
          </cell>
          <cell r="C878" t="str">
            <v>1.1.5</v>
          </cell>
          <cell r="D878">
            <v>0</v>
          </cell>
          <cell r="E878">
            <v>30.602077999999999</v>
          </cell>
          <cell r="F878">
            <v>1.4050819999999999</v>
          </cell>
        </row>
        <row r="879">
          <cell r="A879">
            <v>2008</v>
          </cell>
          <cell r="B879">
            <v>3</v>
          </cell>
          <cell r="C879" t="str">
            <v>1.1.6</v>
          </cell>
          <cell r="D879">
            <v>264.8</v>
          </cell>
          <cell r="E879">
            <v>163.83202</v>
          </cell>
          <cell r="F879">
            <v>12.120949</v>
          </cell>
        </row>
        <row r="880">
          <cell r="A880">
            <v>2008</v>
          </cell>
          <cell r="B880">
            <v>3</v>
          </cell>
          <cell r="C880" t="str">
            <v>1.1.7</v>
          </cell>
          <cell r="D880">
            <v>264.81117999999998</v>
          </cell>
          <cell r="E880">
            <v>567.32270400000004</v>
          </cell>
          <cell r="F880">
            <v>67.380581000000006</v>
          </cell>
        </row>
        <row r="881">
          <cell r="A881">
            <v>2008</v>
          </cell>
          <cell r="B881">
            <v>3</v>
          </cell>
          <cell r="C881" t="str">
            <v>1.1.8</v>
          </cell>
          <cell r="D881">
            <v>37.260249999999999</v>
          </cell>
          <cell r="E881">
            <v>883.66845499999999</v>
          </cell>
          <cell r="F881">
            <v>80.392960000000002</v>
          </cell>
        </row>
        <row r="882">
          <cell r="A882">
            <v>2008</v>
          </cell>
          <cell r="B882">
            <v>3</v>
          </cell>
          <cell r="C882" t="str">
            <v>1.1.9</v>
          </cell>
          <cell r="E882">
            <v>10.952152999999999</v>
          </cell>
          <cell r="F882">
            <v>0.16023299999999999</v>
          </cell>
        </row>
        <row r="883">
          <cell r="A883">
            <v>2008</v>
          </cell>
          <cell r="B883">
            <v>3</v>
          </cell>
          <cell r="C883" t="str">
            <v>1.2.1</v>
          </cell>
          <cell r="D883">
            <v>2909.6088</v>
          </cell>
          <cell r="E883">
            <v>0.35765799999999998</v>
          </cell>
          <cell r="F883">
            <v>1.7572909999999999</v>
          </cell>
        </row>
        <row r="884">
          <cell r="A884">
            <v>2008</v>
          </cell>
          <cell r="B884">
            <v>3</v>
          </cell>
          <cell r="C884" t="str">
            <v>1.2.2</v>
          </cell>
          <cell r="D884">
            <v>4802.7471040999999</v>
          </cell>
          <cell r="E884">
            <v>13.666411999999999</v>
          </cell>
          <cell r="F884">
            <v>13.00386</v>
          </cell>
        </row>
        <row r="885">
          <cell r="A885">
            <v>2008</v>
          </cell>
          <cell r="B885">
            <v>3</v>
          </cell>
          <cell r="C885" t="str">
            <v>1.3.1</v>
          </cell>
          <cell r="D885">
            <v>37149.199999999997</v>
          </cell>
          <cell r="E885">
            <v>10153.759724</v>
          </cell>
          <cell r="F885">
            <v>9595.4872830000004</v>
          </cell>
        </row>
        <row r="886">
          <cell r="A886">
            <v>2008</v>
          </cell>
          <cell r="B886">
            <v>3</v>
          </cell>
          <cell r="C886" t="str">
            <v>1.3.2</v>
          </cell>
          <cell r="D886">
            <v>9075.0520340999992</v>
          </cell>
          <cell r="E886">
            <v>137.50529599999999</v>
          </cell>
          <cell r="F886">
            <v>78.502955</v>
          </cell>
        </row>
        <row r="887">
          <cell r="A887">
            <v>2008</v>
          </cell>
          <cell r="B887">
            <v>3</v>
          </cell>
          <cell r="C887" t="str">
            <v>1.4.1</v>
          </cell>
          <cell r="D887">
            <v>241.39585700000001</v>
          </cell>
          <cell r="E887">
            <v>446.21913599999999</v>
          </cell>
          <cell r="F887">
            <v>461.02423299999998</v>
          </cell>
        </row>
        <row r="888">
          <cell r="A888">
            <v>2008</v>
          </cell>
          <cell r="B888">
            <v>3</v>
          </cell>
          <cell r="C888" t="str">
            <v>1.4.2</v>
          </cell>
          <cell r="E888">
            <v>35.905838000000003</v>
          </cell>
          <cell r="F888">
            <v>5.2706650000000002</v>
          </cell>
        </row>
        <row r="889">
          <cell r="A889">
            <v>2008</v>
          </cell>
          <cell r="B889">
            <v>3</v>
          </cell>
          <cell r="C889" t="str">
            <v>1.4.3</v>
          </cell>
          <cell r="D889">
            <v>30.628822665000001</v>
          </cell>
        </row>
        <row r="890">
          <cell r="A890">
            <v>2008</v>
          </cell>
          <cell r="B890">
            <v>3</v>
          </cell>
          <cell r="C890" t="str">
            <v>1.5.1</v>
          </cell>
          <cell r="E890">
            <v>0.68534399999999995</v>
          </cell>
          <cell r="F890">
            <v>3.7552829999999999</v>
          </cell>
        </row>
        <row r="891">
          <cell r="A891">
            <v>2008</v>
          </cell>
          <cell r="B891">
            <v>3</v>
          </cell>
          <cell r="C891" t="str">
            <v>1.5.2</v>
          </cell>
          <cell r="E891">
            <v>257.95753999999999</v>
          </cell>
          <cell r="F891">
            <v>106.17226100000001</v>
          </cell>
        </row>
        <row r="892">
          <cell r="A892">
            <v>2008</v>
          </cell>
          <cell r="B892">
            <v>3</v>
          </cell>
          <cell r="C892" t="str">
            <v>1.5.3</v>
          </cell>
          <cell r="E892">
            <v>300.55449800000002</v>
          </cell>
          <cell r="F892">
            <v>600.40514800000005</v>
          </cell>
        </row>
        <row r="893">
          <cell r="A893">
            <v>2008</v>
          </cell>
          <cell r="B893">
            <v>3</v>
          </cell>
          <cell r="C893" t="str">
            <v>1.5.4</v>
          </cell>
          <cell r="E893">
            <v>228.30260699999999</v>
          </cell>
          <cell r="F893">
            <v>155.851935</v>
          </cell>
        </row>
        <row r="894">
          <cell r="A894">
            <v>2008</v>
          </cell>
          <cell r="B894">
            <v>3</v>
          </cell>
          <cell r="C894" t="str">
            <v>1.6.0</v>
          </cell>
          <cell r="E894">
            <v>5931.5929809999998</v>
          </cell>
          <cell r="F894">
            <v>15803.212427</v>
          </cell>
        </row>
        <row r="895">
          <cell r="A895">
            <v>2008</v>
          </cell>
          <cell r="B895">
            <v>3</v>
          </cell>
          <cell r="C895" t="str">
            <v>2.1.0</v>
          </cell>
          <cell r="D895">
            <v>28947</v>
          </cell>
          <cell r="E895">
            <v>4708.1687400000001</v>
          </cell>
          <cell r="F895">
            <v>23250.871050000002</v>
          </cell>
        </row>
        <row r="896">
          <cell r="A896">
            <v>2008</v>
          </cell>
          <cell r="B896">
            <v>3</v>
          </cell>
          <cell r="C896" t="str">
            <v>2.2.1</v>
          </cell>
          <cell r="D896">
            <v>10647.200553000001</v>
          </cell>
          <cell r="E896">
            <v>580.66694900000005</v>
          </cell>
          <cell r="F896">
            <v>264.06099899999998</v>
          </cell>
        </row>
        <row r="897">
          <cell r="A897">
            <v>2008</v>
          </cell>
          <cell r="B897">
            <v>3</v>
          </cell>
          <cell r="C897" t="str">
            <v>2.2.2</v>
          </cell>
          <cell r="E897">
            <v>43.372112000000001</v>
          </cell>
          <cell r="F897">
            <v>6.3703209999999997</v>
          </cell>
        </row>
        <row r="898">
          <cell r="A898">
            <v>2008</v>
          </cell>
          <cell r="B898">
            <v>3</v>
          </cell>
          <cell r="C898" t="str">
            <v>2.2.3</v>
          </cell>
          <cell r="D898">
            <v>298.29334198999999</v>
          </cell>
          <cell r="E898">
            <v>9.5708269999999995</v>
          </cell>
          <cell r="F898">
            <v>116.07434499999999</v>
          </cell>
        </row>
        <row r="899">
          <cell r="A899">
            <v>2008</v>
          </cell>
          <cell r="B899">
            <v>3</v>
          </cell>
          <cell r="C899" t="str">
            <v>2.2.4</v>
          </cell>
          <cell r="D899">
            <v>1006.8042079000001</v>
          </cell>
          <cell r="E899">
            <v>48.822504000000002</v>
          </cell>
          <cell r="F899">
            <v>393.81106</v>
          </cell>
        </row>
        <row r="900">
          <cell r="A900">
            <v>2008</v>
          </cell>
          <cell r="B900">
            <v>3</v>
          </cell>
          <cell r="C900" t="str">
            <v>2.2.5</v>
          </cell>
          <cell r="E900">
            <v>0.63190599999999997</v>
          </cell>
          <cell r="F900">
            <v>0.56159800000000004</v>
          </cell>
        </row>
        <row r="901">
          <cell r="A901">
            <v>2008</v>
          </cell>
          <cell r="B901">
            <v>3</v>
          </cell>
          <cell r="C901" t="str">
            <v>2.2.6</v>
          </cell>
          <cell r="D901">
            <v>9944.7018967000004</v>
          </cell>
          <cell r="E901">
            <v>1.3892450000000001</v>
          </cell>
          <cell r="F901">
            <v>1.306732</v>
          </cell>
        </row>
        <row r="902">
          <cell r="A902">
            <v>2008</v>
          </cell>
          <cell r="B902">
            <v>3</v>
          </cell>
          <cell r="C902" t="str">
            <v>2.2.7</v>
          </cell>
          <cell r="E902">
            <v>626.11014899999998</v>
          </cell>
          <cell r="F902">
            <v>380.46777300000002</v>
          </cell>
        </row>
        <row r="903">
          <cell r="A903">
            <v>2008</v>
          </cell>
          <cell r="B903">
            <v>3</v>
          </cell>
          <cell r="C903" t="str">
            <v>2.2.8</v>
          </cell>
          <cell r="E903">
            <v>0.63622199999999995</v>
          </cell>
          <cell r="F903">
            <v>1.1115999999999999E-2</v>
          </cell>
        </row>
        <row r="904">
          <cell r="A904">
            <v>2008</v>
          </cell>
          <cell r="B904">
            <v>3</v>
          </cell>
          <cell r="C904" t="str">
            <v>2.2.9</v>
          </cell>
          <cell r="E904">
            <v>91.610603999999995</v>
          </cell>
          <cell r="F904">
            <v>67.146583000000007</v>
          </cell>
        </row>
        <row r="905">
          <cell r="A905">
            <v>2008</v>
          </cell>
          <cell r="B905">
            <v>3</v>
          </cell>
          <cell r="C905" t="str">
            <v>2.3.0</v>
          </cell>
          <cell r="E905">
            <v>4452.6360880000002</v>
          </cell>
          <cell r="F905">
            <v>4373.8221240000003</v>
          </cell>
        </row>
        <row r="906">
          <cell r="A906">
            <v>2008</v>
          </cell>
          <cell r="B906">
            <v>3</v>
          </cell>
          <cell r="C906" t="str">
            <v>3.1.0</v>
          </cell>
          <cell r="D906">
            <v>1196</v>
          </cell>
          <cell r="E906">
            <v>122.696322</v>
          </cell>
          <cell r="F906">
            <v>252.47057599999999</v>
          </cell>
        </row>
        <row r="907">
          <cell r="A907">
            <v>2008</v>
          </cell>
          <cell r="B907">
            <v>3</v>
          </cell>
          <cell r="C907" t="str">
            <v>3.10.0</v>
          </cell>
        </row>
        <row r="908">
          <cell r="A908">
            <v>2008</v>
          </cell>
          <cell r="B908">
            <v>3</v>
          </cell>
          <cell r="C908" t="str">
            <v>3.11.0</v>
          </cell>
          <cell r="E908">
            <v>1228.968484</v>
          </cell>
          <cell r="F908">
            <v>1571.120684</v>
          </cell>
        </row>
        <row r="909">
          <cell r="A909">
            <v>2008</v>
          </cell>
          <cell r="B909">
            <v>3</v>
          </cell>
          <cell r="C909" t="str">
            <v>3.2.0</v>
          </cell>
          <cell r="D909">
            <v>653</v>
          </cell>
          <cell r="E909">
            <v>188.122601</v>
          </cell>
          <cell r="F909">
            <v>31.692734000000002</v>
          </cell>
        </row>
        <row r="910">
          <cell r="A910">
            <v>2008</v>
          </cell>
          <cell r="B910">
            <v>3</v>
          </cell>
          <cell r="C910" t="str">
            <v>3.3.0</v>
          </cell>
          <cell r="D910">
            <v>16</v>
          </cell>
          <cell r="E910">
            <v>1.099707</v>
          </cell>
          <cell r="F910">
            <v>3.7354810000000001</v>
          </cell>
        </row>
        <row r="911">
          <cell r="A911">
            <v>2008</v>
          </cell>
          <cell r="B911">
            <v>3</v>
          </cell>
          <cell r="C911" t="str">
            <v>3.4.0</v>
          </cell>
          <cell r="D911">
            <v>185.48159999999999</v>
          </cell>
          <cell r="E911">
            <v>1876.4398699999999</v>
          </cell>
          <cell r="F911">
            <v>497.87547599999999</v>
          </cell>
        </row>
        <row r="912">
          <cell r="A912">
            <v>2008</v>
          </cell>
          <cell r="B912">
            <v>3</v>
          </cell>
          <cell r="C912" t="str">
            <v>3.5.0</v>
          </cell>
          <cell r="D912">
            <v>0</v>
          </cell>
          <cell r="E912">
            <v>875.29483000000005</v>
          </cell>
          <cell r="F912">
            <v>10.442932000000001</v>
          </cell>
        </row>
        <row r="913">
          <cell r="A913">
            <v>2008</v>
          </cell>
          <cell r="B913">
            <v>3</v>
          </cell>
          <cell r="C913" t="str">
            <v>3.6.0</v>
          </cell>
          <cell r="D913">
            <v>8702</v>
          </cell>
          <cell r="E913">
            <v>512.15692000000001</v>
          </cell>
          <cell r="F913">
            <v>1622.5261760000001</v>
          </cell>
        </row>
        <row r="914">
          <cell r="A914">
            <v>2008</v>
          </cell>
          <cell r="B914">
            <v>3</v>
          </cell>
          <cell r="C914" t="str">
            <v>3.7.0</v>
          </cell>
          <cell r="D914">
            <v>359</v>
          </cell>
          <cell r="E914">
            <v>991.18180600000005</v>
          </cell>
          <cell r="F914">
            <v>169.70726199999999</v>
          </cell>
        </row>
        <row r="915">
          <cell r="A915">
            <v>2008</v>
          </cell>
          <cell r="B915">
            <v>3</v>
          </cell>
          <cell r="C915" t="str">
            <v>3.8.0</v>
          </cell>
          <cell r="D915">
            <v>87900</v>
          </cell>
          <cell r="E915">
            <v>1662.7929959999999</v>
          </cell>
          <cell r="F915">
            <v>3225.4880370000001</v>
          </cell>
        </row>
        <row r="916">
          <cell r="A916">
            <v>2008</v>
          </cell>
          <cell r="B916">
            <v>3</v>
          </cell>
          <cell r="C916" t="str">
            <v>3.9.0</v>
          </cell>
          <cell r="D916">
            <v>966</v>
          </cell>
          <cell r="E916">
            <v>299.451999</v>
          </cell>
          <cell r="F916">
            <v>224.78488899999999</v>
          </cell>
        </row>
        <row r="917">
          <cell r="A917">
            <v>2008</v>
          </cell>
          <cell r="B917">
            <v>3</v>
          </cell>
          <cell r="C917" t="str">
            <v>4.1.1</v>
          </cell>
          <cell r="D917">
            <v>0</v>
          </cell>
          <cell r="E917">
            <v>0.40836600000000001</v>
          </cell>
          <cell r="F917">
            <v>2.6615519999999999</v>
          </cell>
        </row>
        <row r="918">
          <cell r="A918">
            <v>2008</v>
          </cell>
          <cell r="B918">
            <v>3</v>
          </cell>
          <cell r="C918" t="str">
            <v>4.1.2</v>
          </cell>
          <cell r="D918">
            <v>0</v>
          </cell>
          <cell r="E918">
            <v>2860.4537919999998</v>
          </cell>
          <cell r="F918">
            <v>7.0428160000000002</v>
          </cell>
        </row>
        <row r="919">
          <cell r="A919">
            <v>2008</v>
          </cell>
          <cell r="B919">
            <v>3</v>
          </cell>
          <cell r="C919" t="str">
            <v>4.1.3</v>
          </cell>
          <cell r="D919">
            <v>0</v>
          </cell>
          <cell r="E919">
            <v>39.999000000000002</v>
          </cell>
          <cell r="F919">
            <v>1.7340000000000001E-2</v>
          </cell>
        </row>
        <row r="920">
          <cell r="A920">
            <v>2008</v>
          </cell>
          <cell r="B920">
            <v>3</v>
          </cell>
          <cell r="C920" t="str">
            <v>4.1.4</v>
          </cell>
          <cell r="D920">
            <v>1070.7</v>
          </cell>
          <cell r="E920">
            <v>363.70585599999998</v>
          </cell>
          <cell r="F920">
            <v>251.10716199999999</v>
          </cell>
        </row>
        <row r="921">
          <cell r="A921">
            <v>2008</v>
          </cell>
          <cell r="B921">
            <v>3</v>
          </cell>
          <cell r="C921" t="str">
            <v>4.2.1</v>
          </cell>
          <cell r="D921">
            <v>0</v>
          </cell>
          <cell r="E921">
            <v>28718.586834999998</v>
          </cell>
          <cell r="F921">
            <v>15639.289672999999</v>
          </cell>
        </row>
        <row r="922">
          <cell r="A922">
            <v>2008</v>
          </cell>
          <cell r="B922">
            <v>3</v>
          </cell>
          <cell r="C922" t="str">
            <v>4.2.2</v>
          </cell>
          <cell r="D922">
            <v>0</v>
          </cell>
          <cell r="E922">
            <v>2117.5215410000001</v>
          </cell>
          <cell r="F922">
            <v>315.14456000000001</v>
          </cell>
        </row>
        <row r="923">
          <cell r="A923">
            <v>2008</v>
          </cell>
          <cell r="B923">
            <v>3</v>
          </cell>
          <cell r="C923" t="str">
            <v>4.3.0</v>
          </cell>
          <cell r="E923">
            <v>3885.130318</v>
          </cell>
          <cell r="F923">
            <v>2227.1364910000002</v>
          </cell>
        </row>
        <row r="924">
          <cell r="A924">
            <v>2008</v>
          </cell>
          <cell r="B924">
            <v>3</v>
          </cell>
          <cell r="C924" t="str">
            <v>5.0.0</v>
          </cell>
          <cell r="E924">
            <v>5299.3644329999997</v>
          </cell>
          <cell r="F924">
            <v>3762.0657689999998</v>
          </cell>
        </row>
        <row r="925">
          <cell r="A925">
            <v>2008</v>
          </cell>
          <cell r="B925">
            <v>3</v>
          </cell>
          <cell r="C925" t="str">
            <v>6.0.0</v>
          </cell>
          <cell r="E925">
            <v>33.838931000000002</v>
          </cell>
          <cell r="F925">
            <v>7.3008150000000001</v>
          </cell>
        </row>
        <row r="926">
          <cell r="A926">
            <v>2009</v>
          </cell>
          <cell r="B926">
            <v>1</v>
          </cell>
          <cell r="C926" t="str">
            <v>1</v>
          </cell>
          <cell r="D926">
            <v>61313.547082999998</v>
          </cell>
          <cell r="E926">
            <v>18355.538807000001</v>
          </cell>
          <cell r="F926">
            <v>25699.465085</v>
          </cell>
        </row>
        <row r="927">
          <cell r="A927">
            <v>2009</v>
          </cell>
          <cell r="B927">
            <v>1</v>
          </cell>
          <cell r="C927" t="str">
            <v>2</v>
          </cell>
          <cell r="D927">
            <v>44222</v>
          </cell>
          <cell r="E927">
            <v>7464.7027230000003</v>
          </cell>
          <cell r="F927">
            <v>24283.608413999998</v>
          </cell>
        </row>
        <row r="928">
          <cell r="A928">
            <v>2009</v>
          </cell>
          <cell r="B928">
            <v>1</v>
          </cell>
          <cell r="C928" t="str">
            <v>3</v>
          </cell>
          <cell r="D928">
            <v>83551.216199999995</v>
          </cell>
          <cell r="E928">
            <v>6023.810958</v>
          </cell>
          <cell r="F928">
            <v>6246.8811530000003</v>
          </cell>
        </row>
        <row r="929">
          <cell r="A929">
            <v>2009</v>
          </cell>
          <cell r="B929">
            <v>1</v>
          </cell>
          <cell r="C929" t="str">
            <v>4</v>
          </cell>
          <cell r="D929">
            <v>1002.3</v>
          </cell>
          <cell r="E929">
            <v>32882.618177999997</v>
          </cell>
          <cell r="F929">
            <v>17408.465561000001</v>
          </cell>
        </row>
        <row r="930">
          <cell r="A930">
            <v>2009</v>
          </cell>
          <cell r="B930">
            <v>1</v>
          </cell>
          <cell r="C930" t="str">
            <v>5</v>
          </cell>
          <cell r="E930">
            <v>4525.0630000000001</v>
          </cell>
          <cell r="F930">
            <v>3501.0609260000001</v>
          </cell>
        </row>
        <row r="931">
          <cell r="A931">
            <v>2009</v>
          </cell>
          <cell r="B931">
            <v>1</v>
          </cell>
          <cell r="C931" t="str">
            <v>6</v>
          </cell>
          <cell r="E931">
            <v>162.18551299999999</v>
          </cell>
          <cell r="F931">
            <v>5.8517869999999998</v>
          </cell>
        </row>
        <row r="932">
          <cell r="A932">
            <v>2009</v>
          </cell>
          <cell r="B932">
            <v>2</v>
          </cell>
          <cell r="C932" t="str">
            <v>1.1</v>
          </cell>
          <cell r="D932">
            <v>9320.4219862000009</v>
          </cell>
          <cell r="E932">
            <v>2373.3917219999998</v>
          </cell>
          <cell r="F932">
            <v>1558.660572</v>
          </cell>
        </row>
        <row r="933">
          <cell r="A933">
            <v>2009</v>
          </cell>
          <cell r="B933">
            <v>2</v>
          </cell>
          <cell r="C933" t="str">
            <v>1.2</v>
          </cell>
          <cell r="D933">
            <v>8488.3423886</v>
          </cell>
          <cell r="E933">
            <v>7.2191450000000001</v>
          </cell>
          <cell r="F933">
            <v>10.79448</v>
          </cell>
        </row>
        <row r="934">
          <cell r="A934">
            <v>2009</v>
          </cell>
          <cell r="B934">
            <v>2</v>
          </cell>
          <cell r="C934" t="str">
            <v>1.3</v>
          </cell>
          <cell r="D934">
            <v>43251.660967000003</v>
          </cell>
          <cell r="E934">
            <v>8429.6539799999991</v>
          </cell>
          <cell r="F934">
            <v>8259.4747329999991</v>
          </cell>
        </row>
        <row r="935">
          <cell r="A935">
            <v>2009</v>
          </cell>
          <cell r="B935">
            <v>2</v>
          </cell>
          <cell r="C935" t="str">
            <v>1.4</v>
          </cell>
          <cell r="D935">
            <v>253.12174134</v>
          </cell>
          <cell r="E935">
            <v>512.15823599999999</v>
          </cell>
          <cell r="F935">
            <v>524.34705599999995</v>
          </cell>
        </row>
        <row r="936">
          <cell r="A936">
            <v>2009</v>
          </cell>
          <cell r="B936">
            <v>2</v>
          </cell>
          <cell r="C936" t="str">
            <v>1.5</v>
          </cell>
          <cell r="E936">
            <v>877.46792000000005</v>
          </cell>
          <cell r="F936">
            <v>443.22661699999998</v>
          </cell>
        </row>
        <row r="937">
          <cell r="A937">
            <v>2009</v>
          </cell>
          <cell r="B937">
            <v>2</v>
          </cell>
          <cell r="C937" t="str">
            <v>1.6</v>
          </cell>
          <cell r="E937">
            <v>6155.6478040000002</v>
          </cell>
          <cell r="F937">
            <v>14902.961627000001</v>
          </cell>
        </row>
        <row r="938">
          <cell r="A938">
            <v>2009</v>
          </cell>
          <cell r="B938">
            <v>2</v>
          </cell>
          <cell r="C938" t="str">
            <v>2.1</v>
          </cell>
          <cell r="D938">
            <v>20646</v>
          </cell>
          <cell r="E938">
            <v>3347.9075889999999</v>
          </cell>
          <cell r="F938">
            <v>20169.907955999999</v>
          </cell>
        </row>
        <row r="939">
          <cell r="A939">
            <v>2009</v>
          </cell>
          <cell r="B939">
            <v>2</v>
          </cell>
          <cell r="C939" t="str">
            <v>2.2</v>
          </cell>
          <cell r="D939">
            <v>23576</v>
          </cell>
          <cell r="E939">
            <v>1205.3962140000001</v>
          </cell>
          <cell r="F939">
            <v>1210.758022</v>
          </cell>
        </row>
        <row r="940">
          <cell r="A940">
            <v>2009</v>
          </cell>
          <cell r="B940">
            <v>2</v>
          </cell>
          <cell r="C940" t="str">
            <v>2.3</v>
          </cell>
          <cell r="E940">
            <v>2911.3989200000001</v>
          </cell>
          <cell r="F940">
            <v>2902.9424359999998</v>
          </cell>
        </row>
        <row r="941">
          <cell r="A941">
            <v>2009</v>
          </cell>
          <cell r="B941">
            <v>2</v>
          </cell>
          <cell r="C941" t="str">
            <v>3.1</v>
          </cell>
          <cell r="D941">
            <v>1055</v>
          </cell>
          <cell r="E941">
            <v>111.64258</v>
          </cell>
          <cell r="F941">
            <v>207.70771199999999</v>
          </cell>
        </row>
        <row r="942">
          <cell r="A942">
            <v>2009</v>
          </cell>
          <cell r="B942">
            <v>2</v>
          </cell>
          <cell r="C942" t="str">
            <v>3.10</v>
          </cell>
        </row>
        <row r="943">
          <cell r="A943">
            <v>2009</v>
          </cell>
          <cell r="B943">
            <v>2</v>
          </cell>
          <cell r="C943" t="str">
            <v>3.11</v>
          </cell>
          <cell r="E943">
            <v>1140.390715</v>
          </cell>
          <cell r="F943">
            <v>1751.0242270000001</v>
          </cell>
        </row>
        <row r="944">
          <cell r="A944">
            <v>2009</v>
          </cell>
          <cell r="B944">
            <v>2</v>
          </cell>
          <cell r="C944" t="str">
            <v>3.2</v>
          </cell>
          <cell r="D944">
            <v>505</v>
          </cell>
          <cell r="E944">
            <v>118.75799000000001</v>
          </cell>
          <cell r="F944">
            <v>26.931501000000001</v>
          </cell>
        </row>
        <row r="945">
          <cell r="A945">
            <v>2009</v>
          </cell>
          <cell r="B945">
            <v>2</v>
          </cell>
          <cell r="C945" t="str">
            <v>3.3</v>
          </cell>
          <cell r="D945">
            <v>15</v>
          </cell>
          <cell r="E945">
            <v>1.495636</v>
          </cell>
          <cell r="F945">
            <v>2.5834160000000002</v>
          </cell>
        </row>
        <row r="946">
          <cell r="A946">
            <v>2009</v>
          </cell>
          <cell r="B946">
            <v>2</v>
          </cell>
          <cell r="C946" t="str">
            <v>3.4</v>
          </cell>
          <cell r="D946">
            <v>122.2162</v>
          </cell>
          <cell r="E946">
            <v>1402.1543979999999</v>
          </cell>
          <cell r="F946">
            <v>486.12854800000002</v>
          </cell>
        </row>
        <row r="947">
          <cell r="A947">
            <v>2009</v>
          </cell>
          <cell r="B947">
            <v>2</v>
          </cell>
          <cell r="C947" t="str">
            <v>3.5</v>
          </cell>
          <cell r="D947">
            <v>0</v>
          </cell>
          <cell r="E947">
            <v>911.00248899999997</v>
          </cell>
          <cell r="F947">
            <v>10.026154999999999</v>
          </cell>
        </row>
        <row r="948">
          <cell r="A948">
            <v>2009</v>
          </cell>
          <cell r="B948">
            <v>2</v>
          </cell>
          <cell r="C948" t="str">
            <v>3.6</v>
          </cell>
          <cell r="D948">
            <v>6696</v>
          </cell>
          <cell r="E948">
            <v>359.85997600000002</v>
          </cell>
          <cell r="F948">
            <v>1325.7799219999999</v>
          </cell>
        </row>
        <row r="949">
          <cell r="A949">
            <v>2009</v>
          </cell>
          <cell r="B949">
            <v>2</v>
          </cell>
          <cell r="C949" t="str">
            <v>3.7</v>
          </cell>
          <cell r="D949">
            <v>293</v>
          </cell>
          <cell r="E949">
            <v>775.88222699999994</v>
          </cell>
          <cell r="F949">
            <v>130.11908600000001</v>
          </cell>
        </row>
        <row r="950">
          <cell r="A950">
            <v>2009</v>
          </cell>
          <cell r="B950">
            <v>2</v>
          </cell>
          <cell r="C950" t="str">
            <v>3.8</v>
          </cell>
          <cell r="D950">
            <v>74200</v>
          </cell>
          <cell r="E950">
            <v>936.98277599999994</v>
          </cell>
          <cell r="F950">
            <v>2083.0423850000002</v>
          </cell>
        </row>
        <row r="951">
          <cell r="A951">
            <v>2009</v>
          </cell>
          <cell r="B951">
            <v>2</v>
          </cell>
          <cell r="C951" t="str">
            <v>3.9</v>
          </cell>
          <cell r="D951">
            <v>665</v>
          </cell>
          <cell r="E951">
            <v>265.64217100000002</v>
          </cell>
          <cell r="F951">
            <v>223.53820099999999</v>
          </cell>
        </row>
        <row r="952">
          <cell r="A952">
            <v>2009</v>
          </cell>
          <cell r="B952">
            <v>2</v>
          </cell>
          <cell r="C952" t="str">
            <v>4.1</v>
          </cell>
          <cell r="D952">
            <v>1002.3</v>
          </cell>
          <cell r="E952">
            <v>2302.4182599999999</v>
          </cell>
          <cell r="F952">
            <v>239.300251</v>
          </cell>
        </row>
        <row r="953">
          <cell r="A953">
            <v>2009</v>
          </cell>
          <cell r="B953">
            <v>2</v>
          </cell>
          <cell r="C953" t="str">
            <v>4.2</v>
          </cell>
          <cell r="D953">
            <v>0</v>
          </cell>
          <cell r="E953">
            <v>27379.394716999999</v>
          </cell>
          <cell r="F953">
            <v>14972.760268</v>
          </cell>
        </row>
        <row r="954">
          <cell r="A954">
            <v>2009</v>
          </cell>
          <cell r="B954">
            <v>2</v>
          </cell>
          <cell r="C954" t="str">
            <v>4.3</v>
          </cell>
          <cell r="E954">
            <v>3200.8052010000001</v>
          </cell>
          <cell r="F954">
            <v>2196.4050419999999</v>
          </cell>
        </row>
        <row r="955">
          <cell r="A955">
            <v>2009</v>
          </cell>
          <cell r="B955">
            <v>2</v>
          </cell>
          <cell r="C955" t="str">
            <v>5.0</v>
          </cell>
          <cell r="E955">
            <v>4525.0630000000001</v>
          </cell>
          <cell r="F955">
            <v>3501.0609260000001</v>
          </cell>
        </row>
        <row r="956">
          <cell r="A956">
            <v>2009</v>
          </cell>
          <cell r="B956">
            <v>2</v>
          </cell>
          <cell r="C956" t="str">
            <v>6.0</v>
          </cell>
          <cell r="E956">
            <v>162.18551299999999</v>
          </cell>
          <cell r="F956">
            <v>5.8517869999999998</v>
          </cell>
        </row>
        <row r="957">
          <cell r="A957">
            <v>2009</v>
          </cell>
          <cell r="B957">
            <v>3</v>
          </cell>
          <cell r="C957" t="str">
            <v>1.1.1</v>
          </cell>
          <cell r="D957">
            <v>5241.8999999999996</v>
          </cell>
          <cell r="E957">
            <v>470.720642</v>
          </cell>
          <cell r="F957">
            <v>1155.4356319999999</v>
          </cell>
        </row>
        <row r="958">
          <cell r="A958">
            <v>2009</v>
          </cell>
          <cell r="B958">
            <v>3</v>
          </cell>
          <cell r="C958" t="str">
            <v>1.1.10</v>
          </cell>
          <cell r="D958">
            <v>79.377531215000005</v>
          </cell>
          <cell r="E958">
            <v>216.985592</v>
          </cell>
          <cell r="F958">
            <v>85.996391000000003</v>
          </cell>
        </row>
        <row r="959">
          <cell r="A959">
            <v>2009</v>
          </cell>
          <cell r="B959">
            <v>3</v>
          </cell>
          <cell r="C959" t="str">
            <v>1.1.2</v>
          </cell>
          <cell r="D959">
            <v>857.9</v>
          </cell>
          <cell r="E959">
            <v>126.638305</v>
          </cell>
          <cell r="F959">
            <v>5.3033029999999997</v>
          </cell>
        </row>
        <row r="960">
          <cell r="A960">
            <v>2009</v>
          </cell>
          <cell r="B960">
            <v>3</v>
          </cell>
          <cell r="C960" t="str">
            <v>1.1.3</v>
          </cell>
          <cell r="D960">
            <v>2405.8000000000002</v>
          </cell>
          <cell r="E960">
            <v>81.866338999999996</v>
          </cell>
          <cell r="F960">
            <v>121.393174</v>
          </cell>
        </row>
        <row r="961">
          <cell r="A961">
            <v>2009</v>
          </cell>
          <cell r="B961">
            <v>3</v>
          </cell>
          <cell r="C961" t="str">
            <v>1.1.4</v>
          </cell>
          <cell r="D961">
            <v>75</v>
          </cell>
          <cell r="E961">
            <v>7.3253199999999996</v>
          </cell>
          <cell r="F961">
            <v>5.8353859999999997</v>
          </cell>
        </row>
        <row r="962">
          <cell r="A962">
            <v>2009</v>
          </cell>
          <cell r="B962">
            <v>3</v>
          </cell>
          <cell r="C962" t="str">
            <v>1.1.5</v>
          </cell>
          <cell r="D962">
            <v>0</v>
          </cell>
          <cell r="E962">
            <v>30.032147999999999</v>
          </cell>
          <cell r="F962">
            <v>1.274019</v>
          </cell>
        </row>
        <row r="963">
          <cell r="A963">
            <v>2009</v>
          </cell>
          <cell r="B963">
            <v>3</v>
          </cell>
          <cell r="C963" t="str">
            <v>1.1.6</v>
          </cell>
          <cell r="D963">
            <v>316.89999999999998</v>
          </cell>
          <cell r="E963">
            <v>86.406261999999998</v>
          </cell>
          <cell r="F963">
            <v>25.645114</v>
          </cell>
        </row>
        <row r="964">
          <cell r="A964">
            <v>2009</v>
          </cell>
          <cell r="B964">
            <v>3</v>
          </cell>
          <cell r="C964" t="str">
            <v>1.1.7</v>
          </cell>
          <cell r="D964">
            <v>307.13161832999998</v>
          </cell>
          <cell r="E964">
            <v>547.81631600000003</v>
          </cell>
          <cell r="F964">
            <v>68.097587000000004</v>
          </cell>
        </row>
        <row r="965">
          <cell r="A965">
            <v>2009</v>
          </cell>
          <cell r="B965">
            <v>3</v>
          </cell>
          <cell r="C965" t="str">
            <v>1.1.8</v>
          </cell>
          <cell r="D965">
            <v>36.412836667000001</v>
          </cell>
          <cell r="E965">
            <v>801.27395799999999</v>
          </cell>
          <cell r="F965">
            <v>89.553467999999995</v>
          </cell>
        </row>
        <row r="966">
          <cell r="A966">
            <v>2009</v>
          </cell>
          <cell r="B966">
            <v>3</v>
          </cell>
          <cell r="C966" t="str">
            <v>1.1.9</v>
          </cell>
          <cell r="E966">
            <v>4.3268399999999998</v>
          </cell>
          <cell r="F966">
            <v>0.126498</v>
          </cell>
        </row>
        <row r="967">
          <cell r="A967">
            <v>2009</v>
          </cell>
          <cell r="B967">
            <v>3</v>
          </cell>
          <cell r="C967" t="str">
            <v>1.2.1</v>
          </cell>
          <cell r="D967">
            <v>2986.5639999999999</v>
          </cell>
          <cell r="E967">
            <v>0.62257700000000005</v>
          </cell>
          <cell r="F967">
            <v>2.0113629999999998</v>
          </cell>
        </row>
        <row r="968">
          <cell r="A968">
            <v>2009</v>
          </cell>
          <cell r="B968">
            <v>3</v>
          </cell>
          <cell r="C968" t="str">
            <v>1.2.2</v>
          </cell>
          <cell r="D968">
            <v>5501.7783885999997</v>
          </cell>
          <cell r="E968">
            <v>6.5965680000000004</v>
          </cell>
          <cell r="F968">
            <v>8.7831170000000007</v>
          </cell>
        </row>
        <row r="969">
          <cell r="A969">
            <v>2009</v>
          </cell>
          <cell r="B969">
            <v>3</v>
          </cell>
          <cell r="C969" t="str">
            <v>1.3.1</v>
          </cell>
          <cell r="D969">
            <v>33316.800000000003</v>
          </cell>
          <cell r="E969">
            <v>8012.4642260000001</v>
          </cell>
          <cell r="F969">
            <v>8231.8859620000003</v>
          </cell>
        </row>
        <row r="970">
          <cell r="A970">
            <v>2009</v>
          </cell>
          <cell r="B970">
            <v>3</v>
          </cell>
          <cell r="C970" t="str">
            <v>1.3.2</v>
          </cell>
          <cell r="D970">
            <v>9934.8609670999995</v>
          </cell>
          <cell r="E970">
            <v>417.18975399999999</v>
          </cell>
          <cell r="F970">
            <v>27.588771000000001</v>
          </cell>
        </row>
        <row r="971">
          <cell r="A971">
            <v>2009</v>
          </cell>
          <cell r="B971">
            <v>3</v>
          </cell>
          <cell r="C971" t="str">
            <v>1.4.1</v>
          </cell>
          <cell r="D971">
            <v>220.08057590000001</v>
          </cell>
          <cell r="E971">
            <v>475.310588</v>
          </cell>
          <cell r="F971">
            <v>519.79614500000002</v>
          </cell>
        </row>
        <row r="972">
          <cell r="A972">
            <v>2009</v>
          </cell>
          <cell r="B972">
            <v>3</v>
          </cell>
          <cell r="C972" t="str">
            <v>1.4.2</v>
          </cell>
          <cell r="E972">
            <v>36.847648</v>
          </cell>
          <cell r="F972">
            <v>4.5509110000000002</v>
          </cell>
        </row>
        <row r="973">
          <cell r="A973">
            <v>2009</v>
          </cell>
          <cell r="B973">
            <v>3</v>
          </cell>
          <cell r="C973" t="str">
            <v>1.4.3</v>
          </cell>
          <cell r="D973">
            <v>33.041165435000003</v>
          </cell>
        </row>
        <row r="974">
          <cell r="A974">
            <v>2009</v>
          </cell>
          <cell r="B974">
            <v>3</v>
          </cell>
          <cell r="C974" t="str">
            <v>1.5.1</v>
          </cell>
          <cell r="E974">
            <v>0.61096499999999998</v>
          </cell>
          <cell r="F974">
            <v>3.1659790000000001</v>
          </cell>
        </row>
        <row r="975">
          <cell r="A975">
            <v>2009</v>
          </cell>
          <cell r="B975">
            <v>3</v>
          </cell>
          <cell r="C975" t="str">
            <v>1.5.2</v>
          </cell>
          <cell r="E975">
            <v>246.10569799999999</v>
          </cell>
          <cell r="F975">
            <v>97.162642000000005</v>
          </cell>
        </row>
        <row r="976">
          <cell r="A976">
            <v>2009</v>
          </cell>
          <cell r="B976">
            <v>3</v>
          </cell>
          <cell r="C976" t="str">
            <v>1.5.3</v>
          </cell>
          <cell r="E976">
            <v>397.82849099999999</v>
          </cell>
          <cell r="F976">
            <v>193.03449000000001</v>
          </cell>
        </row>
        <row r="977">
          <cell r="A977">
            <v>2009</v>
          </cell>
          <cell r="B977">
            <v>3</v>
          </cell>
          <cell r="C977" t="str">
            <v>1.5.4</v>
          </cell>
          <cell r="E977">
            <v>232.922766</v>
          </cell>
          <cell r="F977">
            <v>149.863506</v>
          </cell>
        </row>
        <row r="978">
          <cell r="A978">
            <v>2009</v>
          </cell>
          <cell r="B978">
            <v>3</v>
          </cell>
          <cell r="C978" t="str">
            <v>1.6.0</v>
          </cell>
          <cell r="E978">
            <v>6155.6478040000002</v>
          </cell>
          <cell r="F978">
            <v>14902.961627000001</v>
          </cell>
        </row>
        <row r="979">
          <cell r="A979">
            <v>2009</v>
          </cell>
          <cell r="B979">
            <v>3</v>
          </cell>
          <cell r="C979" t="str">
            <v>2.1.0</v>
          </cell>
          <cell r="D979">
            <v>20646</v>
          </cell>
          <cell r="E979">
            <v>3347.9075889999999</v>
          </cell>
          <cell r="F979">
            <v>20169.907955999999</v>
          </cell>
        </row>
        <row r="980">
          <cell r="A980">
            <v>2009</v>
          </cell>
          <cell r="B980">
            <v>3</v>
          </cell>
          <cell r="C980" t="str">
            <v>2.2.1</v>
          </cell>
          <cell r="D980">
            <v>11189.721093</v>
          </cell>
          <cell r="E980">
            <v>552.08701900000005</v>
          </cell>
          <cell r="F980">
            <v>258.53043400000001</v>
          </cell>
        </row>
        <row r="981">
          <cell r="A981">
            <v>2009</v>
          </cell>
          <cell r="B981">
            <v>3</v>
          </cell>
          <cell r="C981" t="str">
            <v>2.2.2</v>
          </cell>
          <cell r="E981">
            <v>29.855104000000001</v>
          </cell>
          <cell r="F981">
            <v>5.4839599999999997</v>
          </cell>
        </row>
        <row r="982">
          <cell r="A982">
            <v>2009</v>
          </cell>
          <cell r="B982">
            <v>3</v>
          </cell>
          <cell r="C982" t="str">
            <v>2.2.3</v>
          </cell>
          <cell r="D982">
            <v>356.19207026999999</v>
          </cell>
          <cell r="E982">
            <v>10.375204</v>
          </cell>
          <cell r="F982">
            <v>120.078239</v>
          </cell>
        </row>
        <row r="983">
          <cell r="A983">
            <v>2009</v>
          </cell>
          <cell r="B983">
            <v>3</v>
          </cell>
          <cell r="C983" t="str">
            <v>2.2.4</v>
          </cell>
          <cell r="D983">
            <v>1127.9822354999999</v>
          </cell>
          <cell r="E983">
            <v>36.496026999999998</v>
          </cell>
          <cell r="F983">
            <v>398.70427000000001</v>
          </cell>
        </row>
        <row r="984">
          <cell r="A984">
            <v>2009</v>
          </cell>
          <cell r="B984">
            <v>3</v>
          </cell>
          <cell r="C984" t="str">
            <v>2.2.5</v>
          </cell>
          <cell r="E984">
            <v>0.38846900000000001</v>
          </cell>
          <cell r="F984">
            <v>0.34268900000000002</v>
          </cell>
        </row>
        <row r="985">
          <cell r="A985">
            <v>2009</v>
          </cell>
          <cell r="B985">
            <v>3</v>
          </cell>
          <cell r="C985" t="str">
            <v>2.2.6</v>
          </cell>
          <cell r="D985">
            <v>10902.104601999999</v>
          </cell>
          <cell r="E985">
            <v>4.0558800000000002</v>
          </cell>
          <cell r="F985">
            <v>0.80241799999999996</v>
          </cell>
        </row>
        <row r="986">
          <cell r="A986">
            <v>2009</v>
          </cell>
          <cell r="B986">
            <v>3</v>
          </cell>
          <cell r="C986" t="str">
            <v>2.2.7</v>
          </cell>
          <cell r="E986">
            <v>503.83238699999998</v>
          </cell>
          <cell r="F986">
            <v>360.954635</v>
          </cell>
        </row>
        <row r="987">
          <cell r="A987">
            <v>2009</v>
          </cell>
          <cell r="B987">
            <v>3</v>
          </cell>
          <cell r="C987" t="str">
            <v>2.2.8</v>
          </cell>
          <cell r="E987">
            <v>0.611456</v>
          </cell>
          <cell r="F987">
            <v>0.36525600000000003</v>
          </cell>
        </row>
        <row r="988">
          <cell r="A988">
            <v>2009</v>
          </cell>
          <cell r="B988">
            <v>3</v>
          </cell>
          <cell r="C988" t="str">
            <v>2.2.9</v>
          </cell>
          <cell r="E988">
            <v>67.694667999999993</v>
          </cell>
          <cell r="F988">
            <v>65.496121000000002</v>
          </cell>
        </row>
        <row r="989">
          <cell r="A989">
            <v>2009</v>
          </cell>
          <cell r="B989">
            <v>3</v>
          </cell>
          <cell r="C989" t="str">
            <v>2.3.0</v>
          </cell>
          <cell r="E989">
            <v>2911.3989200000001</v>
          </cell>
          <cell r="F989">
            <v>2902.9424359999998</v>
          </cell>
        </row>
        <row r="990">
          <cell r="A990">
            <v>2009</v>
          </cell>
          <cell r="B990">
            <v>3</v>
          </cell>
          <cell r="C990" t="str">
            <v>3.1.0</v>
          </cell>
          <cell r="D990">
            <v>1055</v>
          </cell>
          <cell r="E990">
            <v>111.64258</v>
          </cell>
          <cell r="F990">
            <v>207.70771199999999</v>
          </cell>
        </row>
        <row r="991">
          <cell r="A991">
            <v>2009</v>
          </cell>
          <cell r="B991">
            <v>3</v>
          </cell>
          <cell r="C991" t="str">
            <v>3.10.0</v>
          </cell>
        </row>
        <row r="992">
          <cell r="A992">
            <v>2009</v>
          </cell>
          <cell r="B992">
            <v>3</v>
          </cell>
          <cell r="C992" t="str">
            <v>3.11.0</v>
          </cell>
          <cell r="E992">
            <v>1140.390715</v>
          </cell>
          <cell r="F992">
            <v>1751.0242270000001</v>
          </cell>
        </row>
        <row r="993">
          <cell r="A993">
            <v>2009</v>
          </cell>
          <cell r="B993">
            <v>3</v>
          </cell>
          <cell r="C993" t="str">
            <v>3.2.0</v>
          </cell>
          <cell r="D993">
            <v>505</v>
          </cell>
          <cell r="E993">
            <v>118.75799000000001</v>
          </cell>
          <cell r="F993">
            <v>26.931501000000001</v>
          </cell>
        </row>
        <row r="994">
          <cell r="A994">
            <v>2009</v>
          </cell>
          <cell r="B994">
            <v>3</v>
          </cell>
          <cell r="C994" t="str">
            <v>3.3.0</v>
          </cell>
          <cell r="D994">
            <v>15</v>
          </cell>
          <cell r="E994">
            <v>1.495636</v>
          </cell>
          <cell r="F994">
            <v>2.5834160000000002</v>
          </cell>
        </row>
        <row r="995">
          <cell r="A995">
            <v>2009</v>
          </cell>
          <cell r="B995">
            <v>3</v>
          </cell>
          <cell r="C995" t="str">
            <v>3.4.0</v>
          </cell>
          <cell r="D995">
            <v>122.2162</v>
          </cell>
          <cell r="E995">
            <v>1402.1543979999999</v>
          </cell>
          <cell r="F995">
            <v>486.12854800000002</v>
          </cell>
        </row>
        <row r="996">
          <cell r="A996">
            <v>2009</v>
          </cell>
          <cell r="B996">
            <v>3</v>
          </cell>
          <cell r="C996" t="str">
            <v>3.5.0</v>
          </cell>
          <cell r="D996">
            <v>0</v>
          </cell>
          <cell r="E996">
            <v>911.00248899999997</v>
          </cell>
          <cell r="F996">
            <v>10.026154999999999</v>
          </cell>
        </row>
        <row r="997">
          <cell r="A997">
            <v>2009</v>
          </cell>
          <cell r="B997">
            <v>3</v>
          </cell>
          <cell r="C997" t="str">
            <v>3.6.0</v>
          </cell>
          <cell r="D997">
            <v>6696</v>
          </cell>
          <cell r="E997">
            <v>359.85997600000002</v>
          </cell>
          <cell r="F997">
            <v>1325.7799219999999</v>
          </cell>
        </row>
        <row r="998">
          <cell r="A998">
            <v>2009</v>
          </cell>
          <cell r="B998">
            <v>3</v>
          </cell>
          <cell r="C998" t="str">
            <v>3.7.0</v>
          </cell>
          <cell r="D998">
            <v>293</v>
          </cell>
          <cell r="E998">
            <v>775.88222699999994</v>
          </cell>
          <cell r="F998">
            <v>130.11908600000001</v>
          </cell>
        </row>
        <row r="999">
          <cell r="A999">
            <v>2009</v>
          </cell>
          <cell r="B999">
            <v>3</v>
          </cell>
          <cell r="C999" t="str">
            <v>3.8.0</v>
          </cell>
          <cell r="D999">
            <v>74200</v>
          </cell>
          <cell r="E999">
            <v>936.98277599999994</v>
          </cell>
          <cell r="F999">
            <v>2083.0423850000002</v>
          </cell>
        </row>
        <row r="1000">
          <cell r="A1000">
            <v>2009</v>
          </cell>
          <cell r="B1000">
            <v>3</v>
          </cell>
          <cell r="C1000" t="str">
            <v>3.9.0</v>
          </cell>
          <cell r="D1000">
            <v>665</v>
          </cell>
          <cell r="E1000">
            <v>265.64217100000002</v>
          </cell>
          <cell r="F1000">
            <v>223.53820099999999</v>
          </cell>
        </row>
        <row r="1001">
          <cell r="A1001">
            <v>2009</v>
          </cell>
          <cell r="B1001">
            <v>3</v>
          </cell>
          <cell r="C1001" t="str">
            <v>4.1.1</v>
          </cell>
          <cell r="D1001">
            <v>0</v>
          </cell>
          <cell r="E1001">
            <v>0.11582199999999999</v>
          </cell>
          <cell r="F1001">
            <v>0.16811200000000001</v>
          </cell>
        </row>
        <row r="1002">
          <cell r="A1002">
            <v>2009</v>
          </cell>
          <cell r="B1002">
            <v>3</v>
          </cell>
          <cell r="C1002" t="str">
            <v>4.1.2</v>
          </cell>
          <cell r="D1002">
            <v>0</v>
          </cell>
          <cell r="E1002">
            <v>1860.990667</v>
          </cell>
          <cell r="F1002">
            <v>6.2265199999999998</v>
          </cell>
        </row>
        <row r="1003">
          <cell r="A1003">
            <v>2009</v>
          </cell>
          <cell r="B1003">
            <v>3</v>
          </cell>
          <cell r="C1003" t="str">
            <v>4.1.3</v>
          </cell>
          <cell r="D1003">
            <v>0</v>
          </cell>
          <cell r="E1003">
            <v>5.8986070000000002</v>
          </cell>
          <cell r="F1003">
            <v>0</v>
          </cell>
        </row>
        <row r="1004">
          <cell r="A1004">
            <v>2009</v>
          </cell>
          <cell r="B1004">
            <v>3</v>
          </cell>
          <cell r="C1004" t="str">
            <v>4.1.4</v>
          </cell>
          <cell r="D1004">
            <v>1002.3</v>
          </cell>
          <cell r="E1004">
            <v>435.41316399999999</v>
          </cell>
          <cell r="F1004">
            <v>232.905619</v>
          </cell>
        </row>
        <row r="1005">
          <cell r="A1005">
            <v>2009</v>
          </cell>
          <cell r="B1005">
            <v>3</v>
          </cell>
          <cell r="C1005" t="str">
            <v>4.2.1</v>
          </cell>
          <cell r="D1005">
            <v>0</v>
          </cell>
          <cell r="E1005">
            <v>25463.183537000001</v>
          </cell>
          <cell r="F1005">
            <v>14600.246765</v>
          </cell>
        </row>
        <row r="1006">
          <cell r="A1006">
            <v>2009</v>
          </cell>
          <cell r="B1006">
            <v>3</v>
          </cell>
          <cell r="C1006" t="str">
            <v>4.2.2</v>
          </cell>
          <cell r="D1006">
            <v>0</v>
          </cell>
          <cell r="E1006">
            <v>1916.21118</v>
          </cell>
          <cell r="F1006">
            <v>372.51350300000001</v>
          </cell>
        </row>
        <row r="1007">
          <cell r="A1007">
            <v>2009</v>
          </cell>
          <cell r="B1007">
            <v>3</v>
          </cell>
          <cell r="C1007" t="str">
            <v>4.3.0</v>
          </cell>
          <cell r="E1007">
            <v>3200.8052010000001</v>
          </cell>
          <cell r="F1007">
            <v>2196.4050419999999</v>
          </cell>
        </row>
        <row r="1008">
          <cell r="A1008">
            <v>2009</v>
          </cell>
          <cell r="B1008">
            <v>3</v>
          </cell>
          <cell r="C1008" t="str">
            <v>5.0.0</v>
          </cell>
          <cell r="E1008">
            <v>4525.0630000000001</v>
          </cell>
          <cell r="F1008">
            <v>3501.0609260000001</v>
          </cell>
        </row>
        <row r="1009">
          <cell r="A1009">
            <v>2009</v>
          </cell>
          <cell r="B1009">
            <v>3</v>
          </cell>
          <cell r="C1009" t="str">
            <v>6.0.0</v>
          </cell>
          <cell r="E1009">
            <v>162.18551299999999</v>
          </cell>
          <cell r="F1009">
            <v>5.8517869999999998</v>
          </cell>
        </row>
        <row r="1010">
          <cell r="A1010">
            <v>2010</v>
          </cell>
          <cell r="B1010">
            <v>1</v>
          </cell>
          <cell r="C1010" t="str">
            <v>1</v>
          </cell>
          <cell r="D1010">
            <v>65340.202886999999</v>
          </cell>
          <cell r="E1010">
            <v>21441.240403</v>
          </cell>
          <cell r="F1010">
            <v>26309.654738000001</v>
          </cell>
        </row>
        <row r="1011">
          <cell r="A1011">
            <v>2010</v>
          </cell>
          <cell r="B1011">
            <v>1</v>
          </cell>
          <cell r="C1011" t="str">
            <v>2</v>
          </cell>
          <cell r="D1011">
            <v>61516</v>
          </cell>
          <cell r="E1011">
            <v>9753.3640360000009</v>
          </cell>
          <cell r="F1011">
            <v>31522.798774999999</v>
          </cell>
        </row>
        <row r="1012">
          <cell r="A1012">
            <v>2010</v>
          </cell>
          <cell r="B1012">
            <v>1</v>
          </cell>
          <cell r="C1012" t="str">
            <v>3</v>
          </cell>
          <cell r="D1012">
            <v>85066.922200000001</v>
          </cell>
          <cell r="E1012">
            <v>7176.3235400000003</v>
          </cell>
          <cell r="F1012">
            <v>7024.073641</v>
          </cell>
        </row>
        <row r="1013">
          <cell r="A1013">
            <v>2010</v>
          </cell>
          <cell r="B1013">
            <v>1</v>
          </cell>
          <cell r="C1013" t="str">
            <v>4</v>
          </cell>
          <cell r="D1013">
            <v>1038.9000000000001</v>
          </cell>
          <cell r="E1013">
            <v>36903.919417999998</v>
          </cell>
          <cell r="F1013">
            <v>18313.315297000001</v>
          </cell>
        </row>
        <row r="1014">
          <cell r="A1014">
            <v>2010</v>
          </cell>
          <cell r="B1014">
            <v>1</v>
          </cell>
          <cell r="C1014" t="str">
            <v>5</v>
          </cell>
          <cell r="E1014">
            <v>5384.5195219999996</v>
          </cell>
          <cell r="F1014">
            <v>3811.5959079999998</v>
          </cell>
        </row>
        <row r="1015">
          <cell r="A1015">
            <v>2010</v>
          </cell>
          <cell r="B1015">
            <v>1</v>
          </cell>
          <cell r="C1015" t="str">
            <v>6</v>
          </cell>
          <cell r="E1015">
            <v>300.45210500000002</v>
          </cell>
          <cell r="F1015">
            <v>10.542242999999999</v>
          </cell>
        </row>
        <row r="1016">
          <cell r="A1016">
            <v>2010</v>
          </cell>
          <cell r="B1016">
            <v>2</v>
          </cell>
          <cell r="C1016" t="str">
            <v>1.1</v>
          </cell>
          <cell r="D1016">
            <v>7845.3745669999998</v>
          </cell>
          <cell r="E1016">
            <v>2673.439343</v>
          </cell>
          <cell r="F1016">
            <v>1719.550123</v>
          </cell>
        </row>
        <row r="1017">
          <cell r="A1017">
            <v>2010</v>
          </cell>
          <cell r="B1017">
            <v>2</v>
          </cell>
          <cell r="C1017" t="str">
            <v>1.2</v>
          </cell>
          <cell r="D1017">
            <v>8228.3324061000003</v>
          </cell>
          <cell r="E1017">
            <v>8.0678409999999996</v>
          </cell>
          <cell r="F1017">
            <v>14.501514999999999</v>
          </cell>
        </row>
        <row r="1018">
          <cell r="A1018">
            <v>2010</v>
          </cell>
          <cell r="B1018">
            <v>2</v>
          </cell>
          <cell r="C1018" t="str">
            <v>1.3</v>
          </cell>
          <cell r="D1018">
            <v>49004.516817999996</v>
          </cell>
          <cell r="E1018">
            <v>10535.554894999999</v>
          </cell>
          <cell r="F1018">
            <v>7955.543345</v>
          </cell>
        </row>
        <row r="1019">
          <cell r="A1019">
            <v>2010</v>
          </cell>
          <cell r="B1019">
            <v>2</v>
          </cell>
          <cell r="C1019" t="str">
            <v>1.4</v>
          </cell>
          <cell r="D1019">
            <v>261.97909664999997</v>
          </cell>
          <cell r="E1019">
            <v>552.07088399999998</v>
          </cell>
          <cell r="F1019">
            <v>577.06102699999997</v>
          </cell>
        </row>
        <row r="1020">
          <cell r="A1020">
            <v>2010</v>
          </cell>
          <cell r="B1020">
            <v>2</v>
          </cell>
          <cell r="C1020" t="str">
            <v>1.5</v>
          </cell>
          <cell r="E1020">
            <v>871.42858799999999</v>
          </cell>
          <cell r="F1020">
            <v>486.45713599999999</v>
          </cell>
        </row>
        <row r="1021">
          <cell r="A1021">
            <v>2010</v>
          </cell>
          <cell r="B1021">
            <v>2</v>
          </cell>
          <cell r="C1021" t="str">
            <v>1.6</v>
          </cell>
          <cell r="E1021">
            <v>6800.678852</v>
          </cell>
          <cell r="F1021">
            <v>15556.541592</v>
          </cell>
        </row>
        <row r="1022">
          <cell r="A1022">
            <v>2010</v>
          </cell>
          <cell r="B1022">
            <v>2</v>
          </cell>
          <cell r="C1022" t="str">
            <v>2.1</v>
          </cell>
          <cell r="D1022">
            <v>28797</v>
          </cell>
          <cell r="E1022">
            <v>4578.5634479999999</v>
          </cell>
          <cell r="F1022">
            <v>26602.633881000002</v>
          </cell>
        </row>
        <row r="1023">
          <cell r="A1023">
            <v>2010</v>
          </cell>
          <cell r="B1023">
            <v>2</v>
          </cell>
          <cell r="C1023" t="str">
            <v>2.2</v>
          </cell>
          <cell r="D1023">
            <v>32719</v>
          </cell>
          <cell r="E1023">
            <v>1402.6295809999999</v>
          </cell>
          <cell r="F1023">
            <v>1307.3478660000001</v>
          </cell>
        </row>
        <row r="1024">
          <cell r="A1024">
            <v>2010</v>
          </cell>
          <cell r="B1024">
            <v>2</v>
          </cell>
          <cell r="C1024" t="str">
            <v>2.3</v>
          </cell>
          <cell r="E1024">
            <v>3772.1710069999999</v>
          </cell>
          <cell r="F1024">
            <v>3612.8170279999999</v>
          </cell>
        </row>
        <row r="1025">
          <cell r="A1025">
            <v>2010</v>
          </cell>
          <cell r="B1025">
            <v>2</v>
          </cell>
          <cell r="C1025" t="str">
            <v>3.1</v>
          </cell>
          <cell r="D1025">
            <v>868</v>
          </cell>
          <cell r="E1025">
            <v>111.55046400000001</v>
          </cell>
          <cell r="F1025">
            <v>236.21821499999999</v>
          </cell>
        </row>
        <row r="1026">
          <cell r="A1026">
            <v>2010</v>
          </cell>
          <cell r="B1026">
            <v>2</v>
          </cell>
          <cell r="C1026" t="str">
            <v>3.10</v>
          </cell>
        </row>
        <row r="1027">
          <cell r="A1027">
            <v>2010</v>
          </cell>
          <cell r="B1027">
            <v>2</v>
          </cell>
          <cell r="C1027" t="str">
            <v>3.11</v>
          </cell>
          <cell r="E1027">
            <v>1476.6424790000001</v>
          </cell>
          <cell r="F1027">
            <v>1731.419392</v>
          </cell>
        </row>
        <row r="1028">
          <cell r="A1028">
            <v>2010</v>
          </cell>
          <cell r="B1028">
            <v>2</v>
          </cell>
          <cell r="C1028" t="str">
            <v>3.2</v>
          </cell>
          <cell r="D1028">
            <v>396</v>
          </cell>
          <cell r="E1028">
            <v>143.778505</v>
          </cell>
          <cell r="F1028">
            <v>20.864324</v>
          </cell>
        </row>
        <row r="1029">
          <cell r="A1029">
            <v>2010</v>
          </cell>
          <cell r="B1029">
            <v>2</v>
          </cell>
          <cell r="C1029" t="str">
            <v>3.3</v>
          </cell>
          <cell r="D1029">
            <v>14</v>
          </cell>
          <cell r="E1029">
            <v>1.705918</v>
          </cell>
          <cell r="F1029">
            <v>2.5502850000000001</v>
          </cell>
        </row>
        <row r="1030">
          <cell r="A1030">
            <v>2010</v>
          </cell>
          <cell r="B1030">
            <v>2</v>
          </cell>
          <cell r="C1030" t="str">
            <v>3.4</v>
          </cell>
          <cell r="D1030">
            <v>143.9222</v>
          </cell>
          <cell r="E1030">
            <v>1720.858954</v>
          </cell>
          <cell r="F1030">
            <v>516.02269799999999</v>
          </cell>
        </row>
        <row r="1031">
          <cell r="A1031">
            <v>2010</v>
          </cell>
          <cell r="B1031">
            <v>2</v>
          </cell>
          <cell r="C1031" t="str">
            <v>3.5</v>
          </cell>
          <cell r="D1031">
            <v>0</v>
          </cell>
          <cell r="E1031">
            <v>911.54837999999995</v>
          </cell>
          <cell r="F1031">
            <v>12.748127999999999</v>
          </cell>
        </row>
        <row r="1032">
          <cell r="A1032">
            <v>2010</v>
          </cell>
          <cell r="B1032">
            <v>2</v>
          </cell>
          <cell r="C1032" t="str">
            <v>3.6</v>
          </cell>
          <cell r="D1032">
            <v>6923</v>
          </cell>
          <cell r="E1032">
            <v>464.05222700000002</v>
          </cell>
          <cell r="F1032">
            <v>1697.7561559999999</v>
          </cell>
        </row>
        <row r="1033">
          <cell r="A1033">
            <v>2010</v>
          </cell>
          <cell r="B1033">
            <v>2</v>
          </cell>
          <cell r="C1033" t="str">
            <v>3.7</v>
          </cell>
          <cell r="D1033">
            <v>286</v>
          </cell>
          <cell r="E1033">
            <v>879.02961900000003</v>
          </cell>
          <cell r="F1033">
            <v>128.77248700000001</v>
          </cell>
        </row>
        <row r="1034">
          <cell r="A1034">
            <v>2010</v>
          </cell>
          <cell r="B1034">
            <v>2</v>
          </cell>
          <cell r="C1034" t="str">
            <v>3.8</v>
          </cell>
          <cell r="D1034">
            <v>75700</v>
          </cell>
          <cell r="E1034">
            <v>1204.116481</v>
          </cell>
          <cell r="F1034">
            <v>2425.2208959999998</v>
          </cell>
        </row>
        <row r="1035">
          <cell r="A1035">
            <v>2010</v>
          </cell>
          <cell r="B1035">
            <v>2</v>
          </cell>
          <cell r="C1035" t="str">
            <v>3.9</v>
          </cell>
          <cell r="D1035">
            <v>736</v>
          </cell>
          <cell r="E1035">
            <v>263.04051299999998</v>
          </cell>
          <cell r="F1035">
            <v>252.50106</v>
          </cell>
        </row>
        <row r="1036">
          <cell r="A1036">
            <v>2010</v>
          </cell>
          <cell r="B1036">
            <v>2</v>
          </cell>
          <cell r="C1036" t="str">
            <v>4.1</v>
          </cell>
          <cell r="D1036">
            <v>1038.9000000000001</v>
          </cell>
          <cell r="E1036">
            <v>3652.566159</v>
          </cell>
          <cell r="F1036">
            <v>219.303382</v>
          </cell>
        </row>
        <row r="1037">
          <cell r="A1037">
            <v>2010</v>
          </cell>
          <cell r="B1037">
            <v>2</v>
          </cell>
          <cell r="C1037" t="str">
            <v>4.2</v>
          </cell>
          <cell r="D1037">
            <v>0</v>
          </cell>
          <cell r="E1037">
            <v>29641.107225</v>
          </cell>
          <cell r="F1037">
            <v>15945.57051</v>
          </cell>
        </row>
        <row r="1038">
          <cell r="A1038">
            <v>2010</v>
          </cell>
          <cell r="B1038">
            <v>2</v>
          </cell>
          <cell r="C1038" t="str">
            <v>4.3</v>
          </cell>
          <cell r="E1038">
            <v>3610.2460339999998</v>
          </cell>
          <cell r="F1038">
            <v>2148.441405</v>
          </cell>
        </row>
        <row r="1039">
          <cell r="A1039">
            <v>2010</v>
          </cell>
          <cell r="B1039">
            <v>2</v>
          </cell>
          <cell r="C1039" t="str">
            <v>5.0</v>
          </cell>
          <cell r="E1039">
            <v>5384.5195219999996</v>
          </cell>
          <cell r="F1039">
            <v>3811.5959079999998</v>
          </cell>
        </row>
        <row r="1040">
          <cell r="A1040">
            <v>2010</v>
          </cell>
          <cell r="B1040">
            <v>2</v>
          </cell>
          <cell r="C1040" t="str">
            <v>6.0</v>
          </cell>
          <cell r="E1040">
            <v>300.45210500000002</v>
          </cell>
          <cell r="F1040">
            <v>10.542242999999999</v>
          </cell>
        </row>
        <row r="1041">
          <cell r="A1041">
            <v>2010</v>
          </cell>
          <cell r="B1041">
            <v>3</v>
          </cell>
          <cell r="C1041" t="str">
            <v>1.1.1</v>
          </cell>
          <cell r="D1041">
            <v>4279.5</v>
          </cell>
          <cell r="E1041">
            <v>597.86553700000002</v>
          </cell>
          <cell r="F1041">
            <v>1271.178684</v>
          </cell>
        </row>
        <row r="1042">
          <cell r="A1042">
            <v>2010</v>
          </cell>
          <cell r="B1042">
            <v>3</v>
          </cell>
          <cell r="C1042" t="str">
            <v>1.1.10</v>
          </cell>
          <cell r="D1042">
            <v>75.880087008999993</v>
          </cell>
          <cell r="E1042">
            <v>232.550251</v>
          </cell>
          <cell r="F1042">
            <v>91.317823000000004</v>
          </cell>
        </row>
        <row r="1043">
          <cell r="A1043">
            <v>2010</v>
          </cell>
          <cell r="B1043">
            <v>3</v>
          </cell>
          <cell r="C1043" t="str">
            <v>1.1.2</v>
          </cell>
          <cell r="D1043">
            <v>816.3</v>
          </cell>
          <cell r="E1043">
            <v>135.012011</v>
          </cell>
          <cell r="F1043">
            <v>7.2877140000000002</v>
          </cell>
        </row>
        <row r="1044">
          <cell r="A1044">
            <v>2010</v>
          </cell>
          <cell r="B1044">
            <v>3</v>
          </cell>
          <cell r="C1044" t="str">
            <v>1.1.3</v>
          </cell>
          <cell r="D1044">
            <v>1976.2</v>
          </cell>
          <cell r="E1044">
            <v>108.29640999999999</v>
          </cell>
          <cell r="F1044">
            <v>133.56422000000001</v>
          </cell>
        </row>
        <row r="1045">
          <cell r="A1045">
            <v>2010</v>
          </cell>
          <cell r="B1045">
            <v>3</v>
          </cell>
          <cell r="C1045" t="str">
            <v>1.1.4</v>
          </cell>
          <cell r="D1045">
            <v>85.1</v>
          </cell>
          <cell r="E1045">
            <v>8.8884799999999995</v>
          </cell>
          <cell r="F1045">
            <v>9.3588339999999999</v>
          </cell>
        </row>
        <row r="1046">
          <cell r="A1046">
            <v>2010</v>
          </cell>
          <cell r="B1046">
            <v>3</v>
          </cell>
          <cell r="C1046" t="str">
            <v>1.1.5</v>
          </cell>
          <cell r="D1046">
            <v>0</v>
          </cell>
          <cell r="E1046">
            <v>29.188676999999998</v>
          </cell>
          <cell r="F1046">
            <v>2.0268950000000001</v>
          </cell>
        </row>
        <row r="1047">
          <cell r="A1047">
            <v>2010</v>
          </cell>
          <cell r="B1047">
            <v>3</v>
          </cell>
          <cell r="C1047" t="str">
            <v>1.1.6</v>
          </cell>
          <cell r="D1047">
            <v>303.2</v>
          </cell>
          <cell r="E1047">
            <v>165.69930199999999</v>
          </cell>
          <cell r="F1047">
            <v>43.301088</v>
          </cell>
        </row>
        <row r="1048">
          <cell r="A1048">
            <v>2010</v>
          </cell>
          <cell r="B1048">
            <v>3</v>
          </cell>
          <cell r="C1048" t="str">
            <v>1.1.7</v>
          </cell>
          <cell r="D1048">
            <v>270.16805667</v>
          </cell>
          <cell r="E1048">
            <v>552.96105399999999</v>
          </cell>
          <cell r="F1048">
            <v>71.792300999999995</v>
          </cell>
        </row>
        <row r="1049">
          <cell r="A1049">
            <v>2010</v>
          </cell>
          <cell r="B1049">
            <v>3</v>
          </cell>
          <cell r="C1049" t="str">
            <v>1.1.8</v>
          </cell>
          <cell r="D1049">
            <v>39.026423332999997</v>
          </cell>
          <cell r="E1049">
            <v>837.90095499999995</v>
          </cell>
          <cell r="F1049">
            <v>89.574299999999994</v>
          </cell>
        </row>
        <row r="1050">
          <cell r="A1050">
            <v>2010</v>
          </cell>
          <cell r="B1050">
            <v>3</v>
          </cell>
          <cell r="C1050" t="str">
            <v>1.1.9</v>
          </cell>
          <cell r="E1050">
            <v>5.0766660000000003</v>
          </cell>
          <cell r="F1050">
            <v>0.14826400000000001</v>
          </cell>
        </row>
        <row r="1051">
          <cell r="A1051">
            <v>2010</v>
          </cell>
          <cell r="B1051">
            <v>3</v>
          </cell>
          <cell r="C1051" t="str">
            <v>1.2.1</v>
          </cell>
          <cell r="D1051">
            <v>2467.8479000000002</v>
          </cell>
          <cell r="E1051">
            <v>2.433154</v>
          </cell>
          <cell r="F1051">
            <v>1.6225799999999999</v>
          </cell>
        </row>
        <row r="1052">
          <cell r="A1052">
            <v>2010</v>
          </cell>
          <cell r="B1052">
            <v>3</v>
          </cell>
          <cell r="C1052" t="str">
            <v>1.2.2</v>
          </cell>
          <cell r="D1052">
            <v>5760.4845060999996</v>
          </cell>
          <cell r="E1052">
            <v>5.6346869999999996</v>
          </cell>
          <cell r="F1052">
            <v>12.878935</v>
          </cell>
        </row>
        <row r="1053">
          <cell r="A1053">
            <v>2010</v>
          </cell>
          <cell r="B1053">
            <v>3</v>
          </cell>
          <cell r="C1053" t="str">
            <v>1.3.1</v>
          </cell>
          <cell r="D1053">
            <v>37950</v>
          </cell>
          <cell r="E1053">
            <v>10130.800751999999</v>
          </cell>
          <cell r="F1053">
            <v>7918.3729499999999</v>
          </cell>
        </row>
        <row r="1054">
          <cell r="A1054">
            <v>2010</v>
          </cell>
          <cell r="B1054">
            <v>3</v>
          </cell>
          <cell r="C1054" t="str">
            <v>1.3.2</v>
          </cell>
          <cell r="D1054">
            <v>11054.516818</v>
          </cell>
          <cell r="E1054">
            <v>404.754143</v>
          </cell>
          <cell r="F1054">
            <v>37.170394999999999</v>
          </cell>
        </row>
        <row r="1055">
          <cell r="A1055">
            <v>2010</v>
          </cell>
          <cell r="B1055">
            <v>3</v>
          </cell>
          <cell r="C1055" t="str">
            <v>1.4.1</v>
          </cell>
          <cell r="D1055">
            <v>228.93436130000001</v>
          </cell>
          <cell r="E1055">
            <v>511.97101400000003</v>
          </cell>
          <cell r="F1055">
            <v>571.57388900000001</v>
          </cell>
        </row>
        <row r="1056">
          <cell r="A1056">
            <v>2010</v>
          </cell>
          <cell r="B1056">
            <v>3</v>
          </cell>
          <cell r="C1056" t="str">
            <v>1.4.2</v>
          </cell>
          <cell r="E1056">
            <v>40.099870000000003</v>
          </cell>
          <cell r="F1056">
            <v>5.4871379999999998</v>
          </cell>
        </row>
        <row r="1057">
          <cell r="A1057">
            <v>2010</v>
          </cell>
          <cell r="B1057">
            <v>3</v>
          </cell>
          <cell r="C1057" t="str">
            <v>1.4.3</v>
          </cell>
          <cell r="D1057">
            <v>33.044735344999999</v>
          </cell>
        </row>
        <row r="1058">
          <cell r="A1058">
            <v>2010</v>
          </cell>
          <cell r="B1058">
            <v>3</v>
          </cell>
          <cell r="C1058" t="str">
            <v>1.5.1</v>
          </cell>
          <cell r="E1058">
            <v>0.39144200000000001</v>
          </cell>
          <cell r="F1058">
            <v>3.3413560000000002</v>
          </cell>
        </row>
        <row r="1059">
          <cell r="A1059">
            <v>2010</v>
          </cell>
          <cell r="B1059">
            <v>3</v>
          </cell>
          <cell r="C1059" t="str">
            <v>1.5.2</v>
          </cell>
          <cell r="E1059">
            <v>264.52528899999999</v>
          </cell>
          <cell r="F1059">
            <v>115.862011</v>
          </cell>
        </row>
        <row r="1060">
          <cell r="A1060">
            <v>2010</v>
          </cell>
          <cell r="B1060">
            <v>3</v>
          </cell>
          <cell r="C1060" t="str">
            <v>1.5.3</v>
          </cell>
          <cell r="E1060">
            <v>377.82647500000002</v>
          </cell>
          <cell r="F1060">
            <v>221.877151</v>
          </cell>
        </row>
        <row r="1061">
          <cell r="A1061">
            <v>2010</v>
          </cell>
          <cell r="B1061">
            <v>3</v>
          </cell>
          <cell r="C1061" t="str">
            <v>1.5.4</v>
          </cell>
          <cell r="E1061">
            <v>228.685382</v>
          </cell>
          <cell r="F1061">
            <v>145.37661800000001</v>
          </cell>
        </row>
        <row r="1062">
          <cell r="A1062">
            <v>2010</v>
          </cell>
          <cell r="B1062">
            <v>3</v>
          </cell>
          <cell r="C1062" t="str">
            <v>1.6.0</v>
          </cell>
          <cell r="E1062">
            <v>6800.678852</v>
          </cell>
          <cell r="F1062">
            <v>15556.541592</v>
          </cell>
        </row>
        <row r="1063">
          <cell r="A1063">
            <v>2010</v>
          </cell>
          <cell r="B1063">
            <v>3</v>
          </cell>
          <cell r="C1063" t="str">
            <v>2.1.0</v>
          </cell>
          <cell r="D1063">
            <v>28797</v>
          </cell>
          <cell r="E1063">
            <v>4578.5634479999999</v>
          </cell>
          <cell r="F1063">
            <v>26602.633881000002</v>
          </cell>
        </row>
        <row r="1064">
          <cell r="A1064">
            <v>2010</v>
          </cell>
          <cell r="B1064">
            <v>3</v>
          </cell>
          <cell r="C1064" t="str">
            <v>2.2.1</v>
          </cell>
          <cell r="D1064">
            <v>17730.561554</v>
          </cell>
          <cell r="E1064">
            <v>522.45650000000001</v>
          </cell>
          <cell r="F1064">
            <v>259.82370800000001</v>
          </cell>
        </row>
        <row r="1065">
          <cell r="A1065">
            <v>2010</v>
          </cell>
          <cell r="B1065">
            <v>3</v>
          </cell>
          <cell r="C1065" t="str">
            <v>2.2.2</v>
          </cell>
          <cell r="E1065">
            <v>38.762219999999999</v>
          </cell>
          <cell r="F1065">
            <v>6.5004559999999998</v>
          </cell>
        </row>
        <row r="1066">
          <cell r="A1066">
            <v>2010</v>
          </cell>
          <cell r="B1066">
            <v>3</v>
          </cell>
          <cell r="C1066" t="str">
            <v>2.2.3</v>
          </cell>
          <cell r="D1066">
            <v>399.34304802999998</v>
          </cell>
          <cell r="E1066">
            <v>28.685158999999999</v>
          </cell>
          <cell r="F1066">
            <v>168.191113</v>
          </cell>
        </row>
        <row r="1067">
          <cell r="A1067">
            <v>2010</v>
          </cell>
          <cell r="B1067">
            <v>3</v>
          </cell>
          <cell r="C1067" t="str">
            <v>2.2.4</v>
          </cell>
          <cell r="D1067">
            <v>1336.0363953000001</v>
          </cell>
          <cell r="E1067">
            <v>48.415936000000002</v>
          </cell>
          <cell r="F1067">
            <v>375.553338</v>
          </cell>
        </row>
        <row r="1068">
          <cell r="A1068">
            <v>2010</v>
          </cell>
          <cell r="B1068">
            <v>3</v>
          </cell>
          <cell r="C1068" t="str">
            <v>2.2.5</v>
          </cell>
          <cell r="E1068">
            <v>0.461092</v>
          </cell>
          <cell r="F1068">
            <v>0.44789200000000001</v>
          </cell>
        </row>
        <row r="1069">
          <cell r="A1069">
            <v>2010</v>
          </cell>
          <cell r="B1069">
            <v>3</v>
          </cell>
          <cell r="C1069" t="str">
            <v>2.2.6</v>
          </cell>
          <cell r="D1069">
            <v>13253.059002</v>
          </cell>
          <cell r="E1069">
            <v>2.4427949999999998</v>
          </cell>
          <cell r="F1069">
            <v>0.67049599999999998</v>
          </cell>
        </row>
        <row r="1070">
          <cell r="A1070">
            <v>2010</v>
          </cell>
          <cell r="B1070">
            <v>3</v>
          </cell>
          <cell r="C1070" t="str">
            <v>2.2.7</v>
          </cell>
          <cell r="E1070">
            <v>683.93432800000005</v>
          </cell>
          <cell r="F1070">
            <v>439.97828700000002</v>
          </cell>
        </row>
        <row r="1071">
          <cell r="A1071">
            <v>2010</v>
          </cell>
          <cell r="B1071">
            <v>3</v>
          </cell>
          <cell r="C1071" t="str">
            <v>2.2.8</v>
          </cell>
          <cell r="E1071">
            <v>0.8921</v>
          </cell>
          <cell r="F1071">
            <v>1.9026999999999999E-2</v>
          </cell>
        </row>
        <row r="1072">
          <cell r="A1072">
            <v>2010</v>
          </cell>
          <cell r="B1072">
            <v>3</v>
          </cell>
          <cell r="C1072" t="str">
            <v>2.2.9</v>
          </cell>
          <cell r="E1072">
            <v>76.579451000000006</v>
          </cell>
          <cell r="F1072">
            <v>56.163549000000003</v>
          </cell>
        </row>
        <row r="1073">
          <cell r="A1073">
            <v>2010</v>
          </cell>
          <cell r="B1073">
            <v>3</v>
          </cell>
          <cell r="C1073" t="str">
            <v>2.3.0</v>
          </cell>
          <cell r="E1073">
            <v>3772.1710069999999</v>
          </cell>
          <cell r="F1073">
            <v>3612.8170279999999</v>
          </cell>
        </row>
        <row r="1074">
          <cell r="A1074">
            <v>2010</v>
          </cell>
          <cell r="B1074">
            <v>3</v>
          </cell>
          <cell r="C1074" t="str">
            <v>3.1.0</v>
          </cell>
          <cell r="D1074">
            <v>868</v>
          </cell>
          <cell r="E1074">
            <v>111.55046400000001</v>
          </cell>
          <cell r="F1074">
            <v>236.21821499999999</v>
          </cell>
        </row>
        <row r="1075">
          <cell r="A1075">
            <v>2010</v>
          </cell>
          <cell r="B1075">
            <v>3</v>
          </cell>
          <cell r="C1075" t="str">
            <v>3.10.0</v>
          </cell>
        </row>
        <row r="1076">
          <cell r="A1076">
            <v>2010</v>
          </cell>
          <cell r="B1076">
            <v>3</v>
          </cell>
          <cell r="C1076" t="str">
            <v>3.11.0</v>
          </cell>
          <cell r="E1076">
            <v>1476.6424790000001</v>
          </cell>
          <cell r="F1076">
            <v>1731.419392</v>
          </cell>
        </row>
        <row r="1077">
          <cell r="A1077">
            <v>2010</v>
          </cell>
          <cell r="B1077">
            <v>3</v>
          </cell>
          <cell r="C1077" t="str">
            <v>3.2.0</v>
          </cell>
          <cell r="D1077">
            <v>396</v>
          </cell>
          <cell r="E1077">
            <v>143.778505</v>
          </cell>
          <cell r="F1077">
            <v>20.864324</v>
          </cell>
        </row>
        <row r="1078">
          <cell r="A1078">
            <v>2010</v>
          </cell>
          <cell r="B1078">
            <v>3</v>
          </cell>
          <cell r="C1078" t="str">
            <v>3.3.0</v>
          </cell>
          <cell r="D1078">
            <v>14</v>
          </cell>
          <cell r="E1078">
            <v>1.705918</v>
          </cell>
          <cell r="F1078">
            <v>2.5502850000000001</v>
          </cell>
        </row>
        <row r="1079">
          <cell r="A1079">
            <v>2010</v>
          </cell>
          <cell r="B1079">
            <v>3</v>
          </cell>
          <cell r="C1079" t="str">
            <v>3.4.0</v>
          </cell>
          <cell r="D1079">
            <v>143.9222</v>
          </cell>
          <cell r="E1079">
            <v>1720.858954</v>
          </cell>
          <cell r="F1079">
            <v>516.02269799999999</v>
          </cell>
        </row>
        <row r="1080">
          <cell r="A1080">
            <v>2010</v>
          </cell>
          <cell r="B1080">
            <v>3</v>
          </cell>
          <cell r="C1080" t="str">
            <v>3.5.0</v>
          </cell>
          <cell r="D1080">
            <v>0</v>
          </cell>
          <cell r="E1080">
            <v>911.54837999999995</v>
          </cell>
          <cell r="F1080">
            <v>12.748127999999999</v>
          </cell>
        </row>
        <row r="1081">
          <cell r="A1081">
            <v>2010</v>
          </cell>
          <cell r="B1081">
            <v>3</v>
          </cell>
          <cell r="C1081" t="str">
            <v>3.6.0</v>
          </cell>
          <cell r="D1081">
            <v>6923</v>
          </cell>
          <cell r="E1081">
            <v>464.05222700000002</v>
          </cell>
          <cell r="F1081">
            <v>1697.7561559999999</v>
          </cell>
        </row>
        <row r="1082">
          <cell r="A1082">
            <v>2010</v>
          </cell>
          <cell r="B1082">
            <v>3</v>
          </cell>
          <cell r="C1082" t="str">
            <v>3.7.0</v>
          </cell>
          <cell r="D1082">
            <v>286</v>
          </cell>
          <cell r="E1082">
            <v>879.02961900000003</v>
          </cell>
          <cell r="F1082">
            <v>128.77248700000001</v>
          </cell>
        </row>
        <row r="1083">
          <cell r="A1083">
            <v>2010</v>
          </cell>
          <cell r="B1083">
            <v>3</v>
          </cell>
          <cell r="C1083" t="str">
            <v>3.8.0</v>
          </cell>
          <cell r="D1083">
            <v>75700</v>
          </cell>
          <cell r="E1083">
            <v>1204.116481</v>
          </cell>
          <cell r="F1083">
            <v>2425.2208959999998</v>
          </cell>
        </row>
        <row r="1084">
          <cell r="A1084">
            <v>2010</v>
          </cell>
          <cell r="B1084">
            <v>3</v>
          </cell>
          <cell r="C1084" t="str">
            <v>3.9.0</v>
          </cell>
          <cell r="D1084">
            <v>736</v>
          </cell>
          <cell r="E1084">
            <v>263.04051299999998</v>
          </cell>
          <cell r="F1084">
            <v>252.50106</v>
          </cell>
        </row>
        <row r="1085">
          <cell r="A1085">
            <v>2010</v>
          </cell>
          <cell r="B1085">
            <v>3</v>
          </cell>
          <cell r="C1085" t="str">
            <v>4.1.1</v>
          </cell>
          <cell r="D1085">
            <v>0</v>
          </cell>
          <cell r="E1085">
            <v>0.117456</v>
          </cell>
          <cell r="F1085">
            <v>2.9278999999999999E-2</v>
          </cell>
        </row>
        <row r="1086">
          <cell r="A1086">
            <v>2010</v>
          </cell>
          <cell r="B1086">
            <v>3</v>
          </cell>
          <cell r="C1086" t="str">
            <v>4.1.2</v>
          </cell>
          <cell r="D1086">
            <v>0</v>
          </cell>
          <cell r="E1086">
            <v>3285.1724720000002</v>
          </cell>
          <cell r="F1086">
            <v>0.74681799999999998</v>
          </cell>
        </row>
        <row r="1087">
          <cell r="A1087">
            <v>2010</v>
          </cell>
          <cell r="B1087">
            <v>3</v>
          </cell>
          <cell r="C1087" t="str">
            <v>4.1.3</v>
          </cell>
          <cell r="D1087">
            <v>0</v>
          </cell>
          <cell r="E1087">
            <v>2.6777099999999998</v>
          </cell>
          <cell r="F1087">
            <v>5.0112999999999998E-2</v>
          </cell>
        </row>
        <row r="1088">
          <cell r="A1088">
            <v>2010</v>
          </cell>
          <cell r="B1088">
            <v>3</v>
          </cell>
          <cell r="C1088" t="str">
            <v>4.1.4</v>
          </cell>
          <cell r="D1088">
            <v>1038.9000000000001</v>
          </cell>
          <cell r="E1088">
            <v>364.59852100000001</v>
          </cell>
          <cell r="F1088">
            <v>218.477172</v>
          </cell>
        </row>
        <row r="1089">
          <cell r="A1089">
            <v>2010</v>
          </cell>
          <cell r="B1089">
            <v>3</v>
          </cell>
          <cell r="C1089" t="str">
            <v>4.2.1</v>
          </cell>
          <cell r="D1089">
            <v>0</v>
          </cell>
          <cell r="E1089">
            <v>27332.963062999999</v>
          </cell>
          <cell r="F1089">
            <v>15517.480584999999</v>
          </cell>
        </row>
        <row r="1090">
          <cell r="A1090">
            <v>2010</v>
          </cell>
          <cell r="B1090">
            <v>3</v>
          </cell>
          <cell r="C1090" t="str">
            <v>4.2.2</v>
          </cell>
          <cell r="D1090">
            <v>0</v>
          </cell>
          <cell r="E1090">
            <v>2308.1441620000001</v>
          </cell>
          <cell r="F1090">
            <v>428.08992499999999</v>
          </cell>
        </row>
        <row r="1091">
          <cell r="A1091">
            <v>2010</v>
          </cell>
          <cell r="B1091">
            <v>3</v>
          </cell>
          <cell r="C1091" t="str">
            <v>4.3.0</v>
          </cell>
          <cell r="E1091">
            <v>3610.2460339999998</v>
          </cell>
          <cell r="F1091">
            <v>2148.441405</v>
          </cell>
        </row>
        <row r="1092">
          <cell r="A1092">
            <v>2010</v>
          </cell>
          <cell r="B1092">
            <v>3</v>
          </cell>
          <cell r="C1092" t="str">
            <v>5.0.0</v>
          </cell>
          <cell r="E1092">
            <v>5384.5195219999996</v>
          </cell>
          <cell r="F1092">
            <v>3811.5959079999998</v>
          </cell>
        </row>
        <row r="1093">
          <cell r="A1093">
            <v>2010</v>
          </cell>
          <cell r="B1093">
            <v>3</v>
          </cell>
          <cell r="C1093" t="str">
            <v>6.0.0</v>
          </cell>
          <cell r="E1093">
            <v>300.45210500000002</v>
          </cell>
          <cell r="F1093">
            <v>10.542242999999999</v>
          </cell>
        </row>
        <row r="1094">
          <cell r="A1094">
            <v>2011</v>
          </cell>
          <cell r="B1094">
            <v>1</v>
          </cell>
          <cell r="C1094" t="str">
            <v>1</v>
          </cell>
          <cell r="D1094">
            <v>66991.181930000006</v>
          </cell>
          <cell r="E1094">
            <v>20263.205366999999</v>
          </cell>
          <cell r="F1094">
            <v>26090.79608</v>
          </cell>
        </row>
        <row r="1095">
          <cell r="A1095">
            <v>2011</v>
          </cell>
          <cell r="B1095">
            <v>1</v>
          </cell>
          <cell r="C1095" t="str">
            <v>2</v>
          </cell>
          <cell r="D1095">
            <v>67717</v>
          </cell>
          <cell r="E1095">
            <v>11209.633336000001</v>
          </cell>
          <cell r="F1095">
            <v>33348.437415</v>
          </cell>
        </row>
        <row r="1096">
          <cell r="A1096">
            <v>2011</v>
          </cell>
          <cell r="B1096">
            <v>1</v>
          </cell>
          <cell r="C1096" t="str">
            <v>3</v>
          </cell>
          <cell r="D1096">
            <v>87229.343699999998</v>
          </cell>
          <cell r="E1096">
            <v>7814.1318090000004</v>
          </cell>
          <cell r="F1096">
            <v>7135.0014510000001</v>
          </cell>
        </row>
        <row r="1097">
          <cell r="A1097">
            <v>2011</v>
          </cell>
          <cell r="B1097">
            <v>1</v>
          </cell>
          <cell r="C1097" t="str">
            <v>4</v>
          </cell>
          <cell r="D1097">
            <v>1125</v>
          </cell>
          <cell r="E1097">
            <v>34915.056570000001</v>
          </cell>
          <cell r="F1097">
            <v>16397.015304</v>
          </cell>
        </row>
        <row r="1098">
          <cell r="A1098">
            <v>2011</v>
          </cell>
          <cell r="B1098">
            <v>1</v>
          </cell>
          <cell r="C1098" t="str">
            <v>5</v>
          </cell>
          <cell r="E1098">
            <v>7270.6010569999999</v>
          </cell>
          <cell r="F1098">
            <v>3886.8169659999999</v>
          </cell>
        </row>
        <row r="1099">
          <cell r="A1099">
            <v>2011</v>
          </cell>
          <cell r="B1099">
            <v>1</v>
          </cell>
          <cell r="C1099" t="str">
            <v>6</v>
          </cell>
          <cell r="E1099">
            <v>475.64777400000003</v>
          </cell>
          <cell r="F1099">
            <v>15.194846999999999</v>
          </cell>
        </row>
        <row r="1100">
          <cell r="A1100">
            <v>2011</v>
          </cell>
          <cell r="B1100">
            <v>2</v>
          </cell>
          <cell r="C1100" t="str">
            <v>1.1</v>
          </cell>
          <cell r="D1100">
            <v>8786.3674284999997</v>
          </cell>
          <cell r="E1100">
            <v>2821.8777960000002</v>
          </cell>
          <cell r="F1100">
            <v>1568.280465</v>
          </cell>
        </row>
        <row r="1101">
          <cell r="A1101">
            <v>2011</v>
          </cell>
          <cell r="B1101">
            <v>2</v>
          </cell>
          <cell r="C1101" t="str">
            <v>1.2</v>
          </cell>
          <cell r="D1101">
            <v>7993.7266729000003</v>
          </cell>
          <cell r="E1101">
            <v>9.8852469999999997</v>
          </cell>
          <cell r="F1101">
            <v>31.019378</v>
          </cell>
        </row>
        <row r="1102">
          <cell r="A1102">
            <v>2011</v>
          </cell>
          <cell r="B1102">
            <v>2</v>
          </cell>
          <cell r="C1102" t="str">
            <v>1.3</v>
          </cell>
          <cell r="D1102">
            <v>49977.460206999996</v>
          </cell>
          <cell r="E1102">
            <v>11248.361288</v>
          </cell>
          <cell r="F1102">
            <v>7827.6185029999997</v>
          </cell>
        </row>
        <row r="1103">
          <cell r="A1103">
            <v>2011</v>
          </cell>
          <cell r="B1103">
            <v>2</v>
          </cell>
          <cell r="C1103" t="str">
            <v>1.4</v>
          </cell>
          <cell r="D1103">
            <v>233.62762140000001</v>
          </cell>
          <cell r="E1103">
            <v>586.76684799999998</v>
          </cell>
          <cell r="F1103">
            <v>571.41184199999998</v>
          </cell>
        </row>
        <row r="1104">
          <cell r="A1104">
            <v>2011</v>
          </cell>
          <cell r="B1104">
            <v>2</v>
          </cell>
          <cell r="C1104" t="str">
            <v>1.5</v>
          </cell>
          <cell r="E1104">
            <v>805.92350099999999</v>
          </cell>
          <cell r="F1104">
            <v>472.19872099999998</v>
          </cell>
        </row>
        <row r="1105">
          <cell r="A1105">
            <v>2011</v>
          </cell>
          <cell r="B1105">
            <v>2</v>
          </cell>
          <cell r="C1105" t="str">
            <v>1.6</v>
          </cell>
          <cell r="E1105">
            <v>4790.3906870000001</v>
          </cell>
          <cell r="F1105">
            <v>15620.267171</v>
          </cell>
        </row>
        <row r="1106">
          <cell r="A1106">
            <v>2011</v>
          </cell>
          <cell r="B1106">
            <v>2</v>
          </cell>
          <cell r="C1106" t="str">
            <v>2.1</v>
          </cell>
          <cell r="D1106">
            <v>30840</v>
          </cell>
          <cell r="E1106">
            <v>5341.545357</v>
          </cell>
          <cell r="F1106">
            <v>27946.794327</v>
          </cell>
        </row>
        <row r="1107">
          <cell r="A1107">
            <v>2011</v>
          </cell>
          <cell r="B1107">
            <v>2</v>
          </cell>
          <cell r="C1107" t="str">
            <v>2.2</v>
          </cell>
          <cell r="D1107">
            <v>36877</v>
          </cell>
          <cell r="E1107">
            <v>1455.8899670000001</v>
          </cell>
          <cell r="F1107">
            <v>1294.901175</v>
          </cell>
        </row>
        <row r="1108">
          <cell r="A1108">
            <v>2011</v>
          </cell>
          <cell r="B1108">
            <v>2</v>
          </cell>
          <cell r="C1108" t="str">
            <v>2.3</v>
          </cell>
          <cell r="E1108">
            <v>4412.1980119999998</v>
          </cell>
          <cell r="F1108">
            <v>4106.7419129999998</v>
          </cell>
        </row>
        <row r="1109">
          <cell r="A1109">
            <v>2011</v>
          </cell>
          <cell r="B1109">
            <v>2</v>
          </cell>
          <cell r="C1109" t="str">
            <v>3.1</v>
          </cell>
          <cell r="D1109">
            <v>1014</v>
          </cell>
          <cell r="E1109">
            <v>126.894316</v>
          </cell>
          <cell r="F1109">
            <v>895.11697300000003</v>
          </cell>
        </row>
        <row r="1110">
          <cell r="A1110">
            <v>2011</v>
          </cell>
          <cell r="B1110">
            <v>2</v>
          </cell>
          <cell r="C1110" t="str">
            <v>3.10</v>
          </cell>
        </row>
        <row r="1111">
          <cell r="A1111">
            <v>2011</v>
          </cell>
          <cell r="B1111">
            <v>2</v>
          </cell>
          <cell r="C1111" t="str">
            <v>3.11</v>
          </cell>
          <cell r="E1111">
            <v>1638.1732019999999</v>
          </cell>
          <cell r="F1111">
            <v>1672.6924819999999</v>
          </cell>
        </row>
        <row r="1112">
          <cell r="A1112">
            <v>2011</v>
          </cell>
          <cell r="B1112">
            <v>2</v>
          </cell>
          <cell r="C1112" t="str">
            <v>3.2</v>
          </cell>
          <cell r="D1112">
            <v>483</v>
          </cell>
          <cell r="E1112">
            <v>276.70781599999998</v>
          </cell>
          <cell r="F1112">
            <v>10.102482</v>
          </cell>
        </row>
        <row r="1113">
          <cell r="A1113">
            <v>2011</v>
          </cell>
          <cell r="B1113">
            <v>2</v>
          </cell>
          <cell r="C1113" t="str">
            <v>3.3</v>
          </cell>
          <cell r="D1113">
            <v>8</v>
          </cell>
          <cell r="E1113">
            <v>1.3997109999999999</v>
          </cell>
          <cell r="F1113">
            <v>2.8140480000000001</v>
          </cell>
        </row>
        <row r="1114">
          <cell r="A1114">
            <v>2011</v>
          </cell>
          <cell r="B1114">
            <v>2</v>
          </cell>
          <cell r="C1114" t="str">
            <v>3.4</v>
          </cell>
          <cell r="D1114">
            <v>148.34370000000001</v>
          </cell>
          <cell r="E1114">
            <v>1547.9737500000001</v>
          </cell>
          <cell r="F1114">
            <v>543.71234600000003</v>
          </cell>
        </row>
        <row r="1115">
          <cell r="A1115">
            <v>2011</v>
          </cell>
          <cell r="B1115">
            <v>2</v>
          </cell>
          <cell r="C1115" t="str">
            <v>3.5</v>
          </cell>
          <cell r="D1115">
            <v>0</v>
          </cell>
          <cell r="E1115">
            <v>932.34975199999997</v>
          </cell>
          <cell r="F1115">
            <v>13.305517999999999</v>
          </cell>
        </row>
        <row r="1116">
          <cell r="A1116">
            <v>2011</v>
          </cell>
          <cell r="B1116">
            <v>2</v>
          </cell>
          <cell r="C1116" t="str">
            <v>3.6</v>
          </cell>
          <cell r="D1116">
            <v>7317</v>
          </cell>
          <cell r="E1116">
            <v>539.74829499999998</v>
          </cell>
          <cell r="F1116">
            <v>1806.354947</v>
          </cell>
        </row>
        <row r="1117">
          <cell r="A1117">
            <v>2011</v>
          </cell>
          <cell r="B1117">
            <v>2</v>
          </cell>
          <cell r="C1117" t="str">
            <v>3.7</v>
          </cell>
          <cell r="D1117">
            <v>230</v>
          </cell>
          <cell r="E1117">
            <v>919.81221600000003</v>
          </cell>
          <cell r="F1117">
            <v>127.47924500000001</v>
          </cell>
        </row>
        <row r="1118">
          <cell r="A1118">
            <v>2011</v>
          </cell>
          <cell r="B1118">
            <v>2</v>
          </cell>
          <cell r="C1118" t="str">
            <v>3.8</v>
          </cell>
          <cell r="D1118">
            <v>77200</v>
          </cell>
          <cell r="E1118">
            <v>1517.966177</v>
          </cell>
          <cell r="F1118">
            <v>1823.0046930000001</v>
          </cell>
        </row>
        <row r="1119">
          <cell r="A1119">
            <v>2011</v>
          </cell>
          <cell r="B1119">
            <v>2</v>
          </cell>
          <cell r="C1119" t="str">
            <v>3.9</v>
          </cell>
          <cell r="D1119">
            <v>829</v>
          </cell>
          <cell r="E1119">
            <v>313.10657400000002</v>
          </cell>
          <cell r="F1119">
            <v>240.41871699999999</v>
          </cell>
        </row>
        <row r="1120">
          <cell r="A1120">
            <v>2011</v>
          </cell>
          <cell r="B1120">
            <v>2</v>
          </cell>
          <cell r="C1120" t="str">
            <v>4.1</v>
          </cell>
          <cell r="D1120">
            <v>1125</v>
          </cell>
          <cell r="E1120">
            <v>3374.126581</v>
          </cell>
          <cell r="F1120">
            <v>158.200884</v>
          </cell>
        </row>
        <row r="1121">
          <cell r="A1121">
            <v>2011</v>
          </cell>
          <cell r="B1121">
            <v>2</v>
          </cell>
          <cell r="C1121" t="str">
            <v>4.2</v>
          </cell>
          <cell r="D1121">
            <v>0</v>
          </cell>
          <cell r="E1121">
            <v>27589.957568999998</v>
          </cell>
          <cell r="F1121">
            <v>14121.959532999999</v>
          </cell>
        </row>
        <row r="1122">
          <cell r="A1122">
            <v>2011</v>
          </cell>
          <cell r="B1122">
            <v>2</v>
          </cell>
          <cell r="C1122" t="str">
            <v>4.3</v>
          </cell>
          <cell r="E1122">
            <v>3950.9724200000001</v>
          </cell>
          <cell r="F1122">
            <v>2116.854887</v>
          </cell>
        </row>
        <row r="1123">
          <cell r="A1123">
            <v>2011</v>
          </cell>
          <cell r="B1123">
            <v>2</v>
          </cell>
          <cell r="C1123" t="str">
            <v>5.0</v>
          </cell>
          <cell r="E1123">
            <v>7270.6010569999999</v>
          </cell>
          <cell r="F1123">
            <v>3886.8169659999999</v>
          </cell>
        </row>
        <row r="1124">
          <cell r="A1124">
            <v>2011</v>
          </cell>
          <cell r="B1124">
            <v>2</v>
          </cell>
          <cell r="C1124" t="str">
            <v>6.0</v>
          </cell>
          <cell r="E1124">
            <v>475.64777400000003</v>
          </cell>
          <cell r="F1124">
            <v>15.194846999999999</v>
          </cell>
        </row>
        <row r="1125">
          <cell r="A1125">
            <v>2011</v>
          </cell>
          <cell r="B1125">
            <v>3</v>
          </cell>
          <cell r="C1125" t="str">
            <v>1.1.1</v>
          </cell>
          <cell r="D1125">
            <v>4630.3999999999996</v>
          </cell>
          <cell r="E1125">
            <v>687.18854799999997</v>
          </cell>
          <cell r="F1125">
            <v>1186.446434</v>
          </cell>
        </row>
        <row r="1126">
          <cell r="A1126">
            <v>2011</v>
          </cell>
          <cell r="B1126">
            <v>3</v>
          </cell>
          <cell r="C1126" t="str">
            <v>1.1.10</v>
          </cell>
          <cell r="D1126">
            <v>74.700783509000004</v>
          </cell>
          <cell r="E1126">
            <v>224.92983799999999</v>
          </cell>
          <cell r="F1126">
            <v>91.026221000000007</v>
          </cell>
        </row>
        <row r="1127">
          <cell r="A1127">
            <v>2011</v>
          </cell>
          <cell r="B1127">
            <v>3</v>
          </cell>
          <cell r="C1127" t="str">
            <v>1.1.2</v>
          </cell>
          <cell r="D1127">
            <v>882</v>
          </cell>
          <cell r="E1127">
            <v>134.035898</v>
          </cell>
          <cell r="F1127">
            <v>10.800863</v>
          </cell>
        </row>
        <row r="1128">
          <cell r="A1128">
            <v>2011</v>
          </cell>
          <cell r="B1128">
            <v>3</v>
          </cell>
          <cell r="C1128" t="str">
            <v>1.1.3</v>
          </cell>
          <cell r="D1128">
            <v>2493.1999999999998</v>
          </cell>
          <cell r="E1128">
            <v>105.068383</v>
          </cell>
          <cell r="F1128">
            <v>79.410484999999994</v>
          </cell>
        </row>
        <row r="1129">
          <cell r="A1129">
            <v>2011</v>
          </cell>
          <cell r="B1129">
            <v>3</v>
          </cell>
          <cell r="C1129" t="str">
            <v>1.1.4</v>
          </cell>
          <cell r="D1129">
            <v>95.8</v>
          </cell>
          <cell r="E1129">
            <v>6.8829859999999998</v>
          </cell>
          <cell r="F1129">
            <v>21.057019</v>
          </cell>
        </row>
        <row r="1130">
          <cell r="A1130">
            <v>2011</v>
          </cell>
          <cell r="B1130">
            <v>3</v>
          </cell>
          <cell r="C1130" t="str">
            <v>1.1.5</v>
          </cell>
          <cell r="D1130">
            <v>0</v>
          </cell>
          <cell r="E1130">
            <v>31.308322</v>
          </cell>
          <cell r="F1130">
            <v>5.4121319999999997</v>
          </cell>
        </row>
        <row r="1131">
          <cell r="A1131">
            <v>2011</v>
          </cell>
          <cell r="B1131">
            <v>3</v>
          </cell>
          <cell r="C1131" t="str">
            <v>1.1.6</v>
          </cell>
          <cell r="D1131">
            <v>272.8</v>
          </cell>
          <cell r="E1131">
            <v>192.639916</v>
          </cell>
          <cell r="F1131">
            <v>23.271560000000001</v>
          </cell>
        </row>
        <row r="1132">
          <cell r="A1132">
            <v>2011</v>
          </cell>
          <cell r="B1132">
            <v>3</v>
          </cell>
          <cell r="C1132" t="str">
            <v>1.1.7</v>
          </cell>
          <cell r="D1132">
            <v>299.79019499999998</v>
          </cell>
          <cell r="E1132">
            <v>574.53318400000001</v>
          </cell>
          <cell r="F1132">
            <v>68.921553000000003</v>
          </cell>
        </row>
        <row r="1133">
          <cell r="A1133">
            <v>2011</v>
          </cell>
          <cell r="B1133">
            <v>3</v>
          </cell>
          <cell r="C1133" t="str">
            <v>1.1.8</v>
          </cell>
          <cell r="D1133">
            <v>37.676450000000003</v>
          </cell>
          <cell r="E1133">
            <v>861.15404999999998</v>
          </cell>
          <cell r="F1133">
            <v>81.843164000000002</v>
          </cell>
        </row>
        <row r="1134">
          <cell r="A1134">
            <v>2011</v>
          </cell>
          <cell r="B1134">
            <v>3</v>
          </cell>
          <cell r="C1134" t="str">
            <v>1.1.9</v>
          </cell>
          <cell r="E1134">
            <v>4.1366709999999998</v>
          </cell>
          <cell r="F1134">
            <v>9.1034000000000004E-2</v>
          </cell>
        </row>
        <row r="1135">
          <cell r="A1135">
            <v>2011</v>
          </cell>
          <cell r="B1135">
            <v>3</v>
          </cell>
          <cell r="C1135" t="str">
            <v>1.2.1</v>
          </cell>
          <cell r="D1135">
            <v>2604.1622000000002</v>
          </cell>
          <cell r="E1135">
            <v>5.3539130000000004</v>
          </cell>
          <cell r="F1135">
            <v>1.5706960000000001</v>
          </cell>
        </row>
        <row r="1136">
          <cell r="A1136">
            <v>2011</v>
          </cell>
          <cell r="B1136">
            <v>3</v>
          </cell>
          <cell r="C1136" t="str">
            <v>1.2.2</v>
          </cell>
          <cell r="D1136">
            <v>5389.5644728999996</v>
          </cell>
          <cell r="E1136">
            <v>4.5313340000000002</v>
          </cell>
          <cell r="F1136">
            <v>29.448682000000002</v>
          </cell>
        </row>
        <row r="1137">
          <cell r="A1137">
            <v>2011</v>
          </cell>
          <cell r="B1137">
            <v>3</v>
          </cell>
          <cell r="C1137" t="str">
            <v>1.3.1</v>
          </cell>
          <cell r="D1137">
            <v>37778.400000000001</v>
          </cell>
          <cell r="E1137">
            <v>10637.608552</v>
          </cell>
          <cell r="F1137">
            <v>7791.4634040000001</v>
          </cell>
        </row>
        <row r="1138">
          <cell r="A1138">
            <v>2011</v>
          </cell>
          <cell r="B1138">
            <v>3</v>
          </cell>
          <cell r="C1138" t="str">
            <v>1.3.2</v>
          </cell>
          <cell r="D1138">
            <v>12199.060207</v>
          </cell>
          <cell r="E1138">
            <v>610.75273600000003</v>
          </cell>
          <cell r="F1138">
            <v>36.155099</v>
          </cell>
        </row>
        <row r="1139">
          <cell r="A1139">
            <v>2011</v>
          </cell>
          <cell r="B1139">
            <v>3</v>
          </cell>
          <cell r="C1139" t="str">
            <v>1.4.1</v>
          </cell>
          <cell r="D1139">
            <v>198.7226154</v>
          </cell>
          <cell r="E1139">
            <v>547.84327800000005</v>
          </cell>
          <cell r="F1139">
            <v>566.59741799999995</v>
          </cell>
        </row>
        <row r="1140">
          <cell r="A1140">
            <v>2011</v>
          </cell>
          <cell r="B1140">
            <v>3</v>
          </cell>
          <cell r="C1140" t="str">
            <v>1.4.2</v>
          </cell>
          <cell r="E1140">
            <v>38.923569999999998</v>
          </cell>
          <cell r="F1140">
            <v>4.8144239999999998</v>
          </cell>
        </row>
        <row r="1141">
          <cell r="A1141">
            <v>2011</v>
          </cell>
          <cell r="B1141">
            <v>3</v>
          </cell>
          <cell r="C1141" t="str">
            <v>1.4.3</v>
          </cell>
          <cell r="D1141">
            <v>34.905006004999997</v>
          </cell>
        </row>
        <row r="1142">
          <cell r="A1142">
            <v>2011</v>
          </cell>
          <cell r="B1142">
            <v>3</v>
          </cell>
          <cell r="C1142" t="str">
            <v>1.5.1</v>
          </cell>
          <cell r="E1142">
            <v>0.37185499999999999</v>
          </cell>
          <cell r="F1142">
            <v>3.2483759999999999</v>
          </cell>
        </row>
        <row r="1143">
          <cell r="A1143">
            <v>2011</v>
          </cell>
          <cell r="B1143">
            <v>3</v>
          </cell>
          <cell r="C1143" t="str">
            <v>1.5.2</v>
          </cell>
          <cell r="E1143">
            <v>278.90371199999998</v>
          </cell>
          <cell r="F1143">
            <v>113.038005</v>
          </cell>
        </row>
        <row r="1144">
          <cell r="A1144">
            <v>2011</v>
          </cell>
          <cell r="B1144">
            <v>3</v>
          </cell>
          <cell r="C1144" t="str">
            <v>1.5.3</v>
          </cell>
          <cell r="E1144">
            <v>347.90038800000002</v>
          </cell>
          <cell r="F1144">
            <v>218.63434000000001</v>
          </cell>
        </row>
        <row r="1145">
          <cell r="A1145">
            <v>2011</v>
          </cell>
          <cell r="B1145">
            <v>3</v>
          </cell>
          <cell r="C1145" t="str">
            <v>1.5.4</v>
          </cell>
          <cell r="E1145">
            <v>178.747546</v>
          </cell>
          <cell r="F1145">
            <v>137.27799999999999</v>
          </cell>
        </row>
        <row r="1146">
          <cell r="A1146">
            <v>2011</v>
          </cell>
          <cell r="B1146">
            <v>3</v>
          </cell>
          <cell r="C1146" t="str">
            <v>1.6.0</v>
          </cell>
          <cell r="E1146">
            <v>4790.3906870000001</v>
          </cell>
          <cell r="F1146">
            <v>15620.267171</v>
          </cell>
        </row>
        <row r="1147">
          <cell r="A1147">
            <v>2011</v>
          </cell>
          <cell r="B1147">
            <v>3</v>
          </cell>
          <cell r="C1147" t="str">
            <v>2.1.0</v>
          </cell>
          <cell r="D1147">
            <v>30840</v>
          </cell>
          <cell r="E1147">
            <v>5341.545357</v>
          </cell>
          <cell r="F1147">
            <v>27946.794327</v>
          </cell>
        </row>
        <row r="1148">
          <cell r="A1148">
            <v>2011</v>
          </cell>
          <cell r="B1148">
            <v>3</v>
          </cell>
          <cell r="C1148" t="str">
            <v>2.2.1</v>
          </cell>
          <cell r="D1148">
            <v>20822.436465999999</v>
          </cell>
          <cell r="E1148">
            <v>524.79543000000001</v>
          </cell>
          <cell r="F1148">
            <v>277.314549</v>
          </cell>
        </row>
        <row r="1149">
          <cell r="A1149">
            <v>2011</v>
          </cell>
          <cell r="B1149">
            <v>3</v>
          </cell>
          <cell r="C1149" t="str">
            <v>2.2.2</v>
          </cell>
          <cell r="E1149">
            <v>38.563141999999999</v>
          </cell>
          <cell r="F1149">
            <v>5.8298870000000003</v>
          </cell>
        </row>
        <row r="1150">
          <cell r="A1150">
            <v>2011</v>
          </cell>
          <cell r="B1150">
            <v>3</v>
          </cell>
          <cell r="C1150" t="str">
            <v>2.2.3</v>
          </cell>
          <cell r="D1150">
            <v>396.28629964999999</v>
          </cell>
          <cell r="E1150">
            <v>14.365119999999999</v>
          </cell>
          <cell r="F1150">
            <v>130.322078</v>
          </cell>
        </row>
        <row r="1151">
          <cell r="A1151">
            <v>2011</v>
          </cell>
          <cell r="B1151">
            <v>3</v>
          </cell>
          <cell r="C1151" t="str">
            <v>2.2.4</v>
          </cell>
          <cell r="D1151">
            <v>1412.9999622</v>
          </cell>
          <cell r="E1151">
            <v>42.179653999999999</v>
          </cell>
          <cell r="F1151">
            <v>387.972148</v>
          </cell>
        </row>
        <row r="1152">
          <cell r="A1152">
            <v>2011</v>
          </cell>
          <cell r="B1152">
            <v>3</v>
          </cell>
          <cell r="C1152" t="str">
            <v>2.2.5</v>
          </cell>
          <cell r="E1152">
            <v>0.29126099999999999</v>
          </cell>
          <cell r="F1152">
            <v>0.13638600000000001</v>
          </cell>
        </row>
        <row r="1153">
          <cell r="A1153">
            <v>2011</v>
          </cell>
          <cell r="B1153">
            <v>3</v>
          </cell>
          <cell r="C1153" t="str">
            <v>2.2.6</v>
          </cell>
          <cell r="D1153">
            <v>14245.277271999999</v>
          </cell>
          <cell r="E1153">
            <v>3.4902030000000002</v>
          </cell>
          <cell r="F1153">
            <v>0.86107100000000003</v>
          </cell>
        </row>
        <row r="1154">
          <cell r="A1154">
            <v>2011</v>
          </cell>
          <cell r="B1154">
            <v>3</v>
          </cell>
          <cell r="C1154" t="str">
            <v>2.2.7</v>
          </cell>
          <cell r="E1154">
            <v>736.05111099999999</v>
          </cell>
          <cell r="F1154">
            <v>446.95120800000001</v>
          </cell>
        </row>
        <row r="1155">
          <cell r="A1155">
            <v>2011</v>
          </cell>
          <cell r="B1155">
            <v>3</v>
          </cell>
          <cell r="C1155" t="str">
            <v>2.2.8</v>
          </cell>
          <cell r="E1155">
            <v>0.67360699999999996</v>
          </cell>
          <cell r="F1155">
            <v>9.044E-3</v>
          </cell>
        </row>
        <row r="1156">
          <cell r="A1156">
            <v>2011</v>
          </cell>
          <cell r="B1156">
            <v>3</v>
          </cell>
          <cell r="C1156" t="str">
            <v>2.2.9</v>
          </cell>
          <cell r="E1156">
            <v>95.480439000000004</v>
          </cell>
          <cell r="F1156">
            <v>45.504804</v>
          </cell>
        </row>
        <row r="1157">
          <cell r="A1157">
            <v>2011</v>
          </cell>
          <cell r="B1157">
            <v>3</v>
          </cell>
          <cell r="C1157" t="str">
            <v>2.3.0</v>
          </cell>
          <cell r="E1157">
            <v>4412.1980119999998</v>
          </cell>
          <cell r="F1157">
            <v>4106.7419129999998</v>
          </cell>
        </row>
        <row r="1158">
          <cell r="A1158">
            <v>2011</v>
          </cell>
          <cell r="B1158">
            <v>3</v>
          </cell>
          <cell r="C1158" t="str">
            <v>3.1.0</v>
          </cell>
          <cell r="D1158">
            <v>1014</v>
          </cell>
          <cell r="E1158">
            <v>126.894316</v>
          </cell>
          <cell r="F1158">
            <v>895.11697300000003</v>
          </cell>
        </row>
        <row r="1159">
          <cell r="A1159">
            <v>2011</v>
          </cell>
          <cell r="B1159">
            <v>3</v>
          </cell>
          <cell r="C1159" t="str">
            <v>3.10.0</v>
          </cell>
        </row>
        <row r="1160">
          <cell r="A1160">
            <v>2011</v>
          </cell>
          <cell r="B1160">
            <v>3</v>
          </cell>
          <cell r="C1160" t="str">
            <v>3.11.0</v>
          </cell>
          <cell r="E1160">
            <v>1638.1732019999999</v>
          </cell>
          <cell r="F1160">
            <v>1672.6924819999999</v>
          </cell>
        </row>
        <row r="1161">
          <cell r="A1161">
            <v>2011</v>
          </cell>
          <cell r="B1161">
            <v>3</v>
          </cell>
          <cell r="C1161" t="str">
            <v>3.2.0</v>
          </cell>
          <cell r="D1161">
            <v>483</v>
          </cell>
          <cell r="E1161">
            <v>276.70781599999998</v>
          </cell>
          <cell r="F1161">
            <v>10.102482</v>
          </cell>
        </row>
        <row r="1162">
          <cell r="A1162">
            <v>2011</v>
          </cell>
          <cell r="B1162">
            <v>3</v>
          </cell>
          <cell r="C1162" t="str">
            <v>3.3.0</v>
          </cell>
          <cell r="D1162">
            <v>8</v>
          </cell>
          <cell r="E1162">
            <v>1.3997109999999999</v>
          </cell>
          <cell r="F1162">
            <v>2.8140480000000001</v>
          </cell>
        </row>
        <row r="1163">
          <cell r="A1163">
            <v>2011</v>
          </cell>
          <cell r="B1163">
            <v>3</v>
          </cell>
          <cell r="C1163" t="str">
            <v>3.4.0</v>
          </cell>
          <cell r="D1163">
            <v>148.34370000000001</v>
          </cell>
          <cell r="E1163">
            <v>1547.9737500000001</v>
          </cell>
          <cell r="F1163">
            <v>543.71234600000003</v>
          </cell>
        </row>
        <row r="1164">
          <cell r="A1164">
            <v>2011</v>
          </cell>
          <cell r="B1164">
            <v>3</v>
          </cell>
          <cell r="C1164" t="str">
            <v>3.5.0</v>
          </cell>
          <cell r="D1164">
            <v>0</v>
          </cell>
          <cell r="E1164">
            <v>932.34975199999997</v>
          </cell>
          <cell r="F1164">
            <v>13.305517999999999</v>
          </cell>
        </row>
        <row r="1165">
          <cell r="A1165">
            <v>2011</v>
          </cell>
          <cell r="B1165">
            <v>3</v>
          </cell>
          <cell r="C1165" t="str">
            <v>3.6.0</v>
          </cell>
          <cell r="D1165">
            <v>7317</v>
          </cell>
          <cell r="E1165">
            <v>539.74829499999998</v>
          </cell>
          <cell r="F1165">
            <v>1806.354947</v>
          </cell>
        </row>
        <row r="1166">
          <cell r="A1166">
            <v>2011</v>
          </cell>
          <cell r="B1166">
            <v>3</v>
          </cell>
          <cell r="C1166" t="str">
            <v>3.7.0</v>
          </cell>
          <cell r="D1166">
            <v>230</v>
          </cell>
          <cell r="E1166">
            <v>919.81221600000003</v>
          </cell>
          <cell r="F1166">
            <v>127.47924500000001</v>
          </cell>
        </row>
        <row r="1167">
          <cell r="A1167">
            <v>2011</v>
          </cell>
          <cell r="B1167">
            <v>3</v>
          </cell>
          <cell r="C1167" t="str">
            <v>3.8.0</v>
          </cell>
          <cell r="D1167">
            <v>77200</v>
          </cell>
          <cell r="E1167">
            <v>1517.966177</v>
          </cell>
          <cell r="F1167">
            <v>1823.0046930000001</v>
          </cell>
        </row>
        <row r="1168">
          <cell r="A1168">
            <v>2011</v>
          </cell>
          <cell r="B1168">
            <v>3</v>
          </cell>
          <cell r="C1168" t="str">
            <v>3.9.0</v>
          </cell>
          <cell r="D1168">
            <v>829</v>
          </cell>
          <cell r="E1168">
            <v>313.10657400000002</v>
          </cell>
          <cell r="F1168">
            <v>240.41871699999999</v>
          </cell>
        </row>
        <row r="1169">
          <cell r="A1169">
            <v>2011</v>
          </cell>
          <cell r="B1169">
            <v>3</v>
          </cell>
          <cell r="C1169" t="str">
            <v>4.1.1</v>
          </cell>
          <cell r="D1169">
            <v>0</v>
          </cell>
          <cell r="E1169">
            <v>2.8156E-2</v>
          </cell>
          <cell r="F1169">
            <v>0</v>
          </cell>
        </row>
        <row r="1170">
          <cell r="A1170">
            <v>2011</v>
          </cell>
          <cell r="B1170">
            <v>3</v>
          </cell>
          <cell r="C1170" t="str">
            <v>4.1.2</v>
          </cell>
          <cell r="D1170">
            <v>0</v>
          </cell>
          <cell r="E1170">
            <v>3009.3341460000001</v>
          </cell>
          <cell r="F1170">
            <v>0.89456800000000003</v>
          </cell>
        </row>
        <row r="1171">
          <cell r="A1171">
            <v>2011</v>
          </cell>
          <cell r="B1171">
            <v>3</v>
          </cell>
          <cell r="C1171" t="str">
            <v>4.1.3</v>
          </cell>
          <cell r="D1171">
            <v>0</v>
          </cell>
          <cell r="E1171">
            <v>5.0115100000000004</v>
          </cell>
          <cell r="F1171">
            <v>8.6130000000000009E-3</v>
          </cell>
        </row>
        <row r="1172">
          <cell r="A1172">
            <v>2011</v>
          </cell>
          <cell r="B1172">
            <v>3</v>
          </cell>
          <cell r="C1172" t="str">
            <v>4.1.4</v>
          </cell>
          <cell r="D1172">
            <v>1125</v>
          </cell>
          <cell r="E1172">
            <v>359.752769</v>
          </cell>
          <cell r="F1172">
            <v>157.29770300000001</v>
          </cell>
        </row>
        <row r="1173">
          <cell r="A1173">
            <v>2011</v>
          </cell>
          <cell r="B1173">
            <v>3</v>
          </cell>
          <cell r="C1173" t="str">
            <v>4.2.1</v>
          </cell>
          <cell r="D1173">
            <v>0</v>
          </cell>
          <cell r="E1173">
            <v>25564.229896000001</v>
          </cell>
          <cell r="F1173">
            <v>13838.6651</v>
          </cell>
        </row>
        <row r="1174">
          <cell r="A1174">
            <v>2011</v>
          </cell>
          <cell r="B1174">
            <v>3</v>
          </cell>
          <cell r="C1174" t="str">
            <v>4.2.2</v>
          </cell>
          <cell r="D1174">
            <v>0</v>
          </cell>
          <cell r="E1174">
            <v>2025.7276730000001</v>
          </cell>
          <cell r="F1174">
            <v>283.29443300000003</v>
          </cell>
        </row>
        <row r="1175">
          <cell r="A1175">
            <v>2011</v>
          </cell>
          <cell r="B1175">
            <v>3</v>
          </cell>
          <cell r="C1175" t="str">
            <v>4.3.0</v>
          </cell>
          <cell r="E1175">
            <v>3950.9724200000001</v>
          </cell>
          <cell r="F1175">
            <v>2116.854887</v>
          </cell>
        </row>
        <row r="1176">
          <cell r="A1176">
            <v>2011</v>
          </cell>
          <cell r="B1176">
            <v>3</v>
          </cell>
          <cell r="C1176" t="str">
            <v>5.0.0</v>
          </cell>
          <cell r="E1176">
            <v>7270.6010569999999</v>
          </cell>
          <cell r="F1176">
            <v>3886.8169659999999</v>
          </cell>
        </row>
        <row r="1177">
          <cell r="A1177">
            <v>2011</v>
          </cell>
          <cell r="B1177">
            <v>3</v>
          </cell>
          <cell r="C1177" t="str">
            <v>6.0.0</v>
          </cell>
          <cell r="E1177">
            <v>475.64777400000003</v>
          </cell>
          <cell r="F1177">
            <v>15.194846999999999</v>
          </cell>
        </row>
        <row r="1178">
          <cell r="A1178">
            <v>2012</v>
          </cell>
          <cell r="B1178">
            <v>1</v>
          </cell>
          <cell r="C1178" t="str">
            <v>1</v>
          </cell>
          <cell r="D1178">
            <v>64711.141736999998</v>
          </cell>
          <cell r="E1178">
            <v>19892.424695999998</v>
          </cell>
          <cell r="F1178">
            <v>26549.278077999999</v>
          </cell>
        </row>
        <row r="1179">
          <cell r="A1179">
            <v>2012</v>
          </cell>
          <cell r="B1179">
            <v>1</v>
          </cell>
          <cell r="C1179" t="str">
            <v>2</v>
          </cell>
          <cell r="D1179">
            <v>72374</v>
          </cell>
          <cell r="E1179">
            <v>9984.8218529999995</v>
          </cell>
          <cell r="F1179">
            <v>34106.344069999999</v>
          </cell>
        </row>
        <row r="1180">
          <cell r="A1180">
            <v>2012</v>
          </cell>
          <cell r="B1180">
            <v>1</v>
          </cell>
          <cell r="C1180" t="str">
            <v>3</v>
          </cell>
          <cell r="D1180">
            <v>88609.907000000007</v>
          </cell>
          <cell r="E1180">
            <v>7377.6880160000001</v>
          </cell>
          <cell r="F1180">
            <v>7018.0900879999999</v>
          </cell>
        </row>
        <row r="1181">
          <cell r="A1181">
            <v>2012</v>
          </cell>
          <cell r="B1181">
            <v>1</v>
          </cell>
          <cell r="C1181" t="str">
            <v>4</v>
          </cell>
          <cell r="D1181">
            <v>846.9</v>
          </cell>
          <cell r="E1181">
            <v>35844.868410000003</v>
          </cell>
          <cell r="F1181">
            <v>18423.053843999998</v>
          </cell>
        </row>
        <row r="1182">
          <cell r="A1182">
            <v>2012</v>
          </cell>
          <cell r="B1182">
            <v>1</v>
          </cell>
          <cell r="C1182" t="str">
            <v>5</v>
          </cell>
          <cell r="E1182">
            <v>7075.3244160000004</v>
          </cell>
          <cell r="F1182">
            <v>3812.5050769999998</v>
          </cell>
        </row>
        <row r="1183">
          <cell r="A1183">
            <v>2012</v>
          </cell>
          <cell r="B1183">
            <v>1</v>
          </cell>
          <cell r="C1183" t="str">
            <v>6</v>
          </cell>
          <cell r="E1183">
            <v>562.35694799999999</v>
          </cell>
          <cell r="F1183">
            <v>28.270852000000001</v>
          </cell>
        </row>
        <row r="1184">
          <cell r="A1184">
            <v>2012</v>
          </cell>
          <cell r="B1184">
            <v>2</v>
          </cell>
          <cell r="C1184" t="str">
            <v>1.1</v>
          </cell>
          <cell r="D1184">
            <v>9059.6327381999999</v>
          </cell>
          <cell r="E1184">
            <v>2918.121924</v>
          </cell>
          <cell r="F1184">
            <v>1828.761238</v>
          </cell>
        </row>
        <row r="1185">
          <cell r="A1185">
            <v>2012</v>
          </cell>
          <cell r="B1185">
            <v>2</v>
          </cell>
          <cell r="C1185" t="str">
            <v>1.2</v>
          </cell>
          <cell r="D1185">
            <v>8402.3707152999996</v>
          </cell>
          <cell r="E1185">
            <v>7.2207800000000004</v>
          </cell>
          <cell r="F1185">
            <v>24.868454</v>
          </cell>
        </row>
        <row r="1186">
          <cell r="A1186">
            <v>2012</v>
          </cell>
          <cell r="B1186">
            <v>2</v>
          </cell>
          <cell r="C1186" t="str">
            <v>1.3</v>
          </cell>
          <cell r="D1186">
            <v>47041.930472</v>
          </cell>
          <cell r="E1186">
            <v>10690.084671000001</v>
          </cell>
          <cell r="F1186">
            <v>7716.060058</v>
          </cell>
        </row>
        <row r="1187">
          <cell r="A1187">
            <v>2012</v>
          </cell>
          <cell r="B1187">
            <v>2</v>
          </cell>
          <cell r="C1187" t="str">
            <v>1.4</v>
          </cell>
          <cell r="D1187">
            <v>207.20781138999999</v>
          </cell>
          <cell r="E1187">
            <v>667.18325200000004</v>
          </cell>
          <cell r="F1187">
            <v>634.31660799999997</v>
          </cell>
        </row>
        <row r="1188">
          <cell r="A1188">
            <v>2012</v>
          </cell>
          <cell r="B1188">
            <v>2</v>
          </cell>
          <cell r="C1188" t="str">
            <v>1.5</v>
          </cell>
          <cell r="E1188">
            <v>831.34121800000003</v>
          </cell>
          <cell r="F1188">
            <v>470.05058100000002</v>
          </cell>
        </row>
        <row r="1189">
          <cell r="A1189">
            <v>2012</v>
          </cell>
          <cell r="B1189">
            <v>2</v>
          </cell>
          <cell r="C1189" t="str">
            <v>1.6</v>
          </cell>
          <cell r="E1189">
            <v>4778.4728510000004</v>
          </cell>
          <cell r="F1189">
            <v>15875.221138999999</v>
          </cell>
        </row>
        <row r="1190">
          <cell r="A1190">
            <v>2012</v>
          </cell>
          <cell r="B1190">
            <v>2</v>
          </cell>
          <cell r="C1190" t="str">
            <v>2.1</v>
          </cell>
          <cell r="D1190">
            <v>32198</v>
          </cell>
          <cell r="E1190">
            <v>4514.2638100000004</v>
          </cell>
          <cell r="F1190">
            <v>28997.256297</v>
          </cell>
        </row>
        <row r="1191">
          <cell r="A1191">
            <v>2012</v>
          </cell>
          <cell r="B1191">
            <v>2</v>
          </cell>
          <cell r="C1191" t="str">
            <v>2.2</v>
          </cell>
          <cell r="D1191">
            <v>40176</v>
          </cell>
          <cell r="E1191">
            <v>1421.5341269999999</v>
          </cell>
          <cell r="F1191">
            <v>1293.4357669999999</v>
          </cell>
        </row>
        <row r="1192">
          <cell r="A1192">
            <v>2012</v>
          </cell>
          <cell r="B1192">
            <v>2</v>
          </cell>
          <cell r="C1192" t="str">
            <v>2.3</v>
          </cell>
          <cell r="E1192">
            <v>4049.0239160000001</v>
          </cell>
          <cell r="F1192">
            <v>3815.6520059999998</v>
          </cell>
        </row>
        <row r="1193">
          <cell r="A1193">
            <v>2012</v>
          </cell>
          <cell r="B1193">
            <v>2</v>
          </cell>
          <cell r="C1193" t="str">
            <v>3.1</v>
          </cell>
          <cell r="D1193">
            <v>891</v>
          </cell>
          <cell r="E1193">
            <v>108.969713</v>
          </cell>
          <cell r="F1193">
            <v>1004.360967</v>
          </cell>
        </row>
        <row r="1194">
          <cell r="A1194">
            <v>2012</v>
          </cell>
          <cell r="B1194">
            <v>2</v>
          </cell>
          <cell r="C1194" t="str">
            <v>3.10</v>
          </cell>
        </row>
        <row r="1195">
          <cell r="A1195">
            <v>2012</v>
          </cell>
          <cell r="B1195">
            <v>2</v>
          </cell>
          <cell r="C1195" t="str">
            <v>3.11</v>
          </cell>
          <cell r="E1195">
            <v>1564.232874</v>
          </cell>
          <cell r="F1195">
            <v>1938.4065860000001</v>
          </cell>
        </row>
        <row r="1196">
          <cell r="A1196">
            <v>2012</v>
          </cell>
          <cell r="B1196">
            <v>2</v>
          </cell>
          <cell r="C1196" t="str">
            <v>3.2</v>
          </cell>
          <cell r="D1196">
            <v>429</v>
          </cell>
          <cell r="E1196">
            <v>277.62278400000002</v>
          </cell>
          <cell r="F1196">
            <v>26.849264000000002</v>
          </cell>
        </row>
        <row r="1197">
          <cell r="A1197">
            <v>2012</v>
          </cell>
          <cell r="B1197">
            <v>2</v>
          </cell>
          <cell r="C1197" t="str">
            <v>3.3</v>
          </cell>
          <cell r="D1197">
            <v>10</v>
          </cell>
          <cell r="E1197">
            <v>0.56275699999999995</v>
          </cell>
          <cell r="F1197">
            <v>3.0575950000000001</v>
          </cell>
        </row>
        <row r="1198">
          <cell r="A1198">
            <v>2012</v>
          </cell>
          <cell r="B1198">
            <v>2</v>
          </cell>
          <cell r="C1198" t="str">
            <v>3.4</v>
          </cell>
          <cell r="D1198">
            <v>203.90700000000001</v>
          </cell>
          <cell r="E1198">
            <v>1379.3006680000001</v>
          </cell>
          <cell r="F1198">
            <v>499.92126500000001</v>
          </cell>
        </row>
        <row r="1199">
          <cell r="A1199">
            <v>2012</v>
          </cell>
          <cell r="B1199">
            <v>2</v>
          </cell>
          <cell r="C1199" t="str">
            <v>3.5</v>
          </cell>
          <cell r="D1199">
            <v>0</v>
          </cell>
          <cell r="E1199">
            <v>745.512294</v>
          </cell>
          <cell r="F1199">
            <v>8.9738190000000007</v>
          </cell>
        </row>
        <row r="1200">
          <cell r="A1200">
            <v>2012</v>
          </cell>
          <cell r="B1200">
            <v>2</v>
          </cell>
          <cell r="C1200" t="str">
            <v>3.6</v>
          </cell>
          <cell r="D1200">
            <v>7385</v>
          </cell>
          <cell r="E1200">
            <v>521.65137000000004</v>
          </cell>
          <cell r="F1200">
            <v>1543.7585650000001</v>
          </cell>
        </row>
        <row r="1201">
          <cell r="A1201">
            <v>2012</v>
          </cell>
          <cell r="B1201">
            <v>2</v>
          </cell>
          <cell r="C1201" t="str">
            <v>3.7</v>
          </cell>
          <cell r="D1201">
            <v>231</v>
          </cell>
          <cell r="E1201">
            <v>886.038725</v>
          </cell>
          <cell r="F1201">
            <v>110.922282</v>
          </cell>
        </row>
        <row r="1202">
          <cell r="A1202">
            <v>2012</v>
          </cell>
          <cell r="B1202">
            <v>2</v>
          </cell>
          <cell r="C1202" t="str">
            <v>3.8</v>
          </cell>
          <cell r="D1202">
            <v>78700</v>
          </cell>
          <cell r="E1202">
            <v>1579.0700770000001</v>
          </cell>
          <cell r="F1202">
            <v>1661.042737</v>
          </cell>
        </row>
        <row r="1203">
          <cell r="A1203">
            <v>2012</v>
          </cell>
          <cell r="B1203">
            <v>2</v>
          </cell>
          <cell r="C1203" t="str">
            <v>3.9</v>
          </cell>
          <cell r="D1203">
            <v>760</v>
          </cell>
          <cell r="E1203">
            <v>314.72675400000003</v>
          </cell>
          <cell r="F1203">
            <v>220.79700800000001</v>
          </cell>
        </row>
        <row r="1204">
          <cell r="A1204">
            <v>2012</v>
          </cell>
          <cell r="B1204">
            <v>2</v>
          </cell>
          <cell r="C1204" t="str">
            <v>4.1</v>
          </cell>
          <cell r="D1204">
            <v>846.9</v>
          </cell>
          <cell r="E1204">
            <v>2626.5338299999999</v>
          </cell>
          <cell r="F1204">
            <v>198.67082600000001</v>
          </cell>
        </row>
        <row r="1205">
          <cell r="A1205">
            <v>2012</v>
          </cell>
          <cell r="B1205">
            <v>2</v>
          </cell>
          <cell r="C1205" t="str">
            <v>4.2</v>
          </cell>
          <cell r="D1205">
            <v>0</v>
          </cell>
          <cell r="E1205">
            <v>29436.542462000001</v>
          </cell>
          <cell r="F1205">
            <v>16118.521763000001</v>
          </cell>
        </row>
        <row r="1206">
          <cell r="A1206">
            <v>2012</v>
          </cell>
          <cell r="B1206">
            <v>2</v>
          </cell>
          <cell r="C1206" t="str">
            <v>4.3</v>
          </cell>
          <cell r="E1206">
            <v>3781.7921179999998</v>
          </cell>
          <cell r="F1206">
            <v>2105.8612549999998</v>
          </cell>
        </row>
        <row r="1207">
          <cell r="A1207">
            <v>2012</v>
          </cell>
          <cell r="B1207">
            <v>2</v>
          </cell>
          <cell r="C1207" t="str">
            <v>5.0</v>
          </cell>
          <cell r="E1207">
            <v>7075.3244160000004</v>
          </cell>
          <cell r="F1207">
            <v>3812.5050769999998</v>
          </cell>
        </row>
        <row r="1208">
          <cell r="A1208">
            <v>2012</v>
          </cell>
          <cell r="B1208">
            <v>2</v>
          </cell>
          <cell r="C1208" t="str">
            <v>6.0</v>
          </cell>
          <cell r="E1208">
            <v>562.35694799999999</v>
          </cell>
          <cell r="F1208">
            <v>28.270852000000001</v>
          </cell>
        </row>
        <row r="1209">
          <cell r="A1209">
            <v>2012</v>
          </cell>
          <cell r="B1209">
            <v>3</v>
          </cell>
          <cell r="C1209" t="str">
            <v>1.1.1</v>
          </cell>
          <cell r="D1209">
            <v>5055.8999999999996</v>
          </cell>
          <cell r="E1209">
            <v>767.97220800000002</v>
          </cell>
          <cell r="F1209">
            <v>1401.0458249999999</v>
          </cell>
        </row>
        <row r="1210">
          <cell r="A1210">
            <v>2012</v>
          </cell>
          <cell r="B1210">
            <v>3</v>
          </cell>
          <cell r="C1210" t="str">
            <v>1.1.10</v>
          </cell>
          <cell r="D1210">
            <v>72.995418151999999</v>
          </cell>
          <cell r="E1210">
            <v>232.67235199999999</v>
          </cell>
          <cell r="F1210">
            <v>92.922061999999997</v>
          </cell>
        </row>
        <row r="1211">
          <cell r="A1211">
            <v>2012</v>
          </cell>
          <cell r="B1211">
            <v>3</v>
          </cell>
          <cell r="C1211" t="str">
            <v>1.1.2</v>
          </cell>
          <cell r="D1211">
            <v>805.4</v>
          </cell>
          <cell r="E1211">
            <v>124.752742</v>
          </cell>
          <cell r="F1211">
            <v>14.973692</v>
          </cell>
        </row>
        <row r="1212">
          <cell r="A1212">
            <v>2012</v>
          </cell>
          <cell r="B1212">
            <v>3</v>
          </cell>
          <cell r="C1212" t="str">
            <v>1.1.3</v>
          </cell>
          <cell r="D1212">
            <v>2314.1999999999998</v>
          </cell>
          <cell r="E1212">
            <v>64.755984999999995</v>
          </cell>
          <cell r="F1212">
            <v>83.698500999999993</v>
          </cell>
        </row>
        <row r="1213">
          <cell r="A1213">
            <v>2012</v>
          </cell>
          <cell r="B1213">
            <v>3</v>
          </cell>
          <cell r="C1213" t="str">
            <v>1.1.4</v>
          </cell>
          <cell r="D1213">
            <v>93.3</v>
          </cell>
          <cell r="E1213">
            <v>7.3084879999999997</v>
          </cell>
          <cell r="F1213">
            <v>16.288532</v>
          </cell>
        </row>
        <row r="1214">
          <cell r="A1214">
            <v>2012</v>
          </cell>
          <cell r="B1214">
            <v>3</v>
          </cell>
          <cell r="C1214" t="str">
            <v>1.1.5</v>
          </cell>
          <cell r="D1214">
            <v>0</v>
          </cell>
          <cell r="E1214">
            <v>33.523786000000001</v>
          </cell>
          <cell r="F1214">
            <v>5.8117780000000003</v>
          </cell>
        </row>
        <row r="1215">
          <cell r="A1215">
            <v>2012</v>
          </cell>
          <cell r="B1215">
            <v>3</v>
          </cell>
          <cell r="C1215" t="str">
            <v>1.1.6</v>
          </cell>
          <cell r="D1215">
            <v>334.3</v>
          </cell>
          <cell r="E1215">
            <v>211.073927</v>
          </cell>
          <cell r="F1215">
            <v>40.109580999999999</v>
          </cell>
        </row>
        <row r="1216">
          <cell r="A1216">
            <v>2012</v>
          </cell>
          <cell r="B1216">
            <v>3</v>
          </cell>
          <cell r="C1216" t="str">
            <v>1.1.7</v>
          </cell>
          <cell r="D1216">
            <v>339.74292333</v>
          </cell>
          <cell r="E1216">
            <v>588.731134</v>
          </cell>
          <cell r="F1216">
            <v>80.645685999999998</v>
          </cell>
        </row>
        <row r="1217">
          <cell r="A1217">
            <v>2012</v>
          </cell>
          <cell r="B1217">
            <v>3</v>
          </cell>
          <cell r="C1217" t="str">
            <v>1.1.8</v>
          </cell>
          <cell r="D1217">
            <v>43.794396667000001</v>
          </cell>
          <cell r="E1217">
            <v>882.33210899999995</v>
          </cell>
          <cell r="F1217">
            <v>93.152704</v>
          </cell>
        </row>
        <row r="1218">
          <cell r="A1218">
            <v>2012</v>
          </cell>
          <cell r="B1218">
            <v>3</v>
          </cell>
          <cell r="C1218" t="str">
            <v>1.1.9</v>
          </cell>
          <cell r="E1218">
            <v>4.999193</v>
          </cell>
          <cell r="F1218">
            <v>0.11287700000000001</v>
          </cell>
        </row>
        <row r="1219">
          <cell r="A1219">
            <v>2012</v>
          </cell>
          <cell r="B1219">
            <v>3</v>
          </cell>
          <cell r="C1219" t="str">
            <v>1.2.1</v>
          </cell>
          <cell r="D1219">
            <v>2877.6676000000002</v>
          </cell>
          <cell r="E1219">
            <v>3.5834570000000001</v>
          </cell>
          <cell r="F1219">
            <v>1.5480560000000001</v>
          </cell>
        </row>
        <row r="1220">
          <cell r="A1220">
            <v>2012</v>
          </cell>
          <cell r="B1220">
            <v>3</v>
          </cell>
          <cell r="C1220" t="str">
            <v>1.2.2</v>
          </cell>
          <cell r="D1220">
            <v>5524.7031152999998</v>
          </cell>
          <cell r="E1220">
            <v>3.6373229999999999</v>
          </cell>
          <cell r="F1220">
            <v>23.320398000000001</v>
          </cell>
        </row>
        <row r="1221">
          <cell r="A1221">
            <v>2012</v>
          </cell>
          <cell r="B1221">
            <v>3</v>
          </cell>
          <cell r="C1221" t="str">
            <v>1.3.1</v>
          </cell>
          <cell r="D1221">
            <v>36405.599999999999</v>
          </cell>
          <cell r="E1221">
            <v>10310.972269</v>
          </cell>
          <cell r="F1221">
            <v>7693.5896869999997</v>
          </cell>
        </row>
        <row r="1222">
          <cell r="A1222">
            <v>2012</v>
          </cell>
          <cell r="B1222">
            <v>3</v>
          </cell>
          <cell r="C1222" t="str">
            <v>1.3.2</v>
          </cell>
          <cell r="D1222">
            <v>10636.330472</v>
          </cell>
          <cell r="E1222">
            <v>379.11240199999997</v>
          </cell>
          <cell r="F1222">
            <v>22.470371</v>
          </cell>
        </row>
        <row r="1223">
          <cell r="A1223">
            <v>2012</v>
          </cell>
          <cell r="B1223">
            <v>3</v>
          </cell>
          <cell r="C1223" t="str">
            <v>1.4.1</v>
          </cell>
          <cell r="D1223">
            <v>168.3139625</v>
          </cell>
          <cell r="E1223">
            <v>628.00551299999995</v>
          </cell>
          <cell r="F1223">
            <v>629.90322000000003</v>
          </cell>
        </row>
        <row r="1224">
          <cell r="A1224">
            <v>2012</v>
          </cell>
          <cell r="B1224">
            <v>3</v>
          </cell>
          <cell r="C1224" t="str">
            <v>1.4.2</v>
          </cell>
          <cell r="E1224">
            <v>39.177739000000003</v>
          </cell>
          <cell r="F1224">
            <v>4.4133880000000003</v>
          </cell>
        </row>
        <row r="1225">
          <cell r="A1225">
            <v>2012</v>
          </cell>
          <cell r="B1225">
            <v>3</v>
          </cell>
          <cell r="C1225" t="str">
            <v>1.4.3</v>
          </cell>
          <cell r="D1225">
            <v>38.893848890000001</v>
          </cell>
        </row>
        <row r="1226">
          <cell r="A1226">
            <v>2012</v>
          </cell>
          <cell r="B1226">
            <v>3</v>
          </cell>
          <cell r="C1226" t="str">
            <v>1.5.1</v>
          </cell>
          <cell r="E1226">
            <v>0.47101700000000002</v>
          </cell>
          <cell r="F1226">
            <v>2.7788550000000001</v>
          </cell>
        </row>
        <row r="1227">
          <cell r="A1227">
            <v>2012</v>
          </cell>
          <cell r="B1227">
            <v>3</v>
          </cell>
          <cell r="C1227" t="str">
            <v>1.5.2</v>
          </cell>
          <cell r="E1227">
            <v>299.06417800000003</v>
          </cell>
          <cell r="F1227">
            <v>123.107888</v>
          </cell>
        </row>
        <row r="1228">
          <cell r="A1228">
            <v>2012</v>
          </cell>
          <cell r="B1228">
            <v>3</v>
          </cell>
          <cell r="C1228" t="str">
            <v>1.5.3</v>
          </cell>
          <cell r="E1228">
            <v>358.17728499999998</v>
          </cell>
          <cell r="F1228">
            <v>206.704159</v>
          </cell>
        </row>
        <row r="1229">
          <cell r="A1229">
            <v>2012</v>
          </cell>
          <cell r="B1229">
            <v>3</v>
          </cell>
          <cell r="C1229" t="str">
            <v>1.5.4</v>
          </cell>
          <cell r="E1229">
            <v>173.628738</v>
          </cell>
          <cell r="F1229">
            <v>137.45967899999999</v>
          </cell>
        </row>
        <row r="1230">
          <cell r="A1230">
            <v>2012</v>
          </cell>
          <cell r="B1230">
            <v>3</v>
          </cell>
          <cell r="C1230" t="str">
            <v>1.6.0</v>
          </cell>
          <cell r="E1230">
            <v>4778.4728510000004</v>
          </cell>
          <cell r="F1230">
            <v>15875.221138999999</v>
          </cell>
        </row>
        <row r="1231">
          <cell r="A1231">
            <v>2012</v>
          </cell>
          <cell r="B1231">
            <v>3</v>
          </cell>
          <cell r="C1231" t="str">
            <v>2.1.0</v>
          </cell>
          <cell r="D1231">
            <v>32198</v>
          </cell>
          <cell r="E1231">
            <v>4514.2638100000004</v>
          </cell>
          <cell r="F1231">
            <v>28997.256297</v>
          </cell>
        </row>
        <row r="1232">
          <cell r="A1232">
            <v>2012</v>
          </cell>
          <cell r="B1232">
            <v>3</v>
          </cell>
          <cell r="C1232" t="str">
            <v>2.2.1</v>
          </cell>
          <cell r="D1232">
            <v>22453.338789000001</v>
          </cell>
          <cell r="E1232">
            <v>545.11127799999997</v>
          </cell>
          <cell r="F1232">
            <v>291.40215599999999</v>
          </cell>
        </row>
        <row r="1233">
          <cell r="A1233">
            <v>2012</v>
          </cell>
          <cell r="B1233">
            <v>3</v>
          </cell>
          <cell r="C1233" t="str">
            <v>2.2.2</v>
          </cell>
          <cell r="E1233">
            <v>31.118355999999999</v>
          </cell>
          <cell r="F1233">
            <v>19.450748999999998</v>
          </cell>
        </row>
        <row r="1234">
          <cell r="A1234">
            <v>2012</v>
          </cell>
          <cell r="B1234">
            <v>3</v>
          </cell>
          <cell r="C1234" t="str">
            <v>2.2.3</v>
          </cell>
          <cell r="D1234">
            <v>440.71242073000002</v>
          </cell>
          <cell r="E1234">
            <v>16.646856</v>
          </cell>
          <cell r="F1234">
            <v>122.012652</v>
          </cell>
        </row>
        <row r="1235">
          <cell r="A1235">
            <v>2012</v>
          </cell>
          <cell r="B1235">
            <v>3</v>
          </cell>
          <cell r="C1235" t="str">
            <v>2.2.4</v>
          </cell>
          <cell r="D1235">
            <v>1488.7199541</v>
          </cell>
          <cell r="E1235">
            <v>35.072932999999999</v>
          </cell>
          <cell r="F1235">
            <v>360.79206399999998</v>
          </cell>
        </row>
        <row r="1236">
          <cell r="A1236">
            <v>2012</v>
          </cell>
          <cell r="B1236">
            <v>3</v>
          </cell>
          <cell r="C1236" t="str">
            <v>2.2.5</v>
          </cell>
          <cell r="E1236">
            <v>0.19714999999999999</v>
          </cell>
          <cell r="F1236">
            <v>6.8059999999999996E-2</v>
          </cell>
        </row>
        <row r="1237">
          <cell r="A1237">
            <v>2012</v>
          </cell>
          <cell r="B1237">
            <v>3</v>
          </cell>
          <cell r="C1237" t="str">
            <v>2.2.6</v>
          </cell>
          <cell r="D1237">
            <v>15793.228836</v>
          </cell>
          <cell r="E1237">
            <v>2.4925920000000001</v>
          </cell>
          <cell r="F1237">
            <v>1.276805</v>
          </cell>
        </row>
        <row r="1238">
          <cell r="A1238">
            <v>2012</v>
          </cell>
          <cell r="B1238">
            <v>3</v>
          </cell>
          <cell r="C1238" t="str">
            <v>2.2.7</v>
          </cell>
          <cell r="E1238">
            <v>684.862617</v>
          </cell>
          <cell r="F1238">
            <v>453.94588700000003</v>
          </cell>
        </row>
        <row r="1239">
          <cell r="A1239">
            <v>2012</v>
          </cell>
          <cell r="B1239">
            <v>3</v>
          </cell>
          <cell r="C1239" t="str">
            <v>2.2.8</v>
          </cell>
          <cell r="E1239">
            <v>1.6286769999999999</v>
          </cell>
          <cell r="F1239">
            <v>1.6693E-2</v>
          </cell>
        </row>
        <row r="1240">
          <cell r="A1240">
            <v>2012</v>
          </cell>
          <cell r="B1240">
            <v>3</v>
          </cell>
          <cell r="C1240" t="str">
            <v>2.2.9</v>
          </cell>
          <cell r="E1240">
            <v>104.403668</v>
          </cell>
          <cell r="F1240">
            <v>44.470700999999998</v>
          </cell>
        </row>
        <row r="1241">
          <cell r="A1241">
            <v>2012</v>
          </cell>
          <cell r="B1241">
            <v>3</v>
          </cell>
          <cell r="C1241" t="str">
            <v>2.3.0</v>
          </cell>
          <cell r="E1241">
            <v>4049.0239160000001</v>
          </cell>
          <cell r="F1241">
            <v>3815.6520059999998</v>
          </cell>
        </row>
        <row r="1242">
          <cell r="A1242">
            <v>2012</v>
          </cell>
          <cell r="B1242">
            <v>3</v>
          </cell>
          <cell r="C1242" t="str">
            <v>3.1.0</v>
          </cell>
          <cell r="D1242">
            <v>891</v>
          </cell>
          <cell r="E1242">
            <v>108.969713</v>
          </cell>
          <cell r="F1242">
            <v>1004.360967</v>
          </cell>
        </row>
        <row r="1243">
          <cell r="A1243">
            <v>2012</v>
          </cell>
          <cell r="B1243">
            <v>3</v>
          </cell>
          <cell r="C1243" t="str">
            <v>3.10.0</v>
          </cell>
        </row>
        <row r="1244">
          <cell r="A1244">
            <v>2012</v>
          </cell>
          <cell r="B1244">
            <v>3</v>
          </cell>
          <cell r="C1244" t="str">
            <v>3.11.0</v>
          </cell>
          <cell r="E1244">
            <v>1564.232874</v>
          </cell>
          <cell r="F1244">
            <v>1938.4065860000001</v>
          </cell>
        </row>
        <row r="1245">
          <cell r="A1245">
            <v>2012</v>
          </cell>
          <cell r="B1245">
            <v>3</v>
          </cell>
          <cell r="C1245" t="str">
            <v>3.2.0</v>
          </cell>
          <cell r="D1245">
            <v>429</v>
          </cell>
          <cell r="E1245">
            <v>277.62278400000002</v>
          </cell>
          <cell r="F1245">
            <v>26.849264000000002</v>
          </cell>
        </row>
        <row r="1246">
          <cell r="A1246">
            <v>2012</v>
          </cell>
          <cell r="B1246">
            <v>3</v>
          </cell>
          <cell r="C1246" t="str">
            <v>3.3.0</v>
          </cell>
          <cell r="D1246">
            <v>10</v>
          </cell>
          <cell r="E1246">
            <v>0.56275699999999995</v>
          </cell>
          <cell r="F1246">
            <v>3.0575950000000001</v>
          </cell>
        </row>
        <row r="1247">
          <cell r="A1247">
            <v>2012</v>
          </cell>
          <cell r="B1247">
            <v>3</v>
          </cell>
          <cell r="C1247" t="str">
            <v>3.4.0</v>
          </cell>
          <cell r="D1247">
            <v>203.90700000000001</v>
          </cell>
          <cell r="E1247">
            <v>1379.3006680000001</v>
          </cell>
          <cell r="F1247">
            <v>499.92126500000001</v>
          </cell>
        </row>
        <row r="1248">
          <cell r="A1248">
            <v>2012</v>
          </cell>
          <cell r="B1248">
            <v>3</v>
          </cell>
          <cell r="C1248" t="str">
            <v>3.5.0</v>
          </cell>
          <cell r="D1248">
            <v>0</v>
          </cell>
          <cell r="E1248">
            <v>745.512294</v>
          </cell>
          <cell r="F1248">
            <v>8.9738190000000007</v>
          </cell>
        </row>
        <row r="1249">
          <cell r="A1249">
            <v>2012</v>
          </cell>
          <cell r="B1249">
            <v>3</v>
          </cell>
          <cell r="C1249" t="str">
            <v>3.6.0</v>
          </cell>
          <cell r="D1249">
            <v>7385</v>
          </cell>
          <cell r="E1249">
            <v>521.65137000000004</v>
          </cell>
          <cell r="F1249">
            <v>1543.7585650000001</v>
          </cell>
        </row>
        <row r="1250">
          <cell r="A1250">
            <v>2012</v>
          </cell>
          <cell r="B1250">
            <v>3</v>
          </cell>
          <cell r="C1250" t="str">
            <v>3.7.0</v>
          </cell>
          <cell r="D1250">
            <v>231</v>
          </cell>
          <cell r="E1250">
            <v>886.038725</v>
          </cell>
          <cell r="F1250">
            <v>110.922282</v>
          </cell>
        </row>
        <row r="1251">
          <cell r="A1251">
            <v>2012</v>
          </cell>
          <cell r="B1251">
            <v>3</v>
          </cell>
          <cell r="C1251" t="str">
            <v>3.8.0</v>
          </cell>
          <cell r="D1251">
            <v>78700</v>
          </cell>
          <cell r="E1251">
            <v>1579.0700770000001</v>
          </cell>
          <cell r="F1251">
            <v>1661.042737</v>
          </cell>
        </row>
        <row r="1252">
          <cell r="A1252">
            <v>2012</v>
          </cell>
          <cell r="B1252">
            <v>3</v>
          </cell>
          <cell r="C1252" t="str">
            <v>3.9.0</v>
          </cell>
          <cell r="D1252">
            <v>760</v>
          </cell>
          <cell r="E1252">
            <v>314.72675400000003</v>
          </cell>
          <cell r="F1252">
            <v>220.79700800000001</v>
          </cell>
        </row>
        <row r="1253">
          <cell r="A1253">
            <v>2012</v>
          </cell>
          <cell r="B1253">
            <v>3</v>
          </cell>
          <cell r="C1253" t="str">
            <v>4.1.1</v>
          </cell>
          <cell r="D1253">
            <v>0</v>
          </cell>
          <cell r="E1253">
            <v>8.1030000000000008E-3</v>
          </cell>
          <cell r="F1253">
            <v>0</v>
          </cell>
        </row>
        <row r="1254">
          <cell r="A1254">
            <v>2012</v>
          </cell>
          <cell r="B1254">
            <v>3</v>
          </cell>
          <cell r="C1254" t="str">
            <v>4.1.2</v>
          </cell>
          <cell r="D1254">
            <v>0</v>
          </cell>
          <cell r="E1254">
            <v>2253.6247969999999</v>
          </cell>
          <cell r="F1254">
            <v>0.75352699999999995</v>
          </cell>
        </row>
        <row r="1255">
          <cell r="A1255">
            <v>2012</v>
          </cell>
          <cell r="B1255">
            <v>3</v>
          </cell>
          <cell r="C1255" t="str">
            <v>4.1.3</v>
          </cell>
          <cell r="D1255">
            <v>0</v>
          </cell>
          <cell r="E1255">
            <v>9.0561070000000008</v>
          </cell>
          <cell r="F1255">
            <v>2.3663500000000002</v>
          </cell>
        </row>
        <row r="1256">
          <cell r="A1256">
            <v>2012</v>
          </cell>
          <cell r="B1256">
            <v>3</v>
          </cell>
          <cell r="C1256" t="str">
            <v>4.1.4</v>
          </cell>
          <cell r="D1256">
            <v>846.9</v>
          </cell>
          <cell r="E1256">
            <v>363.84482300000002</v>
          </cell>
          <cell r="F1256">
            <v>195.550949</v>
          </cell>
        </row>
        <row r="1257">
          <cell r="A1257">
            <v>2012</v>
          </cell>
          <cell r="B1257">
            <v>3</v>
          </cell>
          <cell r="C1257" t="str">
            <v>4.2.1</v>
          </cell>
          <cell r="D1257">
            <v>0</v>
          </cell>
          <cell r="E1257">
            <v>27858.212200000002</v>
          </cell>
          <cell r="F1257">
            <v>15513.035725</v>
          </cell>
        </row>
        <row r="1258">
          <cell r="A1258">
            <v>2012</v>
          </cell>
          <cell r="B1258">
            <v>3</v>
          </cell>
          <cell r="C1258" t="str">
            <v>4.2.2</v>
          </cell>
          <cell r="D1258">
            <v>0</v>
          </cell>
          <cell r="E1258">
            <v>1578.3302619999999</v>
          </cell>
          <cell r="F1258">
            <v>605.48603800000001</v>
          </cell>
        </row>
        <row r="1259">
          <cell r="A1259">
            <v>2012</v>
          </cell>
          <cell r="B1259">
            <v>3</v>
          </cell>
          <cell r="C1259" t="str">
            <v>4.3.0</v>
          </cell>
          <cell r="E1259">
            <v>3781.7921179999998</v>
          </cell>
          <cell r="F1259">
            <v>2105.8612549999998</v>
          </cell>
        </row>
        <row r="1260">
          <cell r="A1260">
            <v>2012</v>
          </cell>
          <cell r="B1260">
            <v>3</v>
          </cell>
          <cell r="C1260" t="str">
            <v>5.0.0</v>
          </cell>
          <cell r="E1260">
            <v>7075.3244160000004</v>
          </cell>
          <cell r="F1260">
            <v>3812.5050769999998</v>
          </cell>
        </row>
        <row r="1261">
          <cell r="A1261">
            <v>2012</v>
          </cell>
          <cell r="B1261">
            <v>3</v>
          </cell>
          <cell r="C1261" t="str">
            <v>6.0.0</v>
          </cell>
          <cell r="E1261">
            <v>562.35694799999999</v>
          </cell>
          <cell r="F1261">
            <v>28.270852000000001</v>
          </cell>
        </row>
        <row r="1262">
          <cell r="A1262">
            <v>2013</v>
          </cell>
          <cell r="B1262">
            <v>1</v>
          </cell>
          <cell r="C1262" t="str">
            <v>1</v>
          </cell>
          <cell r="D1262">
            <v>64958.510677999999</v>
          </cell>
          <cell r="E1262">
            <v>20062.797972</v>
          </cell>
          <cell r="F1262">
            <v>25993.020849</v>
          </cell>
        </row>
        <row r="1263">
          <cell r="A1263">
            <v>2013</v>
          </cell>
          <cell r="B1263">
            <v>1</v>
          </cell>
          <cell r="C1263" t="str">
            <v>2</v>
          </cell>
          <cell r="D1263">
            <v>79086</v>
          </cell>
          <cell r="E1263">
            <v>9256.1526649999996</v>
          </cell>
          <cell r="F1263">
            <v>33331.719234999997</v>
          </cell>
        </row>
        <row r="1264">
          <cell r="A1264">
            <v>2013</v>
          </cell>
          <cell r="B1264">
            <v>1</v>
          </cell>
          <cell r="C1264" t="str">
            <v>3</v>
          </cell>
          <cell r="D1264">
            <v>86528.354900000006</v>
          </cell>
          <cell r="E1264">
            <v>7406.2217710000004</v>
          </cell>
          <cell r="F1264">
            <v>5877.6328709999998</v>
          </cell>
        </row>
        <row r="1265">
          <cell r="A1265">
            <v>2013</v>
          </cell>
          <cell r="B1265">
            <v>1</v>
          </cell>
          <cell r="C1265" t="str">
            <v>4</v>
          </cell>
          <cell r="D1265">
            <v>1255.2</v>
          </cell>
          <cell r="E1265">
            <v>32311.728551</v>
          </cell>
          <cell r="F1265">
            <v>15768.956688</v>
          </cell>
        </row>
        <row r="1266">
          <cell r="A1266">
            <v>2013</v>
          </cell>
          <cell r="B1266">
            <v>1</v>
          </cell>
          <cell r="C1266" t="str">
            <v>5</v>
          </cell>
          <cell r="E1266">
            <v>7093.5308839999998</v>
          </cell>
          <cell r="F1266">
            <v>3759.855943</v>
          </cell>
        </row>
        <row r="1267">
          <cell r="A1267">
            <v>2013</v>
          </cell>
          <cell r="B1267">
            <v>1</v>
          </cell>
          <cell r="C1267" t="str">
            <v>6</v>
          </cell>
          <cell r="E1267">
            <v>588.91098399999998</v>
          </cell>
          <cell r="F1267">
            <v>29.153766000000001</v>
          </cell>
        </row>
        <row r="1268">
          <cell r="A1268">
            <v>2013</v>
          </cell>
          <cell r="B1268">
            <v>2</v>
          </cell>
          <cell r="C1268" t="str">
            <v>1.1</v>
          </cell>
          <cell r="D1268">
            <v>9041.0664985999992</v>
          </cell>
          <cell r="E1268">
            <v>2896.2459560000002</v>
          </cell>
          <cell r="F1268">
            <v>1597.230192</v>
          </cell>
        </row>
        <row r="1269">
          <cell r="A1269">
            <v>2013</v>
          </cell>
          <cell r="B1269">
            <v>2</v>
          </cell>
          <cell r="C1269" t="str">
            <v>1.2</v>
          </cell>
          <cell r="D1269">
            <v>8222.4006317999992</v>
          </cell>
          <cell r="E1269">
            <v>7.8022010000000002</v>
          </cell>
          <cell r="F1269">
            <v>25.968046000000001</v>
          </cell>
        </row>
        <row r="1270">
          <cell r="A1270">
            <v>2013</v>
          </cell>
          <cell r="B1270">
            <v>2</v>
          </cell>
          <cell r="C1270" t="str">
            <v>1.3</v>
          </cell>
          <cell r="D1270">
            <v>47462.671249999999</v>
          </cell>
          <cell r="E1270">
            <v>11190.409815000001</v>
          </cell>
          <cell r="F1270">
            <v>7511.6859320000003</v>
          </cell>
        </row>
        <row r="1271">
          <cell r="A1271">
            <v>2013</v>
          </cell>
          <cell r="B1271">
            <v>2</v>
          </cell>
          <cell r="C1271" t="str">
            <v>1.4</v>
          </cell>
          <cell r="D1271">
            <v>232.37229761</v>
          </cell>
          <cell r="E1271">
            <v>688.570244</v>
          </cell>
          <cell r="F1271">
            <v>666.24535000000003</v>
          </cell>
        </row>
        <row r="1272">
          <cell r="A1272">
            <v>2013</v>
          </cell>
          <cell r="B1272">
            <v>2</v>
          </cell>
          <cell r="C1272" t="str">
            <v>1.5</v>
          </cell>
          <cell r="E1272">
            <v>887.06899099999998</v>
          </cell>
          <cell r="F1272">
            <v>516.267698</v>
          </cell>
        </row>
        <row r="1273">
          <cell r="A1273">
            <v>2013</v>
          </cell>
          <cell r="B1273">
            <v>2</v>
          </cell>
          <cell r="C1273" t="str">
            <v>1.6</v>
          </cell>
          <cell r="E1273">
            <v>4392.7007649999996</v>
          </cell>
          <cell r="F1273">
            <v>15675.623631</v>
          </cell>
        </row>
        <row r="1274">
          <cell r="A1274">
            <v>2013</v>
          </cell>
          <cell r="B1274">
            <v>2</v>
          </cell>
          <cell r="C1274" t="str">
            <v>2.1</v>
          </cell>
          <cell r="D1274">
            <v>37411</v>
          </cell>
          <cell r="E1274">
            <v>3907.2470389999999</v>
          </cell>
          <cell r="F1274">
            <v>28512.44701</v>
          </cell>
        </row>
        <row r="1275">
          <cell r="A1275">
            <v>2013</v>
          </cell>
          <cell r="B1275">
            <v>2</v>
          </cell>
          <cell r="C1275" t="str">
            <v>2.2</v>
          </cell>
          <cell r="D1275">
            <v>41675</v>
          </cell>
          <cell r="E1275">
            <v>1347.239977</v>
          </cell>
          <cell r="F1275">
            <v>1216.8421989999999</v>
          </cell>
        </row>
        <row r="1276">
          <cell r="A1276">
            <v>2013</v>
          </cell>
          <cell r="B1276">
            <v>2</v>
          </cell>
          <cell r="C1276" t="str">
            <v>2.3</v>
          </cell>
          <cell r="E1276">
            <v>4001.665649</v>
          </cell>
          <cell r="F1276">
            <v>3602.430026</v>
          </cell>
        </row>
        <row r="1277">
          <cell r="A1277">
            <v>2013</v>
          </cell>
          <cell r="B1277">
            <v>2</v>
          </cell>
          <cell r="C1277" t="str">
            <v>3.1</v>
          </cell>
          <cell r="D1277">
            <v>1131</v>
          </cell>
          <cell r="E1277">
            <v>104.95792299999999</v>
          </cell>
          <cell r="F1277">
            <v>217.07261099999999</v>
          </cell>
        </row>
        <row r="1278">
          <cell r="A1278">
            <v>2013</v>
          </cell>
          <cell r="B1278">
            <v>2</v>
          </cell>
          <cell r="C1278" t="str">
            <v>3.10</v>
          </cell>
        </row>
        <row r="1279">
          <cell r="A1279">
            <v>2013</v>
          </cell>
          <cell r="B1279">
            <v>2</v>
          </cell>
          <cell r="C1279" t="str">
            <v>3.11</v>
          </cell>
          <cell r="E1279">
            <v>1642.8136649999999</v>
          </cell>
          <cell r="F1279">
            <v>1834.3537369999999</v>
          </cell>
        </row>
        <row r="1280">
          <cell r="A1280">
            <v>2013</v>
          </cell>
          <cell r="B1280">
            <v>2</v>
          </cell>
          <cell r="C1280" t="str">
            <v>3.2</v>
          </cell>
          <cell r="D1280">
            <v>445</v>
          </cell>
          <cell r="E1280">
            <v>258.451977</v>
          </cell>
          <cell r="F1280">
            <v>27.567716999999998</v>
          </cell>
        </row>
        <row r="1281">
          <cell r="A1281">
            <v>2013</v>
          </cell>
          <cell r="B1281">
            <v>2</v>
          </cell>
          <cell r="C1281" t="str">
            <v>3.3</v>
          </cell>
          <cell r="D1281">
            <v>9</v>
          </cell>
          <cell r="E1281">
            <v>0.83280399999999999</v>
          </cell>
          <cell r="F1281">
            <v>3.162204</v>
          </cell>
        </row>
        <row r="1282">
          <cell r="A1282">
            <v>2013</v>
          </cell>
          <cell r="B1282">
            <v>2</v>
          </cell>
          <cell r="C1282" t="str">
            <v>3.4</v>
          </cell>
          <cell r="D1282">
            <v>167.35489999999999</v>
          </cell>
          <cell r="E1282">
            <v>1410.3735879999999</v>
          </cell>
          <cell r="F1282">
            <v>446.34145799999999</v>
          </cell>
        </row>
        <row r="1283">
          <cell r="A1283">
            <v>2013</v>
          </cell>
          <cell r="B1283">
            <v>2</v>
          </cell>
          <cell r="C1283" t="str">
            <v>3.5</v>
          </cell>
          <cell r="D1283">
            <v>0</v>
          </cell>
          <cell r="E1283">
            <v>957.77282700000001</v>
          </cell>
          <cell r="F1283">
            <v>6.4591539999999998</v>
          </cell>
        </row>
        <row r="1284">
          <cell r="A1284">
            <v>2013</v>
          </cell>
          <cell r="B1284">
            <v>2</v>
          </cell>
          <cell r="C1284" t="str">
            <v>3.6</v>
          </cell>
          <cell r="D1284">
            <v>7448</v>
          </cell>
          <cell r="E1284">
            <v>561.88541599999996</v>
          </cell>
          <cell r="F1284">
            <v>1588.5307299999999</v>
          </cell>
        </row>
        <row r="1285">
          <cell r="A1285">
            <v>2013</v>
          </cell>
          <cell r="B1285">
            <v>2</v>
          </cell>
          <cell r="C1285" t="str">
            <v>3.7</v>
          </cell>
          <cell r="D1285">
            <v>199</v>
          </cell>
          <cell r="E1285">
            <v>791.24102600000003</v>
          </cell>
          <cell r="F1285">
            <v>100.254014</v>
          </cell>
        </row>
        <row r="1286">
          <cell r="A1286">
            <v>2013</v>
          </cell>
          <cell r="B1286">
            <v>2</v>
          </cell>
          <cell r="C1286" t="str">
            <v>3.8</v>
          </cell>
          <cell r="D1286">
            <v>76400</v>
          </cell>
          <cell r="E1286">
            <v>1367.5403690000001</v>
          </cell>
          <cell r="F1286">
            <v>1410.086022</v>
          </cell>
        </row>
        <row r="1287">
          <cell r="A1287">
            <v>2013</v>
          </cell>
          <cell r="B1287">
            <v>2</v>
          </cell>
          <cell r="C1287" t="str">
            <v>3.9</v>
          </cell>
          <cell r="D1287">
            <v>729</v>
          </cell>
          <cell r="E1287">
            <v>310.35217599999999</v>
          </cell>
          <cell r="F1287">
            <v>243.80522400000001</v>
          </cell>
        </row>
        <row r="1288">
          <cell r="A1288">
            <v>2013</v>
          </cell>
          <cell r="B1288">
            <v>2</v>
          </cell>
          <cell r="C1288" t="str">
            <v>4.1</v>
          </cell>
          <cell r="D1288">
            <v>1255.2</v>
          </cell>
          <cell r="E1288">
            <v>2682.1067410000001</v>
          </cell>
          <cell r="F1288">
            <v>199.28484</v>
          </cell>
        </row>
        <row r="1289">
          <cell r="A1289">
            <v>2013</v>
          </cell>
          <cell r="B1289">
            <v>2</v>
          </cell>
          <cell r="C1289" t="str">
            <v>4.2</v>
          </cell>
          <cell r="D1289">
            <v>0</v>
          </cell>
          <cell r="E1289">
            <v>25738.797774999999</v>
          </cell>
          <cell r="F1289">
            <v>13444.350560000001</v>
          </cell>
        </row>
        <row r="1290">
          <cell r="A1290">
            <v>2013</v>
          </cell>
          <cell r="B1290">
            <v>2</v>
          </cell>
          <cell r="C1290" t="str">
            <v>4.3</v>
          </cell>
          <cell r="E1290">
            <v>3890.8240350000001</v>
          </cell>
          <cell r="F1290">
            <v>2125.3212880000001</v>
          </cell>
        </row>
        <row r="1291">
          <cell r="A1291">
            <v>2013</v>
          </cell>
          <cell r="B1291">
            <v>2</v>
          </cell>
          <cell r="C1291" t="str">
            <v>5.0</v>
          </cell>
          <cell r="E1291">
            <v>7093.5308839999998</v>
          </cell>
          <cell r="F1291">
            <v>3759.855943</v>
          </cell>
        </row>
        <row r="1292">
          <cell r="A1292">
            <v>2013</v>
          </cell>
          <cell r="B1292">
            <v>2</v>
          </cell>
          <cell r="C1292" t="str">
            <v>6.0</v>
          </cell>
          <cell r="E1292">
            <v>588.91098399999998</v>
          </cell>
          <cell r="F1292">
            <v>29.153766000000001</v>
          </cell>
        </row>
        <row r="1293">
          <cell r="A1293">
            <v>2013</v>
          </cell>
          <cell r="B1293">
            <v>3</v>
          </cell>
          <cell r="C1293" t="str">
            <v>1.1.1</v>
          </cell>
          <cell r="D1293">
            <v>4985.2</v>
          </cell>
          <cell r="E1293">
            <v>743.80220999999995</v>
          </cell>
          <cell r="F1293">
            <v>1187.8899960000001</v>
          </cell>
        </row>
        <row r="1294">
          <cell r="A1294">
            <v>2013</v>
          </cell>
          <cell r="B1294">
            <v>3</v>
          </cell>
          <cell r="C1294" t="str">
            <v>1.1.10</v>
          </cell>
          <cell r="D1294">
            <v>113.63636364</v>
          </cell>
          <cell r="E1294">
            <v>237.49927</v>
          </cell>
          <cell r="F1294">
            <v>101.639568</v>
          </cell>
        </row>
        <row r="1295">
          <cell r="A1295">
            <v>2013</v>
          </cell>
          <cell r="B1295">
            <v>3</v>
          </cell>
          <cell r="C1295" t="str">
            <v>1.1.2</v>
          </cell>
          <cell r="D1295">
            <v>806.1</v>
          </cell>
          <cell r="E1295">
            <v>121.470463</v>
          </cell>
          <cell r="F1295">
            <v>13.293687</v>
          </cell>
        </row>
        <row r="1296">
          <cell r="A1296">
            <v>2013</v>
          </cell>
          <cell r="B1296">
            <v>3</v>
          </cell>
          <cell r="C1296" t="str">
            <v>1.1.3</v>
          </cell>
          <cell r="D1296">
            <v>2326.1999999999998</v>
          </cell>
          <cell r="E1296">
            <v>70.820901000000006</v>
          </cell>
          <cell r="F1296">
            <v>65.142619999999994</v>
          </cell>
        </row>
        <row r="1297">
          <cell r="A1297">
            <v>2013</v>
          </cell>
          <cell r="B1297">
            <v>3</v>
          </cell>
          <cell r="C1297" t="str">
            <v>1.1.4</v>
          </cell>
          <cell r="D1297">
            <v>102.1</v>
          </cell>
          <cell r="E1297">
            <v>7.6632759999999998</v>
          </cell>
          <cell r="F1297">
            <v>10.707174999999999</v>
          </cell>
        </row>
        <row r="1298">
          <cell r="A1298">
            <v>2013</v>
          </cell>
          <cell r="B1298">
            <v>3</v>
          </cell>
          <cell r="C1298" t="str">
            <v>1.1.5</v>
          </cell>
          <cell r="D1298">
            <v>0</v>
          </cell>
          <cell r="E1298">
            <v>33.777076999999998</v>
          </cell>
          <cell r="F1298">
            <v>3.9684659999999998</v>
          </cell>
        </row>
        <row r="1299">
          <cell r="A1299">
            <v>2013</v>
          </cell>
          <cell r="B1299">
            <v>3</v>
          </cell>
          <cell r="C1299" t="str">
            <v>1.1.6</v>
          </cell>
          <cell r="D1299">
            <v>340.8</v>
          </cell>
          <cell r="E1299">
            <v>198.657554</v>
          </cell>
          <cell r="F1299">
            <v>51.576262</v>
          </cell>
        </row>
        <row r="1300">
          <cell r="A1300">
            <v>2013</v>
          </cell>
          <cell r="B1300">
            <v>3</v>
          </cell>
          <cell r="C1300" t="str">
            <v>1.1.7</v>
          </cell>
          <cell r="D1300">
            <v>321.98135166999998</v>
          </cell>
          <cell r="E1300">
            <v>579.43297700000005</v>
          </cell>
          <cell r="F1300">
            <v>81.182186999999999</v>
          </cell>
        </row>
        <row r="1301">
          <cell r="A1301">
            <v>2013</v>
          </cell>
          <cell r="B1301">
            <v>3</v>
          </cell>
          <cell r="C1301" t="str">
            <v>1.1.8</v>
          </cell>
          <cell r="D1301">
            <v>45.048783333000003</v>
          </cell>
          <cell r="E1301">
            <v>898.75551499999995</v>
          </cell>
          <cell r="F1301">
            <v>81.699898000000005</v>
          </cell>
        </row>
        <row r="1302">
          <cell r="A1302">
            <v>2013</v>
          </cell>
          <cell r="B1302">
            <v>3</v>
          </cell>
          <cell r="C1302" t="str">
            <v>1.1.9</v>
          </cell>
          <cell r="E1302">
            <v>4.3667129999999998</v>
          </cell>
          <cell r="F1302">
            <v>0.130333</v>
          </cell>
        </row>
        <row r="1303">
          <cell r="A1303">
            <v>2013</v>
          </cell>
          <cell r="B1303">
            <v>3</v>
          </cell>
          <cell r="C1303" t="str">
            <v>1.2.1</v>
          </cell>
          <cell r="D1303">
            <v>2830.1896999999999</v>
          </cell>
          <cell r="E1303">
            <v>2.6787860000000001</v>
          </cell>
          <cell r="F1303">
            <v>1.578028</v>
          </cell>
        </row>
        <row r="1304">
          <cell r="A1304">
            <v>2013</v>
          </cell>
          <cell r="B1304">
            <v>3</v>
          </cell>
          <cell r="C1304" t="str">
            <v>1.2.2</v>
          </cell>
          <cell r="D1304">
            <v>5392.2109318000003</v>
          </cell>
          <cell r="E1304">
            <v>5.1234149999999996</v>
          </cell>
          <cell r="F1304">
            <v>24.390018000000001</v>
          </cell>
        </row>
        <row r="1305">
          <cell r="A1305">
            <v>2013</v>
          </cell>
          <cell r="B1305">
            <v>3</v>
          </cell>
          <cell r="C1305" t="str">
            <v>1.3.1</v>
          </cell>
          <cell r="D1305">
            <v>36462.800000000003</v>
          </cell>
          <cell r="E1305">
            <v>10789.171378999999</v>
          </cell>
          <cell r="F1305">
            <v>7495.2098619999997</v>
          </cell>
        </row>
        <row r="1306">
          <cell r="A1306">
            <v>2013</v>
          </cell>
          <cell r="B1306">
            <v>3</v>
          </cell>
          <cell r="C1306" t="str">
            <v>1.3.2</v>
          </cell>
          <cell r="D1306">
            <v>10999.87125</v>
          </cell>
          <cell r="E1306">
            <v>401.23843599999998</v>
          </cell>
          <cell r="F1306">
            <v>16.47607</v>
          </cell>
        </row>
        <row r="1307">
          <cell r="A1307">
            <v>2013</v>
          </cell>
          <cell r="B1307">
            <v>3</v>
          </cell>
          <cell r="C1307" t="str">
            <v>1.4.1</v>
          </cell>
          <cell r="D1307">
            <v>194.50827620000001</v>
          </cell>
          <cell r="E1307">
            <v>647.66351399999996</v>
          </cell>
          <cell r="F1307">
            <v>661.72585900000001</v>
          </cell>
        </row>
        <row r="1308">
          <cell r="A1308">
            <v>2013</v>
          </cell>
          <cell r="B1308">
            <v>3</v>
          </cell>
          <cell r="C1308" t="str">
            <v>1.4.2</v>
          </cell>
          <cell r="E1308">
            <v>40.906730000000003</v>
          </cell>
          <cell r="F1308">
            <v>4.5194910000000004</v>
          </cell>
        </row>
        <row r="1309">
          <cell r="A1309">
            <v>2013</v>
          </cell>
          <cell r="B1309">
            <v>3</v>
          </cell>
          <cell r="C1309" t="str">
            <v>1.4.3</v>
          </cell>
          <cell r="D1309">
            <v>37.864021405000003</v>
          </cell>
        </row>
        <row r="1310">
          <cell r="A1310">
            <v>2013</v>
          </cell>
          <cell r="B1310">
            <v>3</v>
          </cell>
          <cell r="C1310" t="str">
            <v>1.5.1</v>
          </cell>
          <cell r="E1310">
            <v>0.32749600000000001</v>
          </cell>
          <cell r="F1310">
            <v>4.9626330000000003</v>
          </cell>
        </row>
        <row r="1311">
          <cell r="A1311">
            <v>2013</v>
          </cell>
          <cell r="B1311">
            <v>3</v>
          </cell>
          <cell r="C1311" t="str">
            <v>1.5.2</v>
          </cell>
          <cell r="E1311">
            <v>313.53146800000002</v>
          </cell>
          <cell r="F1311">
            <v>124.91174100000001</v>
          </cell>
        </row>
        <row r="1312">
          <cell r="A1312">
            <v>2013</v>
          </cell>
          <cell r="B1312">
            <v>3</v>
          </cell>
          <cell r="C1312" t="str">
            <v>1.5.3</v>
          </cell>
          <cell r="E1312">
            <v>388.46582899999999</v>
          </cell>
          <cell r="F1312">
            <v>227.55766499999999</v>
          </cell>
        </row>
        <row r="1313">
          <cell r="A1313">
            <v>2013</v>
          </cell>
          <cell r="B1313">
            <v>3</v>
          </cell>
          <cell r="C1313" t="str">
            <v>1.5.4</v>
          </cell>
          <cell r="E1313">
            <v>184.74419800000001</v>
          </cell>
          <cell r="F1313">
            <v>158.83565899999999</v>
          </cell>
        </row>
        <row r="1314">
          <cell r="A1314">
            <v>2013</v>
          </cell>
          <cell r="B1314">
            <v>3</v>
          </cell>
          <cell r="C1314" t="str">
            <v>1.6.0</v>
          </cell>
          <cell r="E1314">
            <v>4392.7007649999996</v>
          </cell>
          <cell r="F1314">
            <v>15675.623631</v>
          </cell>
        </row>
        <row r="1315">
          <cell r="A1315">
            <v>2013</v>
          </cell>
          <cell r="B1315">
            <v>3</v>
          </cell>
          <cell r="C1315" t="str">
            <v>2.1.0</v>
          </cell>
          <cell r="D1315">
            <v>37411</v>
          </cell>
          <cell r="E1315">
            <v>3907.2470389999999</v>
          </cell>
          <cell r="F1315">
            <v>28512.44701</v>
          </cell>
        </row>
        <row r="1316">
          <cell r="A1316">
            <v>2013</v>
          </cell>
          <cell r="B1316">
            <v>3</v>
          </cell>
          <cell r="C1316" t="str">
            <v>2.2.1</v>
          </cell>
          <cell r="D1316">
            <v>22527.561974</v>
          </cell>
          <cell r="E1316">
            <v>487.84995600000002</v>
          </cell>
          <cell r="F1316">
            <v>250.92072200000001</v>
          </cell>
        </row>
        <row r="1317">
          <cell r="A1317">
            <v>2013</v>
          </cell>
          <cell r="B1317">
            <v>3</v>
          </cell>
          <cell r="C1317" t="str">
            <v>2.2.2</v>
          </cell>
          <cell r="E1317">
            <v>31.885159000000002</v>
          </cell>
          <cell r="F1317">
            <v>5.509741</v>
          </cell>
        </row>
        <row r="1318">
          <cell r="A1318">
            <v>2013</v>
          </cell>
          <cell r="B1318">
            <v>3</v>
          </cell>
          <cell r="C1318" t="str">
            <v>2.2.3</v>
          </cell>
          <cell r="D1318">
            <v>411.96407971000002</v>
          </cell>
          <cell r="E1318">
            <v>16.301486000000001</v>
          </cell>
          <cell r="F1318">
            <v>116.48205</v>
          </cell>
        </row>
        <row r="1319">
          <cell r="A1319">
            <v>2013</v>
          </cell>
          <cell r="B1319">
            <v>3</v>
          </cell>
          <cell r="C1319" t="str">
            <v>2.2.4</v>
          </cell>
          <cell r="D1319">
            <v>1392.3627372999999</v>
          </cell>
          <cell r="E1319">
            <v>35.496994000000001</v>
          </cell>
          <cell r="F1319">
            <v>346.838053</v>
          </cell>
        </row>
        <row r="1320">
          <cell r="A1320">
            <v>2013</v>
          </cell>
          <cell r="B1320">
            <v>3</v>
          </cell>
          <cell r="C1320" t="str">
            <v>2.2.5</v>
          </cell>
          <cell r="E1320">
            <v>0.25717600000000002</v>
          </cell>
          <cell r="F1320">
            <v>0.23328399999999999</v>
          </cell>
        </row>
        <row r="1321">
          <cell r="A1321">
            <v>2013</v>
          </cell>
          <cell r="B1321">
            <v>3</v>
          </cell>
          <cell r="C1321" t="str">
            <v>2.2.6</v>
          </cell>
          <cell r="D1321">
            <v>17343.111208999999</v>
          </cell>
          <cell r="E1321">
            <v>1.6697679999999999</v>
          </cell>
          <cell r="F1321">
            <v>1.2847440000000001</v>
          </cell>
        </row>
        <row r="1322">
          <cell r="A1322">
            <v>2013</v>
          </cell>
          <cell r="B1322">
            <v>3</v>
          </cell>
          <cell r="C1322" t="str">
            <v>2.2.7</v>
          </cell>
          <cell r="E1322">
            <v>682.64644099999998</v>
          </cell>
          <cell r="F1322">
            <v>437.35084000000001</v>
          </cell>
        </row>
        <row r="1323">
          <cell r="A1323">
            <v>2013</v>
          </cell>
          <cell r="B1323">
            <v>3</v>
          </cell>
          <cell r="C1323" t="str">
            <v>2.2.8</v>
          </cell>
          <cell r="E1323">
            <v>0.74148400000000003</v>
          </cell>
          <cell r="F1323">
            <v>6.7729999999999999E-2</v>
          </cell>
        </row>
        <row r="1324">
          <cell r="A1324">
            <v>2013</v>
          </cell>
          <cell r="B1324">
            <v>3</v>
          </cell>
          <cell r="C1324" t="str">
            <v>2.2.9</v>
          </cell>
          <cell r="E1324">
            <v>90.391513000000003</v>
          </cell>
          <cell r="F1324">
            <v>58.155034999999998</v>
          </cell>
        </row>
        <row r="1325">
          <cell r="A1325">
            <v>2013</v>
          </cell>
          <cell r="B1325">
            <v>3</v>
          </cell>
          <cell r="C1325" t="str">
            <v>2.3.0</v>
          </cell>
          <cell r="E1325">
            <v>4001.665649</v>
          </cell>
          <cell r="F1325">
            <v>3602.430026</v>
          </cell>
        </row>
        <row r="1326">
          <cell r="A1326">
            <v>2013</v>
          </cell>
          <cell r="B1326">
            <v>3</v>
          </cell>
          <cell r="C1326" t="str">
            <v>3.1.0</v>
          </cell>
          <cell r="D1326">
            <v>1131</v>
          </cell>
          <cell r="E1326">
            <v>104.95792299999999</v>
          </cell>
          <cell r="F1326">
            <v>217.07261099999999</v>
          </cell>
        </row>
        <row r="1327">
          <cell r="A1327">
            <v>2013</v>
          </cell>
          <cell r="B1327">
            <v>3</v>
          </cell>
          <cell r="C1327" t="str">
            <v>3.10.0</v>
          </cell>
        </row>
        <row r="1328">
          <cell r="A1328">
            <v>2013</v>
          </cell>
          <cell r="B1328">
            <v>3</v>
          </cell>
          <cell r="C1328" t="str">
            <v>3.11.0</v>
          </cell>
          <cell r="E1328">
            <v>1642.8136649999999</v>
          </cell>
          <cell r="F1328">
            <v>1834.3537369999999</v>
          </cell>
        </row>
        <row r="1329">
          <cell r="A1329">
            <v>2013</v>
          </cell>
          <cell r="B1329">
            <v>3</v>
          </cell>
          <cell r="C1329" t="str">
            <v>3.2.0</v>
          </cell>
          <cell r="D1329">
            <v>445</v>
          </cell>
          <cell r="E1329">
            <v>258.451977</v>
          </cell>
          <cell r="F1329">
            <v>27.567716999999998</v>
          </cell>
        </row>
        <row r="1330">
          <cell r="A1330">
            <v>2013</v>
          </cell>
          <cell r="B1330">
            <v>3</v>
          </cell>
          <cell r="C1330" t="str">
            <v>3.3.0</v>
          </cell>
          <cell r="D1330">
            <v>9</v>
          </cell>
          <cell r="E1330">
            <v>0.83280399999999999</v>
          </cell>
          <cell r="F1330">
            <v>3.162204</v>
          </cell>
        </row>
        <row r="1331">
          <cell r="A1331">
            <v>2013</v>
          </cell>
          <cell r="B1331">
            <v>3</v>
          </cell>
          <cell r="C1331" t="str">
            <v>3.4.0</v>
          </cell>
          <cell r="D1331">
            <v>167.35489999999999</v>
          </cell>
          <cell r="E1331">
            <v>1410.3735879999999</v>
          </cell>
          <cell r="F1331">
            <v>446.34145799999999</v>
          </cell>
        </row>
        <row r="1332">
          <cell r="A1332">
            <v>2013</v>
          </cell>
          <cell r="B1332">
            <v>3</v>
          </cell>
          <cell r="C1332" t="str">
            <v>3.5.0</v>
          </cell>
          <cell r="D1332">
            <v>0</v>
          </cell>
          <cell r="E1332">
            <v>957.77282700000001</v>
          </cell>
          <cell r="F1332">
            <v>6.4591539999999998</v>
          </cell>
        </row>
        <row r="1333">
          <cell r="A1333">
            <v>2013</v>
          </cell>
          <cell r="B1333">
            <v>3</v>
          </cell>
          <cell r="C1333" t="str">
            <v>3.6.0</v>
          </cell>
          <cell r="D1333">
            <v>7448</v>
          </cell>
          <cell r="E1333">
            <v>561.88541599999996</v>
          </cell>
          <cell r="F1333">
            <v>1588.5307299999999</v>
          </cell>
        </row>
        <row r="1334">
          <cell r="A1334">
            <v>2013</v>
          </cell>
          <cell r="B1334">
            <v>3</v>
          </cell>
          <cell r="C1334" t="str">
            <v>3.7.0</v>
          </cell>
          <cell r="D1334">
            <v>199</v>
          </cell>
          <cell r="E1334">
            <v>791.24102600000003</v>
          </cell>
          <cell r="F1334">
            <v>100.254014</v>
          </cell>
        </row>
        <row r="1335">
          <cell r="A1335">
            <v>2013</v>
          </cell>
          <cell r="B1335">
            <v>3</v>
          </cell>
          <cell r="C1335" t="str">
            <v>3.8.0</v>
          </cell>
          <cell r="D1335">
            <v>76400</v>
          </cell>
          <cell r="E1335">
            <v>1367.5403690000001</v>
          </cell>
          <cell r="F1335">
            <v>1410.086022</v>
          </cell>
        </row>
        <row r="1336">
          <cell r="A1336">
            <v>2013</v>
          </cell>
          <cell r="B1336">
            <v>3</v>
          </cell>
          <cell r="C1336" t="str">
            <v>3.9.0</v>
          </cell>
          <cell r="D1336">
            <v>729</v>
          </cell>
          <cell r="E1336">
            <v>310.35217599999999</v>
          </cell>
          <cell r="F1336">
            <v>243.80522400000001</v>
          </cell>
        </row>
        <row r="1337">
          <cell r="A1337">
            <v>2013</v>
          </cell>
          <cell r="B1337">
            <v>3</v>
          </cell>
          <cell r="C1337" t="str">
            <v>4.1.1</v>
          </cell>
          <cell r="D1337">
            <v>0</v>
          </cell>
          <cell r="E1337">
            <v>0</v>
          </cell>
          <cell r="F1337">
            <v>0</v>
          </cell>
        </row>
        <row r="1338">
          <cell r="A1338">
            <v>2013</v>
          </cell>
          <cell r="B1338">
            <v>3</v>
          </cell>
          <cell r="C1338" t="str">
            <v>4.1.2</v>
          </cell>
          <cell r="D1338">
            <v>0</v>
          </cell>
          <cell r="E1338">
            <v>2533.797967</v>
          </cell>
          <cell r="F1338">
            <v>0.89971999999999996</v>
          </cell>
        </row>
        <row r="1339">
          <cell r="A1339">
            <v>2013</v>
          </cell>
          <cell r="B1339">
            <v>3</v>
          </cell>
          <cell r="C1339" t="str">
            <v>4.1.3</v>
          </cell>
          <cell r="D1339">
            <v>0</v>
          </cell>
          <cell r="E1339">
            <v>4.213076</v>
          </cell>
          <cell r="F1339">
            <v>6.3212000000000004E-2</v>
          </cell>
        </row>
        <row r="1340">
          <cell r="A1340">
            <v>2013</v>
          </cell>
          <cell r="B1340">
            <v>3</v>
          </cell>
          <cell r="C1340" t="str">
            <v>4.1.4</v>
          </cell>
          <cell r="D1340">
            <v>1255.2</v>
          </cell>
          <cell r="E1340">
            <v>144.095698</v>
          </cell>
          <cell r="F1340">
            <v>198.32190800000001</v>
          </cell>
        </row>
        <row r="1341">
          <cell r="A1341">
            <v>2013</v>
          </cell>
          <cell r="B1341">
            <v>3</v>
          </cell>
          <cell r="C1341" t="str">
            <v>4.2.1</v>
          </cell>
          <cell r="D1341">
            <v>0</v>
          </cell>
          <cell r="E1341">
            <v>24161.888300999999</v>
          </cell>
          <cell r="F1341">
            <v>13112.665368</v>
          </cell>
        </row>
        <row r="1342">
          <cell r="A1342">
            <v>2013</v>
          </cell>
          <cell r="B1342">
            <v>3</v>
          </cell>
          <cell r="C1342" t="str">
            <v>4.2.2</v>
          </cell>
          <cell r="D1342">
            <v>0</v>
          </cell>
          <cell r="E1342">
            <v>1576.909474</v>
          </cell>
          <cell r="F1342">
            <v>331.68519199999997</v>
          </cell>
        </row>
        <row r="1343">
          <cell r="A1343">
            <v>2013</v>
          </cell>
          <cell r="B1343">
            <v>3</v>
          </cell>
          <cell r="C1343" t="str">
            <v>4.3.0</v>
          </cell>
          <cell r="E1343">
            <v>3890.8240350000001</v>
          </cell>
          <cell r="F1343">
            <v>2125.3212880000001</v>
          </cell>
        </row>
        <row r="1344">
          <cell r="A1344">
            <v>2013</v>
          </cell>
          <cell r="B1344">
            <v>3</v>
          </cell>
          <cell r="C1344" t="str">
            <v>5.0.0</v>
          </cell>
          <cell r="E1344">
            <v>7093.5308839999998</v>
          </cell>
          <cell r="F1344">
            <v>3759.855943</v>
          </cell>
        </row>
        <row r="1345">
          <cell r="A1345">
            <v>2013</v>
          </cell>
          <cell r="B1345">
            <v>3</v>
          </cell>
          <cell r="C1345" t="str">
            <v>6.0.0</v>
          </cell>
          <cell r="E1345">
            <v>588.91098399999998</v>
          </cell>
          <cell r="F1345">
            <v>29.153766000000001</v>
          </cell>
        </row>
        <row r="1346">
          <cell r="A1346">
            <v>2014</v>
          </cell>
          <cell r="B1346">
            <v>1</v>
          </cell>
          <cell r="C1346" t="str">
            <v>1</v>
          </cell>
          <cell r="D1346">
            <v>68225.004434999995</v>
          </cell>
          <cell r="E1346">
            <v>20742.643989</v>
          </cell>
          <cell r="F1346">
            <v>26866.963839</v>
          </cell>
        </row>
        <row r="1347">
          <cell r="A1347">
            <v>2014</v>
          </cell>
          <cell r="B1347">
            <v>1</v>
          </cell>
          <cell r="C1347" t="str">
            <v>2</v>
          </cell>
          <cell r="D1347">
            <v>80836</v>
          </cell>
          <cell r="E1347">
            <v>9308.2431620000007</v>
          </cell>
          <cell r="F1347">
            <v>33871.395170999996</v>
          </cell>
        </row>
        <row r="1348">
          <cell r="A1348">
            <v>2014</v>
          </cell>
          <cell r="B1348">
            <v>1</v>
          </cell>
          <cell r="C1348" t="str">
            <v>3</v>
          </cell>
          <cell r="D1348">
            <v>86326.258000000002</v>
          </cell>
          <cell r="E1348">
            <v>7905.0334039999998</v>
          </cell>
          <cell r="F1348">
            <v>6213.1808250000004</v>
          </cell>
        </row>
        <row r="1349">
          <cell r="A1349">
            <v>2014</v>
          </cell>
          <cell r="B1349">
            <v>1</v>
          </cell>
          <cell r="C1349" t="str">
            <v>4</v>
          </cell>
          <cell r="D1349">
            <v>1112.4000000000001</v>
          </cell>
          <cell r="E1349">
            <v>34338.160148000003</v>
          </cell>
          <cell r="F1349">
            <v>17261.528705000001</v>
          </cell>
        </row>
        <row r="1350">
          <cell r="A1350">
            <v>2014</v>
          </cell>
          <cell r="B1350">
            <v>1</v>
          </cell>
          <cell r="C1350" t="str">
            <v>5</v>
          </cell>
          <cell r="E1350">
            <v>7353.7002130000001</v>
          </cell>
          <cell r="F1350">
            <v>3846.776347</v>
          </cell>
        </row>
        <row r="1351">
          <cell r="A1351">
            <v>2014</v>
          </cell>
          <cell r="B1351">
            <v>1</v>
          </cell>
          <cell r="C1351" t="str">
            <v>6</v>
          </cell>
          <cell r="E1351">
            <v>716.17816300000004</v>
          </cell>
          <cell r="F1351">
            <v>49.066526000000003</v>
          </cell>
        </row>
        <row r="1352">
          <cell r="A1352">
            <v>2014</v>
          </cell>
          <cell r="B1352">
            <v>2</v>
          </cell>
          <cell r="C1352" t="str">
            <v>1.1</v>
          </cell>
          <cell r="D1352">
            <v>9971.2869499999997</v>
          </cell>
          <cell r="E1352">
            <v>2929.9042129999998</v>
          </cell>
          <cell r="F1352">
            <v>2423.3806610000001</v>
          </cell>
        </row>
        <row r="1353">
          <cell r="A1353">
            <v>2014</v>
          </cell>
          <cell r="B1353">
            <v>2</v>
          </cell>
          <cell r="C1353" t="str">
            <v>1.2</v>
          </cell>
          <cell r="D1353">
            <v>9389.2979611999999</v>
          </cell>
          <cell r="E1353">
            <v>11.874502</v>
          </cell>
          <cell r="F1353">
            <v>20.274083999999998</v>
          </cell>
        </row>
        <row r="1354">
          <cell r="A1354">
            <v>2014</v>
          </cell>
          <cell r="B1354">
            <v>2</v>
          </cell>
          <cell r="C1354" t="str">
            <v>1.3</v>
          </cell>
          <cell r="D1354">
            <v>48641.099399999999</v>
          </cell>
          <cell r="E1354">
            <v>11511.196105999999</v>
          </cell>
          <cell r="F1354">
            <v>7837.4726360000004</v>
          </cell>
        </row>
        <row r="1355">
          <cell r="A1355">
            <v>2014</v>
          </cell>
          <cell r="B1355">
            <v>2</v>
          </cell>
          <cell r="C1355" t="str">
            <v>1.4</v>
          </cell>
          <cell r="D1355">
            <v>223.32012391000001</v>
          </cell>
          <cell r="E1355">
            <v>732.26962200000003</v>
          </cell>
          <cell r="F1355">
            <v>700.05430699999999</v>
          </cell>
        </row>
        <row r="1356">
          <cell r="A1356">
            <v>2014</v>
          </cell>
          <cell r="B1356">
            <v>2</v>
          </cell>
          <cell r="C1356" t="str">
            <v>1.5</v>
          </cell>
          <cell r="E1356">
            <v>928.02021999999999</v>
          </cell>
          <cell r="F1356">
            <v>515.63525000000004</v>
          </cell>
        </row>
        <row r="1357">
          <cell r="A1357">
            <v>2014</v>
          </cell>
          <cell r="B1357">
            <v>2</v>
          </cell>
          <cell r="C1357" t="str">
            <v>1.6</v>
          </cell>
          <cell r="E1357">
            <v>4629.3793260000002</v>
          </cell>
          <cell r="F1357">
            <v>15370.146901</v>
          </cell>
        </row>
        <row r="1358">
          <cell r="A1358">
            <v>2014</v>
          </cell>
          <cell r="B1358">
            <v>2</v>
          </cell>
          <cell r="C1358" t="str">
            <v>2.1</v>
          </cell>
          <cell r="D1358">
            <v>35759</v>
          </cell>
          <cell r="E1358">
            <v>3772.0763980000002</v>
          </cell>
          <cell r="F1358">
            <v>28945.172208</v>
          </cell>
        </row>
        <row r="1359">
          <cell r="A1359">
            <v>2014</v>
          </cell>
          <cell r="B1359">
            <v>2</v>
          </cell>
          <cell r="C1359" t="str">
            <v>2.2</v>
          </cell>
          <cell r="D1359">
            <v>45077</v>
          </cell>
          <cell r="E1359">
            <v>1396.9703609999999</v>
          </cell>
          <cell r="F1359">
            <v>1328.024613</v>
          </cell>
        </row>
        <row r="1360">
          <cell r="A1360">
            <v>2014</v>
          </cell>
          <cell r="B1360">
            <v>2</v>
          </cell>
          <cell r="C1360" t="str">
            <v>2.3</v>
          </cell>
          <cell r="E1360">
            <v>4139.1964029999999</v>
          </cell>
          <cell r="F1360">
            <v>3598.1983500000001</v>
          </cell>
        </row>
        <row r="1361">
          <cell r="A1361">
            <v>2014</v>
          </cell>
          <cell r="B1361">
            <v>2</v>
          </cell>
          <cell r="C1361" t="str">
            <v>3.1</v>
          </cell>
          <cell r="D1361">
            <v>1051</v>
          </cell>
          <cell r="E1361">
            <v>129.200076</v>
          </cell>
          <cell r="F1361">
            <v>535.86952799999995</v>
          </cell>
        </row>
        <row r="1362">
          <cell r="A1362">
            <v>2014</v>
          </cell>
          <cell r="B1362">
            <v>2</v>
          </cell>
          <cell r="C1362" t="str">
            <v>3.10</v>
          </cell>
        </row>
        <row r="1363">
          <cell r="A1363">
            <v>2014</v>
          </cell>
          <cell r="B1363">
            <v>2</v>
          </cell>
          <cell r="C1363" t="str">
            <v>3.11</v>
          </cell>
          <cell r="E1363">
            <v>1855.3607030000001</v>
          </cell>
          <cell r="F1363">
            <v>1955.726107</v>
          </cell>
        </row>
        <row r="1364">
          <cell r="A1364">
            <v>2014</v>
          </cell>
          <cell r="B1364">
            <v>2</v>
          </cell>
          <cell r="C1364" t="str">
            <v>3.2</v>
          </cell>
          <cell r="D1364">
            <v>379</v>
          </cell>
          <cell r="E1364">
            <v>330.47351900000001</v>
          </cell>
          <cell r="F1364">
            <v>29.135975999999999</v>
          </cell>
        </row>
        <row r="1365">
          <cell r="A1365">
            <v>2014</v>
          </cell>
          <cell r="B1365">
            <v>2</v>
          </cell>
          <cell r="C1365" t="str">
            <v>3.3</v>
          </cell>
          <cell r="D1365">
            <v>10</v>
          </cell>
          <cell r="E1365">
            <v>0.51657900000000001</v>
          </cell>
          <cell r="F1365">
            <v>2.9473530000000001</v>
          </cell>
        </row>
        <row r="1366">
          <cell r="A1366">
            <v>2014</v>
          </cell>
          <cell r="B1366">
            <v>2</v>
          </cell>
          <cell r="C1366" t="str">
            <v>3.4</v>
          </cell>
          <cell r="D1366">
            <v>139.25800000000001</v>
          </cell>
          <cell r="E1366">
            <v>1596.723655</v>
          </cell>
          <cell r="F1366">
            <v>413.15172000000001</v>
          </cell>
        </row>
        <row r="1367">
          <cell r="A1367">
            <v>2014</v>
          </cell>
          <cell r="B1367">
            <v>2</v>
          </cell>
          <cell r="C1367" t="str">
            <v>3.5</v>
          </cell>
          <cell r="D1367">
            <v>0</v>
          </cell>
          <cell r="E1367">
            <v>669.33332099999996</v>
          </cell>
          <cell r="F1367">
            <v>7.1243679999999996</v>
          </cell>
        </row>
        <row r="1368">
          <cell r="A1368">
            <v>2014</v>
          </cell>
          <cell r="B1368">
            <v>2</v>
          </cell>
          <cell r="C1368" t="str">
            <v>3.6</v>
          </cell>
          <cell r="D1368">
            <v>6791</v>
          </cell>
          <cell r="E1368">
            <v>681.12189899999998</v>
          </cell>
          <cell r="F1368">
            <v>1615.3365799999999</v>
          </cell>
        </row>
        <row r="1369">
          <cell r="A1369">
            <v>2014</v>
          </cell>
          <cell r="B1369">
            <v>2</v>
          </cell>
          <cell r="C1369" t="str">
            <v>3.7</v>
          </cell>
          <cell r="D1369">
            <v>134</v>
          </cell>
          <cell r="E1369">
            <v>863.31591400000002</v>
          </cell>
          <cell r="F1369">
            <v>104.44110499999999</v>
          </cell>
        </row>
        <row r="1370">
          <cell r="A1370">
            <v>2014</v>
          </cell>
          <cell r="B1370">
            <v>2</v>
          </cell>
          <cell r="C1370" t="str">
            <v>3.8</v>
          </cell>
          <cell r="D1370">
            <v>77037</v>
          </cell>
          <cell r="E1370">
            <v>1425.2354580000001</v>
          </cell>
          <cell r="F1370">
            <v>1306.9715269999999</v>
          </cell>
        </row>
        <row r="1371">
          <cell r="A1371">
            <v>2014</v>
          </cell>
          <cell r="B1371">
            <v>2</v>
          </cell>
          <cell r="C1371" t="str">
            <v>3.9</v>
          </cell>
          <cell r="D1371">
            <v>785</v>
          </cell>
          <cell r="E1371">
            <v>353.75227999999998</v>
          </cell>
          <cell r="F1371">
            <v>242.476561</v>
          </cell>
        </row>
        <row r="1372">
          <cell r="A1372">
            <v>2014</v>
          </cell>
          <cell r="B1372">
            <v>2</v>
          </cell>
          <cell r="C1372" t="str">
            <v>4.1</v>
          </cell>
          <cell r="D1372">
            <v>1112.4000000000001</v>
          </cell>
          <cell r="E1372">
            <v>2876.307151</v>
          </cell>
          <cell r="F1372">
            <v>179.88218800000001</v>
          </cell>
        </row>
        <row r="1373">
          <cell r="A1373">
            <v>2014</v>
          </cell>
          <cell r="B1373">
            <v>2</v>
          </cell>
          <cell r="C1373" t="str">
            <v>4.2</v>
          </cell>
          <cell r="D1373">
            <v>0</v>
          </cell>
          <cell r="E1373">
            <v>27618.988982999999</v>
          </cell>
          <cell r="F1373">
            <v>14965.255647</v>
          </cell>
        </row>
        <row r="1374">
          <cell r="A1374">
            <v>2014</v>
          </cell>
          <cell r="B1374">
            <v>2</v>
          </cell>
          <cell r="C1374" t="str">
            <v>4.3</v>
          </cell>
          <cell r="E1374">
            <v>3842.8640140000002</v>
          </cell>
          <cell r="F1374">
            <v>2116.3908700000002</v>
          </cell>
        </row>
        <row r="1375">
          <cell r="A1375">
            <v>2014</v>
          </cell>
          <cell r="B1375">
            <v>2</v>
          </cell>
          <cell r="C1375" t="str">
            <v>5.0</v>
          </cell>
          <cell r="E1375">
            <v>7353.7002130000001</v>
          </cell>
          <cell r="F1375">
            <v>3846.776347</v>
          </cell>
        </row>
        <row r="1376">
          <cell r="A1376">
            <v>2014</v>
          </cell>
          <cell r="B1376">
            <v>2</v>
          </cell>
          <cell r="C1376" t="str">
            <v>6.0</v>
          </cell>
          <cell r="E1376">
            <v>716.17816300000004</v>
          </cell>
          <cell r="F1376">
            <v>49.066526000000003</v>
          </cell>
        </row>
        <row r="1377">
          <cell r="A1377">
            <v>2014</v>
          </cell>
          <cell r="B1377">
            <v>3</v>
          </cell>
          <cell r="C1377" t="str">
            <v>1.1.1</v>
          </cell>
          <cell r="D1377">
            <v>5775.4</v>
          </cell>
          <cell r="E1377">
            <v>738.04731900000002</v>
          </cell>
          <cell r="F1377">
            <v>2026.6809109999999</v>
          </cell>
        </row>
        <row r="1378">
          <cell r="A1378">
            <v>2014</v>
          </cell>
          <cell r="B1378">
            <v>3</v>
          </cell>
          <cell r="C1378" t="str">
            <v>1.1.10</v>
          </cell>
          <cell r="D1378">
            <v>30</v>
          </cell>
          <cell r="E1378">
            <v>235.67594600000001</v>
          </cell>
          <cell r="F1378">
            <v>101.911629</v>
          </cell>
        </row>
        <row r="1379">
          <cell r="A1379">
            <v>2014</v>
          </cell>
          <cell r="B1379">
            <v>3</v>
          </cell>
          <cell r="C1379" t="str">
            <v>1.1.2</v>
          </cell>
          <cell r="D1379">
            <v>822.1</v>
          </cell>
          <cell r="E1379">
            <v>130.79374899999999</v>
          </cell>
          <cell r="F1379">
            <v>14.560586000000001</v>
          </cell>
        </row>
        <row r="1380">
          <cell r="A1380">
            <v>2014</v>
          </cell>
          <cell r="B1380">
            <v>3</v>
          </cell>
          <cell r="C1380" t="str">
            <v>1.1.3</v>
          </cell>
          <cell r="D1380">
            <v>2517.8000000000002</v>
          </cell>
          <cell r="E1380">
            <v>72.104791000000006</v>
          </cell>
          <cell r="F1380">
            <v>72.702150000000003</v>
          </cell>
        </row>
        <row r="1381">
          <cell r="A1381">
            <v>2014</v>
          </cell>
          <cell r="B1381">
            <v>3</v>
          </cell>
          <cell r="C1381" t="str">
            <v>1.1.4</v>
          </cell>
          <cell r="D1381">
            <v>107.6</v>
          </cell>
          <cell r="E1381">
            <v>9.2631890000000006</v>
          </cell>
          <cell r="F1381">
            <v>16.000547000000001</v>
          </cell>
        </row>
        <row r="1382">
          <cell r="A1382">
            <v>2014</v>
          </cell>
          <cell r="B1382">
            <v>3</v>
          </cell>
          <cell r="C1382" t="str">
            <v>1.1.5</v>
          </cell>
          <cell r="D1382">
            <v>0</v>
          </cell>
          <cell r="E1382">
            <v>36.757339000000002</v>
          </cell>
          <cell r="F1382">
            <v>2.9104230000000002</v>
          </cell>
        </row>
        <row r="1383">
          <cell r="A1383">
            <v>2014</v>
          </cell>
          <cell r="B1383">
            <v>3</v>
          </cell>
          <cell r="C1383" t="str">
            <v>1.1.6</v>
          </cell>
          <cell r="D1383">
            <v>336.4</v>
          </cell>
          <cell r="E1383">
            <v>213.98851500000001</v>
          </cell>
          <cell r="F1383">
            <v>29.853634</v>
          </cell>
        </row>
        <row r="1384">
          <cell r="A1384">
            <v>2014</v>
          </cell>
          <cell r="B1384">
            <v>3</v>
          </cell>
          <cell r="C1384" t="str">
            <v>1.1.7</v>
          </cell>
          <cell r="D1384">
            <v>338.05209000000002</v>
          </cell>
          <cell r="E1384">
            <v>594.87641199999996</v>
          </cell>
          <cell r="F1384">
            <v>74.689423000000005</v>
          </cell>
        </row>
        <row r="1385">
          <cell r="A1385">
            <v>2014</v>
          </cell>
          <cell r="B1385">
            <v>3</v>
          </cell>
          <cell r="C1385" t="str">
            <v>1.1.8</v>
          </cell>
          <cell r="D1385">
            <v>43.93486</v>
          </cell>
          <cell r="E1385">
            <v>892.78703499999995</v>
          </cell>
          <cell r="F1385">
            <v>83.917884000000001</v>
          </cell>
        </row>
        <row r="1386">
          <cell r="A1386">
            <v>2014</v>
          </cell>
          <cell r="B1386">
            <v>3</v>
          </cell>
          <cell r="C1386" t="str">
            <v>1.1.9</v>
          </cell>
          <cell r="E1386">
            <v>5.6099180000000004</v>
          </cell>
          <cell r="F1386">
            <v>0.153474</v>
          </cell>
        </row>
        <row r="1387">
          <cell r="A1387">
            <v>2014</v>
          </cell>
          <cell r="B1387">
            <v>3</v>
          </cell>
          <cell r="C1387" t="str">
            <v>1.2.1</v>
          </cell>
          <cell r="D1387">
            <v>3260.3699000000001</v>
          </cell>
          <cell r="E1387">
            <v>5.2793089999999996</v>
          </cell>
          <cell r="F1387">
            <v>1.37046</v>
          </cell>
        </row>
        <row r="1388">
          <cell r="A1388">
            <v>2014</v>
          </cell>
          <cell r="B1388">
            <v>3</v>
          </cell>
          <cell r="C1388" t="str">
            <v>1.2.2</v>
          </cell>
          <cell r="D1388">
            <v>6128.9280612000002</v>
          </cell>
          <cell r="E1388">
            <v>6.5951930000000001</v>
          </cell>
          <cell r="F1388">
            <v>18.903624000000001</v>
          </cell>
        </row>
        <row r="1389">
          <cell r="A1389">
            <v>2014</v>
          </cell>
          <cell r="B1389">
            <v>3</v>
          </cell>
          <cell r="C1389" t="str">
            <v>1.3.1</v>
          </cell>
          <cell r="D1389">
            <v>38579.199999999997</v>
          </cell>
          <cell r="E1389">
            <v>11190.286701000001</v>
          </cell>
          <cell r="F1389">
            <v>7823.3387629999997</v>
          </cell>
        </row>
        <row r="1390">
          <cell r="A1390">
            <v>2014</v>
          </cell>
          <cell r="B1390">
            <v>3</v>
          </cell>
          <cell r="C1390" t="str">
            <v>1.3.2</v>
          </cell>
          <cell r="D1390">
            <v>10061.8994</v>
          </cell>
          <cell r="E1390">
            <v>320.90940499999999</v>
          </cell>
          <cell r="F1390">
            <v>14.133872999999999</v>
          </cell>
        </row>
        <row r="1391">
          <cell r="A1391">
            <v>2014</v>
          </cell>
          <cell r="B1391">
            <v>3</v>
          </cell>
          <cell r="C1391" t="str">
            <v>1.4.1</v>
          </cell>
          <cell r="D1391">
            <v>186.92855119999999</v>
          </cell>
          <cell r="E1391">
            <v>691.83645899999999</v>
          </cell>
          <cell r="F1391">
            <v>695.08614</v>
          </cell>
        </row>
        <row r="1392">
          <cell r="A1392">
            <v>2014</v>
          </cell>
          <cell r="B1392">
            <v>3</v>
          </cell>
          <cell r="C1392" t="str">
            <v>1.4.2</v>
          </cell>
          <cell r="E1392">
            <v>40.433163</v>
          </cell>
          <cell r="F1392">
            <v>4.9681670000000002</v>
          </cell>
        </row>
        <row r="1393">
          <cell r="A1393">
            <v>2014</v>
          </cell>
          <cell r="B1393">
            <v>3</v>
          </cell>
          <cell r="C1393" t="str">
            <v>1.4.3</v>
          </cell>
          <cell r="D1393">
            <v>36.391572715000002</v>
          </cell>
        </row>
        <row r="1394">
          <cell r="A1394">
            <v>2014</v>
          </cell>
          <cell r="B1394">
            <v>3</v>
          </cell>
          <cell r="C1394" t="str">
            <v>1.5.1</v>
          </cell>
          <cell r="E1394">
            <v>0.36034300000000002</v>
          </cell>
          <cell r="F1394">
            <v>7.3413180000000002</v>
          </cell>
        </row>
        <row r="1395">
          <cell r="A1395">
            <v>2014</v>
          </cell>
          <cell r="B1395">
            <v>3</v>
          </cell>
          <cell r="C1395" t="str">
            <v>1.5.2</v>
          </cell>
          <cell r="E1395">
            <v>308.655822</v>
          </cell>
          <cell r="F1395">
            <v>136.87558799999999</v>
          </cell>
        </row>
        <row r="1396">
          <cell r="A1396">
            <v>2014</v>
          </cell>
          <cell r="B1396">
            <v>3</v>
          </cell>
          <cell r="C1396" t="str">
            <v>1.5.3</v>
          </cell>
          <cell r="E1396">
            <v>425.19785100000001</v>
          </cell>
          <cell r="F1396">
            <v>213.54783399999999</v>
          </cell>
        </row>
        <row r="1397">
          <cell r="A1397">
            <v>2014</v>
          </cell>
          <cell r="B1397">
            <v>3</v>
          </cell>
          <cell r="C1397" t="str">
            <v>1.5.4</v>
          </cell>
          <cell r="E1397">
            <v>193.80620400000001</v>
          </cell>
          <cell r="F1397">
            <v>157.87051</v>
          </cell>
        </row>
        <row r="1398">
          <cell r="A1398">
            <v>2014</v>
          </cell>
          <cell r="B1398">
            <v>3</v>
          </cell>
          <cell r="C1398" t="str">
            <v>1.6.0</v>
          </cell>
          <cell r="E1398">
            <v>4629.3793260000002</v>
          </cell>
          <cell r="F1398">
            <v>15370.146901</v>
          </cell>
        </row>
        <row r="1399">
          <cell r="A1399">
            <v>2014</v>
          </cell>
          <cell r="B1399">
            <v>3</v>
          </cell>
          <cell r="C1399" t="str">
            <v>2.1.0</v>
          </cell>
          <cell r="D1399">
            <v>35759</v>
          </cell>
          <cell r="E1399">
            <v>3772.0763980000002</v>
          </cell>
          <cell r="F1399">
            <v>28945.172208</v>
          </cell>
        </row>
        <row r="1400">
          <cell r="A1400">
            <v>2014</v>
          </cell>
          <cell r="B1400">
            <v>3</v>
          </cell>
          <cell r="C1400" t="str">
            <v>2.2.1</v>
          </cell>
          <cell r="D1400">
            <v>22616.436642000001</v>
          </cell>
          <cell r="E1400">
            <v>440.39121999999998</v>
          </cell>
          <cell r="F1400">
            <v>261.404518</v>
          </cell>
        </row>
        <row r="1401">
          <cell r="A1401">
            <v>2014</v>
          </cell>
          <cell r="B1401">
            <v>3</v>
          </cell>
          <cell r="C1401" t="str">
            <v>2.2.2</v>
          </cell>
          <cell r="E1401">
            <v>33.173138999999999</v>
          </cell>
          <cell r="F1401">
            <v>6.5007609999999998</v>
          </cell>
        </row>
        <row r="1402">
          <cell r="A1402">
            <v>2014</v>
          </cell>
          <cell r="B1402">
            <v>3</v>
          </cell>
          <cell r="C1402" t="str">
            <v>2.2.3</v>
          </cell>
          <cell r="D1402">
            <v>511.90824006999998</v>
          </cell>
          <cell r="E1402">
            <v>16.019136</v>
          </cell>
          <cell r="F1402">
            <v>140.34989300000001</v>
          </cell>
        </row>
        <row r="1403">
          <cell r="A1403">
            <v>2014</v>
          </cell>
          <cell r="B1403">
            <v>3</v>
          </cell>
          <cell r="C1403" t="str">
            <v>2.2.4</v>
          </cell>
          <cell r="D1403">
            <v>1827.1679607000001</v>
          </cell>
          <cell r="E1403">
            <v>38.466363000000001</v>
          </cell>
          <cell r="F1403">
            <v>416.967153</v>
          </cell>
        </row>
        <row r="1404">
          <cell r="A1404">
            <v>2014</v>
          </cell>
          <cell r="B1404">
            <v>3</v>
          </cell>
          <cell r="C1404" t="str">
            <v>2.2.5</v>
          </cell>
          <cell r="E1404">
            <v>0.219641</v>
          </cell>
          <cell r="F1404">
            <v>0.174626</v>
          </cell>
        </row>
        <row r="1405">
          <cell r="A1405">
            <v>2014</v>
          </cell>
          <cell r="B1405">
            <v>3</v>
          </cell>
          <cell r="C1405" t="str">
            <v>2.2.6</v>
          </cell>
          <cell r="D1405">
            <v>20121.487158</v>
          </cell>
          <cell r="E1405">
            <v>6.7391709999999998</v>
          </cell>
          <cell r="F1405">
            <v>1.6463239999999999</v>
          </cell>
        </row>
        <row r="1406">
          <cell r="A1406">
            <v>2014</v>
          </cell>
          <cell r="B1406">
            <v>3</v>
          </cell>
          <cell r="C1406" t="str">
            <v>2.2.7</v>
          </cell>
          <cell r="E1406">
            <v>669.82671600000003</v>
          </cell>
          <cell r="F1406">
            <v>441.48073399999998</v>
          </cell>
        </row>
        <row r="1407">
          <cell r="A1407">
            <v>2014</v>
          </cell>
          <cell r="B1407">
            <v>3</v>
          </cell>
          <cell r="C1407" t="str">
            <v>2.2.8</v>
          </cell>
          <cell r="E1407">
            <v>0.624</v>
          </cell>
          <cell r="F1407">
            <v>6.1289000000000003E-2</v>
          </cell>
        </row>
        <row r="1408">
          <cell r="A1408">
            <v>2014</v>
          </cell>
          <cell r="B1408">
            <v>3</v>
          </cell>
          <cell r="C1408" t="str">
            <v>2.2.9</v>
          </cell>
          <cell r="E1408">
            <v>191.510975</v>
          </cell>
          <cell r="F1408">
            <v>59.439315000000001</v>
          </cell>
        </row>
        <row r="1409">
          <cell r="A1409">
            <v>2014</v>
          </cell>
          <cell r="B1409">
            <v>3</v>
          </cell>
          <cell r="C1409" t="str">
            <v>2.3.0</v>
          </cell>
          <cell r="E1409">
            <v>4139.1964029999999</v>
          </cell>
          <cell r="F1409">
            <v>3598.1983500000001</v>
          </cell>
        </row>
        <row r="1410">
          <cell r="A1410">
            <v>2014</v>
          </cell>
          <cell r="B1410">
            <v>3</v>
          </cell>
          <cell r="C1410" t="str">
            <v>3.1.0</v>
          </cell>
          <cell r="D1410">
            <v>1051</v>
          </cell>
          <cell r="E1410">
            <v>129.200076</v>
          </cell>
          <cell r="F1410">
            <v>535.86952799999995</v>
          </cell>
        </row>
        <row r="1411">
          <cell r="A1411">
            <v>2014</v>
          </cell>
          <cell r="B1411">
            <v>3</v>
          </cell>
          <cell r="C1411" t="str">
            <v>3.10.0</v>
          </cell>
        </row>
        <row r="1412">
          <cell r="A1412">
            <v>2014</v>
          </cell>
          <cell r="B1412">
            <v>3</v>
          </cell>
          <cell r="C1412" t="str">
            <v>3.11.0</v>
          </cell>
          <cell r="E1412">
            <v>1855.3607030000001</v>
          </cell>
          <cell r="F1412">
            <v>1955.726107</v>
          </cell>
        </row>
        <row r="1413">
          <cell r="A1413">
            <v>2014</v>
          </cell>
          <cell r="B1413">
            <v>3</v>
          </cell>
          <cell r="C1413" t="str">
            <v>3.2.0</v>
          </cell>
          <cell r="D1413">
            <v>379</v>
          </cell>
          <cell r="E1413">
            <v>330.47351900000001</v>
          </cell>
          <cell r="F1413">
            <v>29.135975999999999</v>
          </cell>
        </row>
        <row r="1414">
          <cell r="A1414">
            <v>2014</v>
          </cell>
          <cell r="B1414">
            <v>3</v>
          </cell>
          <cell r="C1414" t="str">
            <v>3.3.0</v>
          </cell>
          <cell r="D1414">
            <v>10</v>
          </cell>
          <cell r="E1414">
            <v>0.51657900000000001</v>
          </cell>
          <cell r="F1414">
            <v>2.9473530000000001</v>
          </cell>
        </row>
        <row r="1415">
          <cell r="A1415">
            <v>2014</v>
          </cell>
          <cell r="B1415">
            <v>3</v>
          </cell>
          <cell r="C1415" t="str">
            <v>3.4.0</v>
          </cell>
          <cell r="D1415">
            <v>139.25800000000001</v>
          </cell>
          <cell r="E1415">
            <v>1596.723655</v>
          </cell>
          <cell r="F1415">
            <v>413.15172000000001</v>
          </cell>
        </row>
        <row r="1416">
          <cell r="A1416">
            <v>2014</v>
          </cell>
          <cell r="B1416">
            <v>3</v>
          </cell>
          <cell r="C1416" t="str">
            <v>3.5.0</v>
          </cell>
          <cell r="D1416">
            <v>0</v>
          </cell>
          <cell r="E1416">
            <v>669.33332099999996</v>
          </cell>
          <cell r="F1416">
            <v>7.1243679999999996</v>
          </cell>
        </row>
        <row r="1417">
          <cell r="A1417">
            <v>2014</v>
          </cell>
          <cell r="B1417">
            <v>3</v>
          </cell>
          <cell r="C1417" t="str">
            <v>3.6.0</v>
          </cell>
          <cell r="D1417">
            <v>6791</v>
          </cell>
          <cell r="E1417">
            <v>681.12189899999998</v>
          </cell>
          <cell r="F1417">
            <v>1615.3365799999999</v>
          </cell>
        </row>
        <row r="1418">
          <cell r="A1418">
            <v>2014</v>
          </cell>
          <cell r="B1418">
            <v>3</v>
          </cell>
          <cell r="C1418" t="str">
            <v>3.7.0</v>
          </cell>
          <cell r="D1418">
            <v>134</v>
          </cell>
          <cell r="E1418">
            <v>863.31591400000002</v>
          </cell>
          <cell r="F1418">
            <v>104.44110499999999</v>
          </cell>
        </row>
        <row r="1419">
          <cell r="A1419">
            <v>2014</v>
          </cell>
          <cell r="B1419">
            <v>3</v>
          </cell>
          <cell r="C1419" t="str">
            <v>3.8.0</v>
          </cell>
          <cell r="D1419">
            <v>77037</v>
          </cell>
          <cell r="E1419">
            <v>1425.2354580000001</v>
          </cell>
          <cell r="F1419">
            <v>1306.9715269999999</v>
          </cell>
        </row>
        <row r="1420">
          <cell r="A1420">
            <v>2014</v>
          </cell>
          <cell r="B1420">
            <v>3</v>
          </cell>
          <cell r="C1420" t="str">
            <v>3.9.0</v>
          </cell>
          <cell r="D1420">
            <v>785</v>
          </cell>
          <cell r="E1420">
            <v>353.75227999999998</v>
          </cell>
          <cell r="F1420">
            <v>242.476561</v>
          </cell>
        </row>
        <row r="1421">
          <cell r="A1421">
            <v>2014</v>
          </cell>
          <cell r="B1421">
            <v>3</v>
          </cell>
          <cell r="C1421" t="str">
            <v>4.1.1</v>
          </cell>
          <cell r="D1421">
            <v>0</v>
          </cell>
          <cell r="E1421">
            <v>0</v>
          </cell>
          <cell r="F1421">
            <v>5.7000000000000003E-5</v>
          </cell>
        </row>
        <row r="1422">
          <cell r="A1422">
            <v>2014</v>
          </cell>
          <cell r="B1422">
            <v>3</v>
          </cell>
          <cell r="C1422" t="str">
            <v>4.1.2</v>
          </cell>
          <cell r="D1422">
            <v>0</v>
          </cell>
          <cell r="E1422">
            <v>2762.9656530000002</v>
          </cell>
          <cell r="F1422">
            <v>0.67457</v>
          </cell>
        </row>
        <row r="1423">
          <cell r="A1423">
            <v>2014</v>
          </cell>
          <cell r="B1423">
            <v>3</v>
          </cell>
          <cell r="C1423" t="str">
            <v>4.1.3</v>
          </cell>
          <cell r="D1423">
            <v>0</v>
          </cell>
          <cell r="E1423">
            <v>3.0529160000000002</v>
          </cell>
          <cell r="F1423">
            <v>2.0839999999999999E-3</v>
          </cell>
        </row>
        <row r="1424">
          <cell r="A1424">
            <v>2014</v>
          </cell>
          <cell r="B1424">
            <v>3</v>
          </cell>
          <cell r="C1424" t="str">
            <v>4.1.4</v>
          </cell>
          <cell r="D1424">
            <v>1112.4000000000001</v>
          </cell>
          <cell r="E1424">
            <v>110.28858200000001</v>
          </cell>
          <cell r="F1424">
            <v>179.205477</v>
          </cell>
        </row>
        <row r="1425">
          <cell r="A1425">
            <v>2014</v>
          </cell>
          <cell r="B1425">
            <v>3</v>
          </cell>
          <cell r="C1425" t="str">
            <v>4.2.1</v>
          </cell>
          <cell r="D1425">
            <v>0</v>
          </cell>
          <cell r="E1425">
            <v>26077.108409</v>
          </cell>
          <cell r="F1425">
            <v>14508.1883</v>
          </cell>
        </row>
        <row r="1426">
          <cell r="A1426">
            <v>2014</v>
          </cell>
          <cell r="B1426">
            <v>3</v>
          </cell>
          <cell r="C1426" t="str">
            <v>4.2.2</v>
          </cell>
          <cell r="D1426">
            <v>0</v>
          </cell>
          <cell r="E1426">
            <v>1541.880574</v>
          </cell>
          <cell r="F1426">
            <v>457.06734699999998</v>
          </cell>
        </row>
        <row r="1427">
          <cell r="A1427">
            <v>2014</v>
          </cell>
          <cell r="B1427">
            <v>3</v>
          </cell>
          <cell r="C1427" t="str">
            <v>4.3.0</v>
          </cell>
          <cell r="E1427">
            <v>3842.8640140000002</v>
          </cell>
          <cell r="F1427">
            <v>2116.3908700000002</v>
          </cell>
        </row>
        <row r="1428">
          <cell r="A1428">
            <v>2014</v>
          </cell>
          <cell r="B1428">
            <v>3</v>
          </cell>
          <cell r="C1428" t="str">
            <v>5.0.0</v>
          </cell>
          <cell r="E1428">
            <v>7353.7002130000001</v>
          </cell>
          <cell r="F1428">
            <v>3846.776347</v>
          </cell>
        </row>
        <row r="1429">
          <cell r="A1429">
            <v>2014</v>
          </cell>
          <cell r="B1429">
            <v>3</v>
          </cell>
          <cell r="C1429" t="str">
            <v>6.0.0</v>
          </cell>
          <cell r="E1429">
            <v>716.17816300000004</v>
          </cell>
          <cell r="F1429">
            <v>49.066526000000003</v>
          </cell>
        </row>
        <row r="1430">
          <cell r="A1430">
            <v>2015</v>
          </cell>
          <cell r="B1430">
            <v>1</v>
          </cell>
          <cell r="C1430" t="str">
            <v>1</v>
          </cell>
          <cell r="D1430">
            <v>66658.037307000006</v>
          </cell>
          <cell r="E1430">
            <v>19171.548543000001</v>
          </cell>
          <cell r="F1430">
            <v>27349.537936000001</v>
          </cell>
        </row>
        <row r="1431">
          <cell r="A1431">
            <v>2015</v>
          </cell>
          <cell r="B1431">
            <v>1</v>
          </cell>
          <cell r="C1431" t="str">
            <v>2</v>
          </cell>
          <cell r="D1431">
            <v>72694</v>
          </cell>
          <cell r="E1431">
            <v>9525.1231430000007</v>
          </cell>
          <cell r="F1431">
            <v>30089.028214999998</v>
          </cell>
        </row>
        <row r="1432">
          <cell r="A1432">
            <v>2015</v>
          </cell>
          <cell r="B1432">
            <v>1</v>
          </cell>
          <cell r="C1432" t="str">
            <v>3</v>
          </cell>
          <cell r="D1432">
            <v>93259.922179999994</v>
          </cell>
          <cell r="E1432">
            <v>7494.0070640000004</v>
          </cell>
          <cell r="F1432">
            <v>6254.9016069999998</v>
          </cell>
        </row>
        <row r="1433">
          <cell r="A1433">
            <v>2015</v>
          </cell>
          <cell r="B1433">
            <v>1</v>
          </cell>
          <cell r="C1433" t="str">
            <v>4</v>
          </cell>
          <cell r="D1433">
            <v>717.9</v>
          </cell>
          <cell r="E1433">
            <v>35769.919322000002</v>
          </cell>
          <cell r="F1433">
            <v>18940.214505</v>
          </cell>
        </row>
        <row r="1434">
          <cell r="A1434">
            <v>2015</v>
          </cell>
          <cell r="B1434">
            <v>1</v>
          </cell>
          <cell r="C1434" t="str">
            <v>5</v>
          </cell>
          <cell r="E1434">
            <v>7188.5386209999997</v>
          </cell>
          <cell r="F1434">
            <v>4001.1630639999998</v>
          </cell>
        </row>
        <row r="1435">
          <cell r="A1435">
            <v>2015</v>
          </cell>
          <cell r="B1435">
            <v>1</v>
          </cell>
          <cell r="C1435" t="str">
            <v>6</v>
          </cell>
          <cell r="E1435">
            <v>722.09308799999997</v>
          </cell>
          <cell r="F1435">
            <v>51.144359000000001</v>
          </cell>
        </row>
        <row r="1436">
          <cell r="A1436">
            <v>2015</v>
          </cell>
          <cell r="B1436">
            <v>2</v>
          </cell>
          <cell r="C1436" t="str">
            <v>1.1</v>
          </cell>
          <cell r="D1436">
            <v>9106.2248132999994</v>
          </cell>
          <cell r="E1436">
            <v>2956.5911219999998</v>
          </cell>
          <cell r="F1436">
            <v>2732.4932389999999</v>
          </cell>
        </row>
        <row r="1437">
          <cell r="A1437">
            <v>2015</v>
          </cell>
          <cell r="B1437">
            <v>2</v>
          </cell>
          <cell r="C1437" t="str">
            <v>1.2</v>
          </cell>
          <cell r="D1437">
            <v>9791.7200599999996</v>
          </cell>
          <cell r="E1437">
            <v>6.2987549999999999</v>
          </cell>
          <cell r="F1437">
            <v>12.68567</v>
          </cell>
        </row>
        <row r="1438">
          <cell r="A1438">
            <v>2015</v>
          </cell>
          <cell r="B1438">
            <v>2</v>
          </cell>
          <cell r="C1438" t="str">
            <v>1.3</v>
          </cell>
          <cell r="D1438">
            <v>47508.185786000002</v>
          </cell>
          <cell r="E1438">
            <v>10103.86656</v>
          </cell>
          <cell r="F1438">
            <v>8122.2356200000004</v>
          </cell>
        </row>
        <row r="1439">
          <cell r="A1439">
            <v>2015</v>
          </cell>
          <cell r="B1439">
            <v>2</v>
          </cell>
          <cell r="C1439" t="str">
            <v>1.4</v>
          </cell>
          <cell r="D1439">
            <v>251.90664815</v>
          </cell>
          <cell r="E1439">
            <v>802.58873200000005</v>
          </cell>
          <cell r="F1439">
            <v>796.83974499999999</v>
          </cell>
        </row>
        <row r="1440">
          <cell r="A1440">
            <v>2015</v>
          </cell>
          <cell r="B1440">
            <v>2</v>
          </cell>
          <cell r="C1440" t="str">
            <v>1.5</v>
          </cell>
          <cell r="E1440">
            <v>936.62800700000003</v>
          </cell>
          <cell r="F1440">
            <v>540.62056700000005</v>
          </cell>
        </row>
        <row r="1441">
          <cell r="A1441">
            <v>2015</v>
          </cell>
          <cell r="B1441">
            <v>2</v>
          </cell>
          <cell r="C1441" t="str">
            <v>1.6</v>
          </cell>
          <cell r="E1441">
            <v>4365.5753670000004</v>
          </cell>
          <cell r="F1441">
            <v>15144.663095</v>
          </cell>
        </row>
        <row r="1442">
          <cell r="A1442">
            <v>2015</v>
          </cell>
          <cell r="B1442">
            <v>2</v>
          </cell>
          <cell r="C1442" t="str">
            <v>2.1</v>
          </cell>
          <cell r="D1442">
            <v>29861</v>
          </cell>
          <cell r="E1442">
            <v>3834.5073029999999</v>
          </cell>
          <cell r="F1442">
            <v>25059.157908000001</v>
          </cell>
        </row>
        <row r="1443">
          <cell r="A1443">
            <v>2015</v>
          </cell>
          <cell r="B1443">
            <v>2</v>
          </cell>
          <cell r="C1443" t="str">
            <v>2.2</v>
          </cell>
          <cell r="D1443">
            <v>42833</v>
          </cell>
          <cell r="E1443">
            <v>1475.877626</v>
          </cell>
          <cell r="F1443">
            <v>1347.84608</v>
          </cell>
        </row>
        <row r="1444">
          <cell r="A1444">
            <v>2015</v>
          </cell>
          <cell r="B1444">
            <v>2</v>
          </cell>
          <cell r="C1444" t="str">
            <v>2.3</v>
          </cell>
          <cell r="E1444">
            <v>4214.738214</v>
          </cell>
          <cell r="F1444">
            <v>3682.0242269999999</v>
          </cell>
        </row>
        <row r="1445">
          <cell r="A1445">
            <v>2015</v>
          </cell>
          <cell r="B1445">
            <v>2</v>
          </cell>
          <cell r="C1445" t="str">
            <v>3.1</v>
          </cell>
          <cell r="D1445">
            <v>1005</v>
          </cell>
          <cell r="E1445">
            <v>117.728692</v>
          </cell>
          <cell r="F1445">
            <v>486.70235700000001</v>
          </cell>
        </row>
        <row r="1446">
          <cell r="A1446">
            <v>2015</v>
          </cell>
          <cell r="B1446">
            <v>2</v>
          </cell>
          <cell r="C1446" t="str">
            <v>3.10</v>
          </cell>
        </row>
        <row r="1447">
          <cell r="A1447">
            <v>2015</v>
          </cell>
          <cell r="B1447">
            <v>2</v>
          </cell>
          <cell r="C1447" t="str">
            <v>3.11</v>
          </cell>
          <cell r="E1447">
            <v>1688.452704</v>
          </cell>
          <cell r="F1447">
            <v>2033.4349279999999</v>
          </cell>
        </row>
        <row r="1448">
          <cell r="A1448">
            <v>2015</v>
          </cell>
          <cell r="B1448">
            <v>2</v>
          </cell>
          <cell r="C1448" t="str">
            <v>3.2</v>
          </cell>
          <cell r="D1448">
            <v>393</v>
          </cell>
          <cell r="E1448">
            <v>313.13174299999997</v>
          </cell>
          <cell r="F1448">
            <v>30.957688999999998</v>
          </cell>
        </row>
        <row r="1449">
          <cell r="A1449">
            <v>2015</v>
          </cell>
          <cell r="B1449">
            <v>2</v>
          </cell>
          <cell r="C1449" t="str">
            <v>3.3</v>
          </cell>
          <cell r="D1449">
            <v>8</v>
          </cell>
          <cell r="E1449">
            <v>0.87527100000000002</v>
          </cell>
          <cell r="F1449">
            <v>5.2998750000000001</v>
          </cell>
        </row>
        <row r="1450">
          <cell r="A1450">
            <v>2015</v>
          </cell>
          <cell r="B1450">
            <v>2</v>
          </cell>
          <cell r="C1450" t="str">
            <v>3.4</v>
          </cell>
          <cell r="D1450">
            <v>259.04640000000001</v>
          </cell>
          <cell r="E1450">
            <v>1368.148807</v>
          </cell>
          <cell r="F1450">
            <v>471.366398</v>
          </cell>
        </row>
        <row r="1451">
          <cell r="A1451">
            <v>2015</v>
          </cell>
          <cell r="B1451">
            <v>2</v>
          </cell>
          <cell r="C1451" t="str">
            <v>3.5</v>
          </cell>
          <cell r="D1451">
            <v>0</v>
          </cell>
          <cell r="E1451">
            <v>725.13320899999997</v>
          </cell>
          <cell r="F1451">
            <v>5.2565080000000002</v>
          </cell>
        </row>
        <row r="1452">
          <cell r="A1452">
            <v>2015</v>
          </cell>
          <cell r="B1452">
            <v>2</v>
          </cell>
          <cell r="C1452" t="str">
            <v>3.6</v>
          </cell>
          <cell r="D1452">
            <v>6715</v>
          </cell>
          <cell r="E1452">
            <v>736.853208</v>
          </cell>
          <cell r="F1452">
            <v>1309.4765990000001</v>
          </cell>
        </row>
        <row r="1453">
          <cell r="A1453">
            <v>2015</v>
          </cell>
          <cell r="B1453">
            <v>2</v>
          </cell>
          <cell r="C1453" t="str">
            <v>3.7</v>
          </cell>
          <cell r="D1453">
            <v>157</v>
          </cell>
          <cell r="E1453">
            <v>828.57642499999997</v>
          </cell>
          <cell r="F1453">
            <v>96.253698</v>
          </cell>
        </row>
        <row r="1454">
          <cell r="A1454">
            <v>2015</v>
          </cell>
          <cell r="B1454">
            <v>2</v>
          </cell>
          <cell r="C1454" t="str">
            <v>3.8</v>
          </cell>
          <cell r="D1454">
            <v>83971.875780000002</v>
          </cell>
          <cell r="E1454">
            <v>1412.7454379999999</v>
          </cell>
          <cell r="F1454">
            <v>1578.397684</v>
          </cell>
        </row>
        <row r="1455">
          <cell r="A1455">
            <v>2015</v>
          </cell>
          <cell r="B1455">
            <v>2</v>
          </cell>
          <cell r="C1455" t="str">
            <v>3.9</v>
          </cell>
          <cell r="D1455">
            <v>751</v>
          </cell>
          <cell r="E1455">
            <v>302.36156699999998</v>
          </cell>
          <cell r="F1455">
            <v>237.75587100000001</v>
          </cell>
        </row>
        <row r="1456">
          <cell r="A1456">
            <v>2015</v>
          </cell>
          <cell r="B1456">
            <v>2</v>
          </cell>
          <cell r="C1456" t="str">
            <v>4.1</v>
          </cell>
          <cell r="D1456">
            <v>717.9</v>
          </cell>
          <cell r="E1456">
            <v>2803.0427100000002</v>
          </cell>
          <cell r="F1456">
            <v>214.20926900000001</v>
          </cell>
        </row>
        <row r="1457">
          <cell r="A1457">
            <v>2015</v>
          </cell>
          <cell r="B1457">
            <v>2</v>
          </cell>
          <cell r="C1457" t="str">
            <v>4.2</v>
          </cell>
          <cell r="D1457">
            <v>0</v>
          </cell>
          <cell r="E1457">
            <v>29150.680211999999</v>
          </cell>
          <cell r="F1457">
            <v>16651.954224000001</v>
          </cell>
        </row>
        <row r="1458">
          <cell r="A1458">
            <v>2015</v>
          </cell>
          <cell r="B1458">
            <v>2</v>
          </cell>
          <cell r="C1458" t="str">
            <v>4.3</v>
          </cell>
          <cell r="E1458">
            <v>3816.1963999999998</v>
          </cell>
          <cell r="F1458">
            <v>2074.0510119999999</v>
          </cell>
        </row>
        <row r="1459">
          <cell r="A1459">
            <v>2015</v>
          </cell>
          <cell r="B1459">
            <v>2</v>
          </cell>
          <cell r="C1459" t="str">
            <v>5.0</v>
          </cell>
          <cell r="E1459">
            <v>7188.5386209999997</v>
          </cell>
          <cell r="F1459">
            <v>4001.1630639999998</v>
          </cell>
        </row>
        <row r="1460">
          <cell r="A1460">
            <v>2015</v>
          </cell>
          <cell r="B1460">
            <v>2</v>
          </cell>
          <cell r="C1460" t="str">
            <v>6.0</v>
          </cell>
          <cell r="E1460">
            <v>722.09308799999997</v>
          </cell>
          <cell r="F1460">
            <v>51.144359000000001</v>
          </cell>
        </row>
        <row r="1461">
          <cell r="A1461">
            <v>2015</v>
          </cell>
          <cell r="B1461">
            <v>3</v>
          </cell>
          <cell r="C1461" t="str">
            <v>1.1.1</v>
          </cell>
          <cell r="D1461">
            <v>6162.4</v>
          </cell>
          <cell r="E1461">
            <v>703.83487300000002</v>
          </cell>
          <cell r="F1461">
            <v>2327.2535699999999</v>
          </cell>
        </row>
        <row r="1462">
          <cell r="A1462">
            <v>2015</v>
          </cell>
          <cell r="B1462">
            <v>3</v>
          </cell>
          <cell r="C1462" t="str">
            <v>1.1.10</v>
          </cell>
          <cell r="D1462">
            <v>25</v>
          </cell>
          <cell r="E1462">
            <v>230.19263599999999</v>
          </cell>
          <cell r="F1462">
            <v>98.990191999999993</v>
          </cell>
        </row>
        <row r="1463">
          <cell r="A1463">
            <v>2015</v>
          </cell>
          <cell r="B1463">
            <v>3</v>
          </cell>
          <cell r="C1463" t="str">
            <v>1.1.2</v>
          </cell>
          <cell r="D1463">
            <v>802.5</v>
          </cell>
          <cell r="E1463">
            <v>129.888372</v>
          </cell>
          <cell r="F1463">
            <v>10.046431999999999</v>
          </cell>
        </row>
        <row r="1464">
          <cell r="A1464">
            <v>2015</v>
          </cell>
          <cell r="B1464">
            <v>3</v>
          </cell>
          <cell r="C1464" t="str">
            <v>1.1.3</v>
          </cell>
          <cell r="D1464">
            <v>1178.3</v>
          </cell>
          <cell r="E1464">
            <v>69.439834000000005</v>
          </cell>
          <cell r="F1464">
            <v>50.212564999999998</v>
          </cell>
        </row>
        <row r="1465">
          <cell r="A1465">
            <v>2015</v>
          </cell>
          <cell r="B1465">
            <v>3</v>
          </cell>
          <cell r="C1465" t="str">
            <v>1.1.4</v>
          </cell>
          <cell r="D1465">
            <v>182.2</v>
          </cell>
          <cell r="E1465">
            <v>10.020595</v>
          </cell>
          <cell r="F1465">
            <v>34.662334000000001</v>
          </cell>
        </row>
        <row r="1466">
          <cell r="A1466">
            <v>2015</v>
          </cell>
          <cell r="B1466">
            <v>3</v>
          </cell>
          <cell r="C1466" t="str">
            <v>1.1.5</v>
          </cell>
          <cell r="D1466">
            <v>0</v>
          </cell>
          <cell r="E1466">
            <v>37.784973999999998</v>
          </cell>
          <cell r="F1466">
            <v>2.7200630000000001</v>
          </cell>
        </row>
        <row r="1467">
          <cell r="A1467">
            <v>2015</v>
          </cell>
          <cell r="B1467">
            <v>3</v>
          </cell>
          <cell r="C1467" t="str">
            <v>1.1.6</v>
          </cell>
          <cell r="D1467">
            <v>373.2</v>
          </cell>
          <cell r="E1467">
            <v>243.60707400000001</v>
          </cell>
          <cell r="F1467">
            <v>52.638357999999997</v>
          </cell>
        </row>
        <row r="1468">
          <cell r="A1468">
            <v>2015</v>
          </cell>
          <cell r="B1468">
            <v>3</v>
          </cell>
          <cell r="C1468" t="str">
            <v>1.1.7</v>
          </cell>
          <cell r="D1468">
            <v>336.91732667000002</v>
          </cell>
          <cell r="E1468">
            <v>611.66607199999999</v>
          </cell>
          <cell r="F1468">
            <v>67.970466000000002</v>
          </cell>
        </row>
        <row r="1469">
          <cell r="A1469">
            <v>2015</v>
          </cell>
          <cell r="B1469">
            <v>3</v>
          </cell>
          <cell r="C1469" t="str">
            <v>1.1.8</v>
          </cell>
          <cell r="D1469">
            <v>45.707486666999998</v>
          </cell>
          <cell r="E1469">
            <v>915.93511000000001</v>
          </cell>
          <cell r="F1469">
            <v>87.868313999999998</v>
          </cell>
        </row>
        <row r="1470">
          <cell r="A1470">
            <v>2015</v>
          </cell>
          <cell r="B1470">
            <v>3</v>
          </cell>
          <cell r="C1470" t="str">
            <v>1.1.9</v>
          </cell>
          <cell r="E1470">
            <v>4.2215819999999997</v>
          </cell>
          <cell r="F1470">
            <v>0.13094500000000001</v>
          </cell>
        </row>
        <row r="1471">
          <cell r="A1471">
            <v>2015</v>
          </cell>
          <cell r="B1471">
            <v>3</v>
          </cell>
          <cell r="C1471" t="str">
            <v>1.2.1</v>
          </cell>
          <cell r="D1471">
            <v>3489.6968999999999</v>
          </cell>
          <cell r="E1471">
            <v>3.0530979999999999</v>
          </cell>
          <cell r="F1471">
            <v>1.329718</v>
          </cell>
        </row>
        <row r="1472">
          <cell r="A1472">
            <v>2015</v>
          </cell>
          <cell r="B1472">
            <v>3</v>
          </cell>
          <cell r="C1472" t="str">
            <v>1.2.2</v>
          </cell>
          <cell r="D1472">
            <v>6302.0231599999997</v>
          </cell>
          <cell r="E1472">
            <v>3.245657</v>
          </cell>
          <cell r="F1472">
            <v>11.355952</v>
          </cell>
        </row>
        <row r="1473">
          <cell r="A1473">
            <v>2015</v>
          </cell>
          <cell r="B1473">
            <v>3</v>
          </cell>
          <cell r="C1473" t="str">
            <v>1.3.1</v>
          </cell>
          <cell r="D1473">
            <v>38522</v>
          </cell>
          <cell r="E1473">
            <v>9862.0190980000007</v>
          </cell>
          <cell r="F1473">
            <v>8073.2601100000002</v>
          </cell>
        </row>
        <row r="1474">
          <cell r="A1474">
            <v>2015</v>
          </cell>
          <cell r="B1474">
            <v>3</v>
          </cell>
          <cell r="C1474" t="str">
            <v>1.3.2</v>
          </cell>
          <cell r="D1474">
            <v>8986.1857858000003</v>
          </cell>
          <cell r="E1474">
            <v>241.84746200000001</v>
          </cell>
          <cell r="F1474">
            <v>48.97551</v>
          </cell>
        </row>
        <row r="1475">
          <cell r="A1475">
            <v>2015</v>
          </cell>
          <cell r="B1475">
            <v>3</v>
          </cell>
          <cell r="C1475" t="str">
            <v>1.4.1</v>
          </cell>
          <cell r="D1475">
            <v>214.8809392</v>
          </cell>
          <cell r="E1475">
            <v>765.86950899999999</v>
          </cell>
          <cell r="F1475">
            <v>793.25799199999994</v>
          </cell>
        </row>
        <row r="1476">
          <cell r="A1476">
            <v>2015</v>
          </cell>
          <cell r="B1476">
            <v>3</v>
          </cell>
          <cell r="C1476" t="str">
            <v>1.4.2</v>
          </cell>
          <cell r="E1476">
            <v>36.719223</v>
          </cell>
          <cell r="F1476">
            <v>3.581753</v>
          </cell>
        </row>
        <row r="1477">
          <cell r="A1477">
            <v>2015</v>
          </cell>
          <cell r="B1477">
            <v>3</v>
          </cell>
          <cell r="C1477" t="str">
            <v>1.4.3</v>
          </cell>
          <cell r="D1477">
            <v>37.025708944999998</v>
          </cell>
        </row>
        <row r="1478">
          <cell r="A1478">
            <v>2015</v>
          </cell>
          <cell r="B1478">
            <v>3</v>
          </cell>
          <cell r="C1478" t="str">
            <v>1.5.1</v>
          </cell>
          <cell r="E1478">
            <v>0.42585499999999998</v>
          </cell>
          <cell r="F1478">
            <v>2.463015</v>
          </cell>
        </row>
        <row r="1479">
          <cell r="A1479">
            <v>2015</v>
          </cell>
          <cell r="B1479">
            <v>3</v>
          </cell>
          <cell r="C1479" t="str">
            <v>1.5.2</v>
          </cell>
          <cell r="E1479">
            <v>308.36444799999998</v>
          </cell>
          <cell r="F1479">
            <v>144.54275999999999</v>
          </cell>
        </row>
        <row r="1480">
          <cell r="A1480">
            <v>2015</v>
          </cell>
          <cell r="B1480">
            <v>3</v>
          </cell>
          <cell r="C1480" t="str">
            <v>1.5.3</v>
          </cell>
          <cell r="E1480">
            <v>411.977328</v>
          </cell>
          <cell r="F1480">
            <v>212.18077500000001</v>
          </cell>
        </row>
        <row r="1481">
          <cell r="A1481">
            <v>2015</v>
          </cell>
          <cell r="B1481">
            <v>3</v>
          </cell>
          <cell r="C1481" t="str">
            <v>1.5.4</v>
          </cell>
          <cell r="E1481">
            <v>215.860376</v>
          </cell>
          <cell r="F1481">
            <v>181.43401700000001</v>
          </cell>
        </row>
        <row r="1482">
          <cell r="A1482">
            <v>2015</v>
          </cell>
          <cell r="B1482">
            <v>3</v>
          </cell>
          <cell r="C1482" t="str">
            <v>1.6.0</v>
          </cell>
          <cell r="E1482">
            <v>4365.5753670000004</v>
          </cell>
          <cell r="F1482">
            <v>15144.663095</v>
          </cell>
        </row>
        <row r="1483">
          <cell r="A1483">
            <v>2015</v>
          </cell>
          <cell r="B1483">
            <v>3</v>
          </cell>
          <cell r="C1483" t="str">
            <v>2.1.0</v>
          </cell>
          <cell r="D1483">
            <v>29861</v>
          </cell>
          <cell r="E1483">
            <v>3834.5073029999999</v>
          </cell>
          <cell r="F1483">
            <v>25059.157908000001</v>
          </cell>
        </row>
        <row r="1484">
          <cell r="A1484">
            <v>2015</v>
          </cell>
          <cell r="B1484">
            <v>3</v>
          </cell>
          <cell r="C1484" t="str">
            <v>2.2.1</v>
          </cell>
          <cell r="D1484">
            <v>18965.001763</v>
          </cell>
          <cell r="E1484">
            <v>487.75482499999998</v>
          </cell>
          <cell r="F1484">
            <v>252.92226400000001</v>
          </cell>
        </row>
        <row r="1485">
          <cell r="A1485">
            <v>2015</v>
          </cell>
          <cell r="B1485">
            <v>3</v>
          </cell>
          <cell r="C1485" t="str">
            <v>2.2.2</v>
          </cell>
          <cell r="E1485">
            <v>33.414107999999999</v>
          </cell>
          <cell r="F1485">
            <v>6.2667570000000001</v>
          </cell>
        </row>
        <row r="1486">
          <cell r="A1486">
            <v>2015</v>
          </cell>
          <cell r="B1486">
            <v>3</v>
          </cell>
          <cell r="C1486" t="str">
            <v>2.2.3</v>
          </cell>
          <cell r="D1486">
            <v>510.03704828000002</v>
          </cell>
          <cell r="E1486">
            <v>13.932316</v>
          </cell>
          <cell r="F1486">
            <v>143.36626200000001</v>
          </cell>
        </row>
        <row r="1487">
          <cell r="A1487">
            <v>2015</v>
          </cell>
          <cell r="B1487">
            <v>3</v>
          </cell>
          <cell r="C1487" t="str">
            <v>2.2.4</v>
          </cell>
          <cell r="D1487">
            <v>1809.5562749000001</v>
          </cell>
          <cell r="E1487">
            <v>38.903758000000003</v>
          </cell>
          <cell r="F1487">
            <v>463.82449400000002</v>
          </cell>
        </row>
        <row r="1488">
          <cell r="A1488">
            <v>2015</v>
          </cell>
          <cell r="B1488">
            <v>3</v>
          </cell>
          <cell r="C1488" t="str">
            <v>2.2.5</v>
          </cell>
          <cell r="E1488">
            <v>0.223216</v>
          </cell>
          <cell r="F1488">
            <v>8.5933999999999996E-2</v>
          </cell>
        </row>
        <row r="1489">
          <cell r="A1489">
            <v>2015</v>
          </cell>
          <cell r="B1489">
            <v>3</v>
          </cell>
          <cell r="C1489" t="str">
            <v>2.2.6</v>
          </cell>
          <cell r="D1489">
            <v>21548.404913999999</v>
          </cell>
          <cell r="E1489">
            <v>9.0307659999999998</v>
          </cell>
          <cell r="F1489">
            <v>1.0773870000000001</v>
          </cell>
        </row>
        <row r="1490">
          <cell r="A1490">
            <v>2015</v>
          </cell>
          <cell r="B1490">
            <v>3</v>
          </cell>
          <cell r="C1490" t="str">
            <v>2.2.7</v>
          </cell>
          <cell r="E1490">
            <v>673.38458600000001</v>
          </cell>
          <cell r="F1490">
            <v>428.97415799999999</v>
          </cell>
        </row>
        <row r="1491">
          <cell r="A1491">
            <v>2015</v>
          </cell>
          <cell r="B1491">
            <v>3</v>
          </cell>
          <cell r="C1491" t="str">
            <v>2.2.8</v>
          </cell>
          <cell r="E1491">
            <v>0.74292199999999997</v>
          </cell>
          <cell r="F1491">
            <v>2.5606E-2</v>
          </cell>
        </row>
        <row r="1492">
          <cell r="A1492">
            <v>2015</v>
          </cell>
          <cell r="B1492">
            <v>3</v>
          </cell>
          <cell r="C1492" t="str">
            <v>2.2.9</v>
          </cell>
          <cell r="E1492">
            <v>218.491129</v>
          </cell>
          <cell r="F1492">
            <v>51.303218000000001</v>
          </cell>
        </row>
        <row r="1493">
          <cell r="A1493">
            <v>2015</v>
          </cell>
          <cell r="B1493">
            <v>3</v>
          </cell>
          <cell r="C1493" t="str">
            <v>2.3.0</v>
          </cell>
          <cell r="E1493">
            <v>4214.738214</v>
          </cell>
          <cell r="F1493">
            <v>3682.0242269999999</v>
          </cell>
        </row>
        <row r="1494">
          <cell r="A1494">
            <v>2015</v>
          </cell>
          <cell r="B1494">
            <v>3</v>
          </cell>
          <cell r="C1494" t="str">
            <v>3.1.0</v>
          </cell>
          <cell r="D1494">
            <v>1005</v>
          </cell>
          <cell r="E1494">
            <v>117.728692</v>
          </cell>
          <cell r="F1494">
            <v>486.70235700000001</v>
          </cell>
        </row>
        <row r="1495">
          <cell r="A1495">
            <v>2015</v>
          </cell>
          <cell r="B1495">
            <v>3</v>
          </cell>
          <cell r="C1495" t="str">
            <v>3.10.0</v>
          </cell>
        </row>
        <row r="1496">
          <cell r="A1496">
            <v>2015</v>
          </cell>
          <cell r="B1496">
            <v>3</v>
          </cell>
          <cell r="C1496" t="str">
            <v>3.11.0</v>
          </cell>
          <cell r="E1496">
            <v>1688.452704</v>
          </cell>
          <cell r="F1496">
            <v>2033.4349279999999</v>
          </cell>
        </row>
        <row r="1497">
          <cell r="A1497">
            <v>2015</v>
          </cell>
          <cell r="B1497">
            <v>3</v>
          </cell>
          <cell r="C1497" t="str">
            <v>3.2.0</v>
          </cell>
          <cell r="D1497">
            <v>393</v>
          </cell>
          <cell r="E1497">
            <v>313.13174299999997</v>
          </cell>
          <cell r="F1497">
            <v>30.957688999999998</v>
          </cell>
        </row>
        <row r="1498">
          <cell r="A1498">
            <v>2015</v>
          </cell>
          <cell r="B1498">
            <v>3</v>
          </cell>
          <cell r="C1498" t="str">
            <v>3.3.0</v>
          </cell>
          <cell r="D1498">
            <v>8</v>
          </cell>
          <cell r="E1498">
            <v>0.87527100000000002</v>
          </cell>
          <cell r="F1498">
            <v>5.2998750000000001</v>
          </cell>
        </row>
        <row r="1499">
          <cell r="A1499">
            <v>2015</v>
          </cell>
          <cell r="B1499">
            <v>3</v>
          </cell>
          <cell r="C1499" t="str">
            <v>3.4.0</v>
          </cell>
          <cell r="D1499">
            <v>259.04640000000001</v>
          </cell>
          <cell r="E1499">
            <v>1368.148807</v>
          </cell>
          <cell r="F1499">
            <v>471.366398</v>
          </cell>
        </row>
        <row r="1500">
          <cell r="A1500">
            <v>2015</v>
          </cell>
          <cell r="B1500">
            <v>3</v>
          </cell>
          <cell r="C1500" t="str">
            <v>3.5.0</v>
          </cell>
          <cell r="D1500">
            <v>0</v>
          </cell>
          <cell r="E1500">
            <v>725.13320899999997</v>
          </cell>
          <cell r="F1500">
            <v>5.2565080000000002</v>
          </cell>
        </row>
        <row r="1501">
          <cell r="A1501">
            <v>2015</v>
          </cell>
          <cell r="B1501">
            <v>3</v>
          </cell>
          <cell r="C1501" t="str">
            <v>3.6.0</v>
          </cell>
          <cell r="D1501">
            <v>6715</v>
          </cell>
          <cell r="E1501">
            <v>736.853208</v>
          </cell>
          <cell r="F1501">
            <v>1309.4765990000001</v>
          </cell>
        </row>
        <row r="1502">
          <cell r="A1502">
            <v>2015</v>
          </cell>
          <cell r="B1502">
            <v>3</v>
          </cell>
          <cell r="C1502" t="str">
            <v>3.7.0</v>
          </cell>
          <cell r="D1502">
            <v>157</v>
          </cell>
          <cell r="E1502">
            <v>828.57642499999997</v>
          </cell>
          <cell r="F1502">
            <v>96.253698</v>
          </cell>
        </row>
        <row r="1503">
          <cell r="A1503">
            <v>2015</v>
          </cell>
          <cell r="B1503">
            <v>3</v>
          </cell>
          <cell r="C1503" t="str">
            <v>3.8.0</v>
          </cell>
          <cell r="D1503">
            <v>83971.875780000002</v>
          </cell>
          <cell r="E1503">
            <v>1412.7454379999999</v>
          </cell>
          <cell r="F1503">
            <v>1578.397684</v>
          </cell>
        </row>
        <row r="1504">
          <cell r="A1504">
            <v>2015</v>
          </cell>
          <cell r="B1504">
            <v>3</v>
          </cell>
          <cell r="C1504" t="str">
            <v>3.9.0</v>
          </cell>
          <cell r="D1504">
            <v>751</v>
          </cell>
          <cell r="E1504">
            <v>302.36156699999998</v>
          </cell>
          <cell r="F1504">
            <v>237.75587100000001</v>
          </cell>
        </row>
        <row r="1505">
          <cell r="A1505">
            <v>2015</v>
          </cell>
          <cell r="B1505">
            <v>3</v>
          </cell>
          <cell r="C1505" t="str">
            <v>4.1.1</v>
          </cell>
          <cell r="D1505">
            <v>0</v>
          </cell>
          <cell r="E1505">
            <v>0</v>
          </cell>
          <cell r="F1505">
            <v>9.9999999999999995E-7</v>
          </cell>
        </row>
        <row r="1506">
          <cell r="A1506">
            <v>2015</v>
          </cell>
          <cell r="B1506">
            <v>3</v>
          </cell>
          <cell r="C1506" t="str">
            <v>4.1.2</v>
          </cell>
          <cell r="D1506">
            <v>0</v>
          </cell>
          <cell r="E1506">
            <v>2720.7281389999998</v>
          </cell>
          <cell r="F1506">
            <v>0.28333199999999997</v>
          </cell>
        </row>
        <row r="1507">
          <cell r="A1507">
            <v>2015</v>
          </cell>
          <cell r="B1507">
            <v>3</v>
          </cell>
          <cell r="C1507" t="str">
            <v>4.1.3</v>
          </cell>
          <cell r="D1507">
            <v>0</v>
          </cell>
          <cell r="E1507">
            <v>0.61758599999999997</v>
          </cell>
          <cell r="F1507">
            <v>0</v>
          </cell>
        </row>
        <row r="1508">
          <cell r="A1508">
            <v>2015</v>
          </cell>
          <cell r="B1508">
            <v>3</v>
          </cell>
          <cell r="C1508" t="str">
            <v>4.1.4</v>
          </cell>
          <cell r="D1508">
            <v>717.9</v>
          </cell>
          <cell r="E1508">
            <v>81.696984999999998</v>
          </cell>
          <cell r="F1508">
            <v>213.92593600000001</v>
          </cell>
        </row>
        <row r="1509">
          <cell r="A1509">
            <v>2015</v>
          </cell>
          <cell r="B1509">
            <v>3</v>
          </cell>
          <cell r="C1509" t="str">
            <v>4.2.1</v>
          </cell>
          <cell r="D1509">
            <v>0</v>
          </cell>
          <cell r="E1509">
            <v>27805.123876000001</v>
          </cell>
          <cell r="F1509">
            <v>16177.756638000001</v>
          </cell>
        </row>
        <row r="1510">
          <cell r="A1510">
            <v>2015</v>
          </cell>
          <cell r="B1510">
            <v>3</v>
          </cell>
          <cell r="C1510" t="str">
            <v>4.2.2</v>
          </cell>
          <cell r="D1510">
            <v>0</v>
          </cell>
          <cell r="E1510">
            <v>1345.5563360000001</v>
          </cell>
          <cell r="F1510">
            <v>474.197586</v>
          </cell>
        </row>
        <row r="1511">
          <cell r="A1511">
            <v>2015</v>
          </cell>
          <cell r="B1511">
            <v>3</v>
          </cell>
          <cell r="C1511" t="str">
            <v>4.3.0</v>
          </cell>
          <cell r="E1511">
            <v>3816.1963999999998</v>
          </cell>
          <cell r="F1511">
            <v>2074.0510119999999</v>
          </cell>
        </row>
        <row r="1512">
          <cell r="A1512">
            <v>2015</v>
          </cell>
          <cell r="B1512">
            <v>3</v>
          </cell>
          <cell r="C1512" t="str">
            <v>5.0.0</v>
          </cell>
          <cell r="E1512">
            <v>7188.5386209999997</v>
          </cell>
          <cell r="F1512">
            <v>4001.1630639999998</v>
          </cell>
        </row>
        <row r="1513">
          <cell r="A1513">
            <v>2015</v>
          </cell>
          <cell r="B1513">
            <v>3</v>
          </cell>
          <cell r="C1513" t="str">
            <v>6.0.0</v>
          </cell>
          <cell r="E1513">
            <v>722.09308799999997</v>
          </cell>
          <cell r="F1513">
            <v>51.144359000000001</v>
          </cell>
        </row>
        <row r="1514">
          <cell r="A1514">
            <v>2016</v>
          </cell>
          <cell r="B1514">
            <v>1</v>
          </cell>
          <cell r="C1514" t="str">
            <v>1</v>
          </cell>
          <cell r="D1514">
            <v>66510.674647000007</v>
          </cell>
          <cell r="E1514">
            <v>19856.123729999999</v>
          </cell>
          <cell r="F1514">
            <v>27274.009127000001</v>
          </cell>
        </row>
        <row r="1515">
          <cell r="A1515">
            <v>2016</v>
          </cell>
          <cell r="B1515">
            <v>1</v>
          </cell>
          <cell r="C1515" t="str">
            <v>2</v>
          </cell>
          <cell r="D1515">
            <v>74864</v>
          </cell>
          <cell r="E1515">
            <v>10368.283493999999</v>
          </cell>
          <cell r="F1515">
            <v>33722.971329</v>
          </cell>
        </row>
        <row r="1516">
          <cell r="A1516">
            <v>2016</v>
          </cell>
          <cell r="B1516">
            <v>1</v>
          </cell>
          <cell r="C1516" t="str">
            <v>3</v>
          </cell>
          <cell r="D1516">
            <v>95451.729900000006</v>
          </cell>
          <cell r="E1516">
            <v>8087.1362499999996</v>
          </cell>
          <cell r="F1516">
            <v>5349.0958600000004</v>
          </cell>
        </row>
        <row r="1517">
          <cell r="A1517">
            <v>2016</v>
          </cell>
          <cell r="B1517">
            <v>1</v>
          </cell>
          <cell r="C1517" t="str">
            <v>4</v>
          </cell>
          <cell r="D1517">
            <v>925.2</v>
          </cell>
          <cell r="E1517">
            <v>38781.727229999997</v>
          </cell>
          <cell r="F1517">
            <v>20846.420835000001</v>
          </cell>
        </row>
        <row r="1518">
          <cell r="A1518">
            <v>2016</v>
          </cell>
          <cell r="B1518">
            <v>1</v>
          </cell>
          <cell r="C1518" t="str">
            <v>5</v>
          </cell>
          <cell r="E1518">
            <v>7194.7803899999999</v>
          </cell>
          <cell r="F1518">
            <v>3815.4069530000002</v>
          </cell>
        </row>
        <row r="1519">
          <cell r="A1519">
            <v>2016</v>
          </cell>
          <cell r="B1519">
            <v>1</v>
          </cell>
          <cell r="C1519" t="str">
            <v>6</v>
          </cell>
          <cell r="E1519">
            <v>785.44922999999994</v>
          </cell>
          <cell r="F1519">
            <v>73.350285999999997</v>
          </cell>
        </row>
        <row r="1520">
          <cell r="A1520">
            <v>2016</v>
          </cell>
          <cell r="B1520">
            <v>2</v>
          </cell>
          <cell r="C1520" t="str">
            <v>1.1</v>
          </cell>
          <cell r="D1520">
            <v>9219.7560775999991</v>
          </cell>
          <cell r="E1520">
            <v>3000.8186540000002</v>
          </cell>
          <cell r="F1520">
            <v>2581.0711339999998</v>
          </cell>
        </row>
        <row r="1521">
          <cell r="A1521">
            <v>2016</v>
          </cell>
          <cell r="B1521">
            <v>2</v>
          </cell>
          <cell r="C1521" t="str">
            <v>1.2</v>
          </cell>
          <cell r="D1521">
            <v>8718.3628953000007</v>
          </cell>
          <cell r="E1521">
            <v>5.912922</v>
          </cell>
          <cell r="F1521">
            <v>12.232672000000001</v>
          </cell>
        </row>
        <row r="1522">
          <cell r="A1522">
            <v>2016</v>
          </cell>
          <cell r="B1522">
            <v>2</v>
          </cell>
          <cell r="C1522" t="str">
            <v>1.3</v>
          </cell>
          <cell r="D1522">
            <v>48329.441994000001</v>
          </cell>
          <cell r="E1522">
            <v>10449.555313999999</v>
          </cell>
          <cell r="F1522">
            <v>8195.9868549999992</v>
          </cell>
        </row>
        <row r="1523">
          <cell r="A1523">
            <v>2016</v>
          </cell>
          <cell r="B1523">
            <v>2</v>
          </cell>
          <cell r="C1523" t="str">
            <v>1.4</v>
          </cell>
          <cell r="D1523">
            <v>243.11367996000001</v>
          </cell>
          <cell r="E1523">
            <v>784.71937200000002</v>
          </cell>
          <cell r="F1523">
            <v>782.77604699999995</v>
          </cell>
        </row>
        <row r="1524">
          <cell r="A1524">
            <v>2016</v>
          </cell>
          <cell r="B1524">
            <v>2</v>
          </cell>
          <cell r="C1524" t="str">
            <v>1.5</v>
          </cell>
          <cell r="E1524">
            <v>947.762204</v>
          </cell>
          <cell r="F1524">
            <v>558.79611899999998</v>
          </cell>
        </row>
        <row r="1525">
          <cell r="A1525">
            <v>2016</v>
          </cell>
          <cell r="B1525">
            <v>2</v>
          </cell>
          <cell r="C1525" t="str">
            <v>1.6</v>
          </cell>
          <cell r="E1525">
            <v>4667.3552639999998</v>
          </cell>
          <cell r="F1525">
            <v>15143.1463</v>
          </cell>
        </row>
        <row r="1526">
          <cell r="A1526">
            <v>2016</v>
          </cell>
          <cell r="B1526">
            <v>2</v>
          </cell>
          <cell r="C1526" t="str">
            <v>2.1</v>
          </cell>
          <cell r="D1526">
            <v>31843</v>
          </cell>
          <cell r="E1526">
            <v>4379.1899540000004</v>
          </cell>
          <cell r="F1526">
            <v>28374.733874000001</v>
          </cell>
        </row>
        <row r="1527">
          <cell r="A1527">
            <v>2016</v>
          </cell>
          <cell r="B1527">
            <v>2</v>
          </cell>
          <cell r="C1527" t="str">
            <v>2.2</v>
          </cell>
          <cell r="D1527">
            <v>43021</v>
          </cell>
          <cell r="E1527">
            <v>1474.8699859999999</v>
          </cell>
          <cell r="F1527">
            <v>1423.137348</v>
          </cell>
        </row>
        <row r="1528">
          <cell r="A1528">
            <v>2016</v>
          </cell>
          <cell r="B1528">
            <v>2</v>
          </cell>
          <cell r="C1528" t="str">
            <v>2.3</v>
          </cell>
          <cell r="E1528">
            <v>4514.2235540000001</v>
          </cell>
          <cell r="F1528">
            <v>3925.1001070000002</v>
          </cell>
        </row>
        <row r="1529">
          <cell r="A1529">
            <v>2016</v>
          </cell>
          <cell r="B1529">
            <v>2</v>
          </cell>
          <cell r="C1529" t="str">
            <v>3.1</v>
          </cell>
          <cell r="D1529">
            <v>888</v>
          </cell>
          <cell r="E1529">
            <v>112.552188</v>
          </cell>
          <cell r="F1529">
            <v>356.87604599999997</v>
          </cell>
        </row>
        <row r="1530">
          <cell r="A1530">
            <v>2016</v>
          </cell>
          <cell r="B1530">
            <v>2</v>
          </cell>
          <cell r="C1530" t="str">
            <v>3.10</v>
          </cell>
        </row>
        <row r="1531">
          <cell r="A1531">
            <v>2016</v>
          </cell>
          <cell r="B1531">
            <v>2</v>
          </cell>
          <cell r="C1531" t="str">
            <v>3.11</v>
          </cell>
          <cell r="E1531">
            <v>1917.7371230000001</v>
          </cell>
          <cell r="F1531">
            <v>1917.1592149999999</v>
          </cell>
        </row>
        <row r="1532">
          <cell r="A1532">
            <v>2016</v>
          </cell>
          <cell r="B1532">
            <v>2</v>
          </cell>
          <cell r="C1532" t="str">
            <v>3.2</v>
          </cell>
          <cell r="D1532">
            <v>344</v>
          </cell>
          <cell r="E1532">
            <v>284.348163</v>
          </cell>
          <cell r="F1532">
            <v>28.901646</v>
          </cell>
        </row>
        <row r="1533">
          <cell r="A1533">
            <v>2016</v>
          </cell>
          <cell r="B1533">
            <v>2</v>
          </cell>
          <cell r="C1533" t="str">
            <v>3.3</v>
          </cell>
          <cell r="D1533">
            <v>8</v>
          </cell>
          <cell r="E1533">
            <v>0.17593500000000001</v>
          </cell>
          <cell r="F1533">
            <v>5.619103</v>
          </cell>
        </row>
        <row r="1534">
          <cell r="A1534">
            <v>2016</v>
          </cell>
          <cell r="B1534">
            <v>2</v>
          </cell>
          <cell r="C1534" t="str">
            <v>3.4</v>
          </cell>
          <cell r="D1534">
            <v>236.4819</v>
          </cell>
          <cell r="E1534">
            <v>1151.8723829999999</v>
          </cell>
          <cell r="F1534">
            <v>584.11055699999997</v>
          </cell>
        </row>
        <row r="1535">
          <cell r="A1535">
            <v>2016</v>
          </cell>
          <cell r="B1535">
            <v>2</v>
          </cell>
          <cell r="C1535" t="str">
            <v>3.5</v>
          </cell>
          <cell r="D1535">
            <v>0</v>
          </cell>
          <cell r="E1535">
            <v>683.89792899999998</v>
          </cell>
          <cell r="F1535">
            <v>8.1209480000000003</v>
          </cell>
        </row>
        <row r="1536">
          <cell r="A1536">
            <v>2016</v>
          </cell>
          <cell r="B1536">
            <v>2</v>
          </cell>
          <cell r="C1536" t="str">
            <v>3.6</v>
          </cell>
          <cell r="D1536">
            <v>6949</v>
          </cell>
          <cell r="E1536">
            <v>924.10457399999996</v>
          </cell>
          <cell r="F1536">
            <v>1011.301793</v>
          </cell>
        </row>
        <row r="1537">
          <cell r="A1537">
            <v>2016</v>
          </cell>
          <cell r="B1537">
            <v>2</v>
          </cell>
          <cell r="C1537" t="str">
            <v>3.7</v>
          </cell>
          <cell r="D1537">
            <v>180</v>
          </cell>
          <cell r="E1537">
            <v>830.88297</v>
          </cell>
          <cell r="F1537">
            <v>95.375398000000004</v>
          </cell>
        </row>
        <row r="1538">
          <cell r="A1538">
            <v>2016</v>
          </cell>
          <cell r="B1538">
            <v>2</v>
          </cell>
          <cell r="C1538" t="str">
            <v>3.8</v>
          </cell>
          <cell r="D1538">
            <v>86145.248000000007</v>
          </cell>
          <cell r="E1538">
            <v>1814.7807560000001</v>
          </cell>
          <cell r="F1538">
            <v>1065.584415</v>
          </cell>
        </row>
        <row r="1539">
          <cell r="A1539">
            <v>2016</v>
          </cell>
          <cell r="B1539">
            <v>2</v>
          </cell>
          <cell r="C1539" t="str">
            <v>3.9</v>
          </cell>
          <cell r="D1539">
            <v>701</v>
          </cell>
          <cell r="E1539">
            <v>366.78422899999998</v>
          </cell>
          <cell r="F1539">
            <v>276.046739</v>
          </cell>
        </row>
        <row r="1540">
          <cell r="A1540">
            <v>2016</v>
          </cell>
          <cell r="B1540">
            <v>2</v>
          </cell>
          <cell r="C1540" t="str">
            <v>4.1</v>
          </cell>
          <cell r="D1540">
            <v>925.2</v>
          </cell>
          <cell r="E1540">
            <v>3096.966038</v>
          </cell>
          <cell r="F1540">
            <v>189.97850600000001</v>
          </cell>
        </row>
        <row r="1541">
          <cell r="A1541">
            <v>2016</v>
          </cell>
          <cell r="B1541">
            <v>2</v>
          </cell>
          <cell r="C1541" t="str">
            <v>4.2</v>
          </cell>
          <cell r="D1541">
            <v>0</v>
          </cell>
          <cell r="E1541">
            <v>31594.516745000001</v>
          </cell>
          <cell r="F1541">
            <v>18587.695685999999</v>
          </cell>
        </row>
        <row r="1542">
          <cell r="A1542">
            <v>2016</v>
          </cell>
          <cell r="B1542">
            <v>2</v>
          </cell>
          <cell r="C1542" t="str">
            <v>4.3</v>
          </cell>
          <cell r="E1542">
            <v>4090.244447</v>
          </cell>
          <cell r="F1542">
            <v>2068.7466429999999</v>
          </cell>
        </row>
        <row r="1543">
          <cell r="A1543">
            <v>2016</v>
          </cell>
          <cell r="B1543">
            <v>2</v>
          </cell>
          <cell r="C1543" t="str">
            <v>5.0</v>
          </cell>
          <cell r="E1543">
            <v>7194.7803899999999</v>
          </cell>
          <cell r="F1543">
            <v>3815.4069530000002</v>
          </cell>
        </row>
        <row r="1544">
          <cell r="A1544">
            <v>2016</v>
          </cell>
          <cell r="B1544">
            <v>2</v>
          </cell>
          <cell r="C1544" t="str">
            <v>6.0</v>
          </cell>
          <cell r="E1544">
            <v>785.44922999999994</v>
          </cell>
          <cell r="F1544">
            <v>73.350285999999997</v>
          </cell>
        </row>
        <row r="1545">
          <cell r="A1545">
            <v>2016</v>
          </cell>
          <cell r="B1545">
            <v>3</v>
          </cell>
          <cell r="C1545" t="str">
            <v>1.1.1</v>
          </cell>
          <cell r="D1545">
            <v>5466.7</v>
          </cell>
          <cell r="E1545">
            <v>682.23063100000002</v>
          </cell>
          <cell r="F1545">
            <v>2100.5846179999999</v>
          </cell>
        </row>
        <row r="1546">
          <cell r="A1546">
            <v>2016</v>
          </cell>
          <cell r="B1546">
            <v>3</v>
          </cell>
          <cell r="C1546" t="str">
            <v>1.1.10</v>
          </cell>
          <cell r="D1546">
            <v>45.909090909</v>
          </cell>
          <cell r="E1546">
            <v>249.202044</v>
          </cell>
          <cell r="F1546">
            <v>104.35972599999999</v>
          </cell>
        </row>
        <row r="1547">
          <cell r="A1547">
            <v>2016</v>
          </cell>
          <cell r="B1547">
            <v>3</v>
          </cell>
          <cell r="C1547" t="str">
            <v>1.1.2</v>
          </cell>
          <cell r="D1547">
            <v>861.3</v>
          </cell>
          <cell r="E1547">
            <v>127.576429</v>
          </cell>
          <cell r="F1547">
            <v>12.961186</v>
          </cell>
        </row>
        <row r="1548">
          <cell r="A1548">
            <v>2016</v>
          </cell>
          <cell r="B1548">
            <v>3</v>
          </cell>
          <cell r="C1548" t="str">
            <v>1.1.3</v>
          </cell>
          <cell r="D1548">
            <v>1988</v>
          </cell>
          <cell r="E1548">
            <v>67.462069</v>
          </cell>
          <cell r="F1548">
            <v>96.677268999999995</v>
          </cell>
        </row>
        <row r="1549">
          <cell r="A1549">
            <v>2016</v>
          </cell>
          <cell r="B1549">
            <v>3</v>
          </cell>
          <cell r="C1549" t="str">
            <v>1.1.4</v>
          </cell>
          <cell r="D1549">
            <v>196.6</v>
          </cell>
          <cell r="E1549">
            <v>10.368823000000001</v>
          </cell>
          <cell r="F1549">
            <v>57.575575000000001</v>
          </cell>
        </row>
        <row r="1550">
          <cell r="A1550">
            <v>2016</v>
          </cell>
          <cell r="B1550">
            <v>3</v>
          </cell>
          <cell r="C1550" t="str">
            <v>1.1.5</v>
          </cell>
          <cell r="D1550">
            <v>0</v>
          </cell>
          <cell r="E1550">
            <v>38.180073</v>
          </cell>
          <cell r="F1550">
            <v>2.9870220000000001</v>
          </cell>
        </row>
        <row r="1551">
          <cell r="A1551">
            <v>2016</v>
          </cell>
          <cell r="B1551">
            <v>3</v>
          </cell>
          <cell r="C1551" t="str">
            <v>1.1.6</v>
          </cell>
          <cell r="D1551">
            <v>285.3</v>
          </cell>
          <cell r="E1551">
            <v>248.09220300000001</v>
          </cell>
          <cell r="F1551">
            <v>39.126075999999998</v>
          </cell>
        </row>
        <row r="1552">
          <cell r="A1552">
            <v>2016</v>
          </cell>
          <cell r="B1552">
            <v>3</v>
          </cell>
          <cell r="C1552" t="str">
            <v>1.1.7</v>
          </cell>
          <cell r="D1552">
            <v>330.53518333</v>
          </cell>
          <cell r="E1552">
            <v>637.93733299999997</v>
          </cell>
          <cell r="F1552">
            <v>80.756611000000007</v>
          </cell>
        </row>
        <row r="1553">
          <cell r="A1553">
            <v>2016</v>
          </cell>
          <cell r="B1553">
            <v>3</v>
          </cell>
          <cell r="C1553" t="str">
            <v>1.1.8</v>
          </cell>
          <cell r="D1553">
            <v>45.411803333000002</v>
          </cell>
          <cell r="E1553">
            <v>935.36702500000001</v>
          </cell>
          <cell r="F1553">
            <v>85.971716999999998</v>
          </cell>
        </row>
        <row r="1554">
          <cell r="A1554">
            <v>2016</v>
          </cell>
          <cell r="B1554">
            <v>3</v>
          </cell>
          <cell r="C1554" t="str">
            <v>1.1.9</v>
          </cell>
          <cell r="E1554">
            <v>4.4020239999999999</v>
          </cell>
          <cell r="F1554">
            <v>7.1333999999999995E-2</v>
          </cell>
        </row>
        <row r="1555">
          <cell r="A1555">
            <v>2016</v>
          </cell>
          <cell r="B1555">
            <v>3</v>
          </cell>
          <cell r="C1555" t="str">
            <v>1.2.1</v>
          </cell>
          <cell r="D1555">
            <v>3034.0495000000001</v>
          </cell>
          <cell r="E1555">
            <v>3.192955</v>
          </cell>
          <cell r="F1555">
            <v>1.828927</v>
          </cell>
        </row>
        <row r="1556">
          <cell r="A1556">
            <v>2016</v>
          </cell>
          <cell r="B1556">
            <v>3</v>
          </cell>
          <cell r="C1556" t="str">
            <v>1.2.2</v>
          </cell>
          <cell r="D1556">
            <v>5684.3133952999997</v>
          </cell>
          <cell r="E1556">
            <v>2.719967</v>
          </cell>
          <cell r="F1556">
            <v>10.403745000000001</v>
          </cell>
        </row>
        <row r="1557">
          <cell r="A1557">
            <v>2016</v>
          </cell>
          <cell r="B1557">
            <v>3</v>
          </cell>
          <cell r="C1557" t="str">
            <v>1.3.1</v>
          </cell>
          <cell r="D1557">
            <v>38865.199999999997</v>
          </cell>
          <cell r="E1557">
            <v>10261.116948999999</v>
          </cell>
          <cell r="F1557">
            <v>8172.8339589999996</v>
          </cell>
        </row>
        <row r="1558">
          <cell r="A1558">
            <v>2016</v>
          </cell>
          <cell r="B1558">
            <v>3</v>
          </cell>
          <cell r="C1558" t="str">
            <v>1.3.2</v>
          </cell>
          <cell r="D1558">
            <v>9464.241994</v>
          </cell>
          <cell r="E1558">
            <v>188.438365</v>
          </cell>
          <cell r="F1558">
            <v>23.152895999999998</v>
          </cell>
        </row>
        <row r="1559">
          <cell r="A1559">
            <v>2016</v>
          </cell>
          <cell r="B1559">
            <v>3</v>
          </cell>
          <cell r="C1559" t="str">
            <v>1.4.1</v>
          </cell>
          <cell r="D1559">
            <v>205.97011430000001</v>
          </cell>
          <cell r="E1559">
            <v>746.29113900000004</v>
          </cell>
          <cell r="F1559">
            <v>779.17454899999996</v>
          </cell>
        </row>
        <row r="1560">
          <cell r="A1560">
            <v>2016</v>
          </cell>
          <cell r="B1560">
            <v>3</v>
          </cell>
          <cell r="C1560" t="str">
            <v>1.4.2</v>
          </cell>
          <cell r="E1560">
            <v>38.428232999999999</v>
          </cell>
          <cell r="F1560">
            <v>3.6014979999999999</v>
          </cell>
        </row>
        <row r="1561">
          <cell r="A1561">
            <v>2016</v>
          </cell>
          <cell r="B1561">
            <v>3</v>
          </cell>
          <cell r="C1561" t="str">
            <v>1.4.3</v>
          </cell>
          <cell r="D1561">
            <v>37.14356566</v>
          </cell>
        </row>
        <row r="1562">
          <cell r="A1562">
            <v>2016</v>
          </cell>
          <cell r="B1562">
            <v>3</v>
          </cell>
          <cell r="C1562" t="str">
            <v>1.5.1</v>
          </cell>
          <cell r="E1562">
            <v>0.40143699999999999</v>
          </cell>
          <cell r="F1562">
            <v>0.66783300000000001</v>
          </cell>
        </row>
        <row r="1563">
          <cell r="A1563">
            <v>2016</v>
          </cell>
          <cell r="B1563">
            <v>3</v>
          </cell>
          <cell r="C1563" t="str">
            <v>1.5.2</v>
          </cell>
          <cell r="E1563">
            <v>312.93179099999998</v>
          </cell>
          <cell r="F1563">
            <v>155.304857</v>
          </cell>
        </row>
        <row r="1564">
          <cell r="A1564">
            <v>2016</v>
          </cell>
          <cell r="B1564">
            <v>3</v>
          </cell>
          <cell r="C1564" t="str">
            <v>1.5.3</v>
          </cell>
          <cell r="E1564">
            <v>403.97893800000003</v>
          </cell>
          <cell r="F1564">
            <v>221.769544</v>
          </cell>
        </row>
        <row r="1565">
          <cell r="A1565">
            <v>2016</v>
          </cell>
          <cell r="B1565">
            <v>3</v>
          </cell>
          <cell r="C1565" t="str">
            <v>1.5.4</v>
          </cell>
          <cell r="E1565">
            <v>230.45003800000001</v>
          </cell>
          <cell r="F1565">
            <v>181.05388500000001</v>
          </cell>
        </row>
        <row r="1566">
          <cell r="A1566">
            <v>2016</v>
          </cell>
          <cell r="B1566">
            <v>3</v>
          </cell>
          <cell r="C1566" t="str">
            <v>1.6.0</v>
          </cell>
          <cell r="E1566">
            <v>4667.3552639999998</v>
          </cell>
          <cell r="F1566">
            <v>15143.1463</v>
          </cell>
        </row>
        <row r="1567">
          <cell r="A1567">
            <v>2016</v>
          </cell>
          <cell r="B1567">
            <v>3</v>
          </cell>
          <cell r="C1567" t="str">
            <v>2.1.0</v>
          </cell>
          <cell r="D1567">
            <v>31843</v>
          </cell>
          <cell r="E1567">
            <v>4379.1899540000004</v>
          </cell>
          <cell r="F1567">
            <v>28374.733874000001</v>
          </cell>
        </row>
        <row r="1568">
          <cell r="A1568">
            <v>2016</v>
          </cell>
          <cell r="B1568">
            <v>3</v>
          </cell>
          <cell r="C1568" t="str">
            <v>2.2.1</v>
          </cell>
          <cell r="D1568">
            <v>19189.093838000001</v>
          </cell>
          <cell r="E1568">
            <v>458.93877400000002</v>
          </cell>
          <cell r="F1568">
            <v>256.643958</v>
          </cell>
        </row>
        <row r="1569">
          <cell r="A1569">
            <v>2016</v>
          </cell>
          <cell r="B1569">
            <v>3</v>
          </cell>
          <cell r="C1569" t="str">
            <v>2.2.2</v>
          </cell>
          <cell r="E1569">
            <v>37.082391000000001</v>
          </cell>
          <cell r="F1569">
            <v>6.8805880000000004</v>
          </cell>
        </row>
        <row r="1570">
          <cell r="A1570">
            <v>2016</v>
          </cell>
          <cell r="B1570">
            <v>3</v>
          </cell>
          <cell r="C1570" t="str">
            <v>2.2.3</v>
          </cell>
          <cell r="D1570">
            <v>467.42056209999998</v>
          </cell>
          <cell r="E1570">
            <v>6.4164909999999997</v>
          </cell>
          <cell r="F1570">
            <v>149.18036000000001</v>
          </cell>
        </row>
        <row r="1571">
          <cell r="A1571">
            <v>2016</v>
          </cell>
          <cell r="B1571">
            <v>3</v>
          </cell>
          <cell r="C1571" t="str">
            <v>2.2.4</v>
          </cell>
          <cell r="D1571">
            <v>1814.6913205000001</v>
          </cell>
          <cell r="E1571">
            <v>27.496517999999998</v>
          </cell>
          <cell r="F1571">
            <v>502.39304800000002</v>
          </cell>
        </row>
        <row r="1572">
          <cell r="A1572">
            <v>2016</v>
          </cell>
          <cell r="B1572">
            <v>3</v>
          </cell>
          <cell r="C1572" t="str">
            <v>2.2.5</v>
          </cell>
          <cell r="E1572">
            <v>0.14191599999999999</v>
          </cell>
          <cell r="F1572">
            <v>9.5662999999999998E-2</v>
          </cell>
        </row>
        <row r="1573">
          <cell r="A1573">
            <v>2016</v>
          </cell>
          <cell r="B1573">
            <v>3</v>
          </cell>
          <cell r="C1573" t="str">
            <v>2.2.6</v>
          </cell>
          <cell r="D1573">
            <v>21549.794279000002</v>
          </cell>
          <cell r="E1573">
            <v>12.196455</v>
          </cell>
          <cell r="F1573">
            <v>1.257134</v>
          </cell>
        </row>
        <row r="1574">
          <cell r="A1574">
            <v>2016</v>
          </cell>
          <cell r="B1574">
            <v>3</v>
          </cell>
          <cell r="C1574" t="str">
            <v>2.2.7</v>
          </cell>
          <cell r="E1574">
            <v>724.13180799999998</v>
          </cell>
          <cell r="F1574">
            <v>457.12027</v>
          </cell>
        </row>
        <row r="1575">
          <cell r="A1575">
            <v>2016</v>
          </cell>
          <cell r="B1575">
            <v>3</v>
          </cell>
          <cell r="C1575" t="str">
            <v>2.2.8</v>
          </cell>
          <cell r="E1575">
            <v>0.53890199999999999</v>
          </cell>
          <cell r="F1575">
            <v>4.5943999999999999E-2</v>
          </cell>
        </row>
        <row r="1576">
          <cell r="A1576">
            <v>2016</v>
          </cell>
          <cell r="B1576">
            <v>3</v>
          </cell>
          <cell r="C1576" t="str">
            <v>2.2.9</v>
          </cell>
          <cell r="E1576">
            <v>207.92673099999999</v>
          </cell>
          <cell r="F1576">
            <v>49.520383000000002</v>
          </cell>
        </row>
        <row r="1577">
          <cell r="A1577">
            <v>2016</v>
          </cell>
          <cell r="B1577">
            <v>3</v>
          </cell>
          <cell r="C1577" t="str">
            <v>2.3.0</v>
          </cell>
          <cell r="E1577">
            <v>4514.2235540000001</v>
          </cell>
          <cell r="F1577">
            <v>3925.1001070000002</v>
          </cell>
        </row>
        <row r="1578">
          <cell r="A1578">
            <v>2016</v>
          </cell>
          <cell r="B1578">
            <v>3</v>
          </cell>
          <cell r="C1578" t="str">
            <v>3.1.0</v>
          </cell>
          <cell r="D1578">
            <v>888</v>
          </cell>
          <cell r="E1578">
            <v>112.552188</v>
          </cell>
          <cell r="F1578">
            <v>356.87604599999997</v>
          </cell>
        </row>
        <row r="1579">
          <cell r="A1579">
            <v>2016</v>
          </cell>
          <cell r="B1579">
            <v>3</v>
          </cell>
          <cell r="C1579" t="str">
            <v>3.10.0</v>
          </cell>
        </row>
        <row r="1580">
          <cell r="A1580">
            <v>2016</v>
          </cell>
          <cell r="B1580">
            <v>3</v>
          </cell>
          <cell r="C1580" t="str">
            <v>3.11.0</v>
          </cell>
          <cell r="E1580">
            <v>1917.7371230000001</v>
          </cell>
          <cell r="F1580">
            <v>1917.1592149999999</v>
          </cell>
        </row>
        <row r="1581">
          <cell r="A1581">
            <v>2016</v>
          </cell>
          <cell r="B1581">
            <v>3</v>
          </cell>
          <cell r="C1581" t="str">
            <v>3.2.0</v>
          </cell>
          <cell r="D1581">
            <v>344</v>
          </cell>
          <cell r="E1581">
            <v>284.348163</v>
          </cell>
          <cell r="F1581">
            <v>28.901646</v>
          </cell>
        </row>
        <row r="1582">
          <cell r="A1582">
            <v>2016</v>
          </cell>
          <cell r="B1582">
            <v>3</v>
          </cell>
          <cell r="C1582" t="str">
            <v>3.3.0</v>
          </cell>
          <cell r="D1582">
            <v>8</v>
          </cell>
          <cell r="E1582">
            <v>0.17593500000000001</v>
          </cell>
          <cell r="F1582">
            <v>5.619103</v>
          </cell>
        </row>
        <row r="1583">
          <cell r="A1583">
            <v>2016</v>
          </cell>
          <cell r="B1583">
            <v>3</v>
          </cell>
          <cell r="C1583" t="str">
            <v>3.4.0</v>
          </cell>
          <cell r="D1583">
            <v>236.4819</v>
          </cell>
          <cell r="E1583">
            <v>1151.8723829999999</v>
          </cell>
          <cell r="F1583">
            <v>584.11055699999997</v>
          </cell>
        </row>
        <row r="1584">
          <cell r="A1584">
            <v>2016</v>
          </cell>
          <cell r="B1584">
            <v>3</v>
          </cell>
          <cell r="C1584" t="str">
            <v>3.5.0</v>
          </cell>
          <cell r="D1584">
            <v>0</v>
          </cell>
          <cell r="E1584">
            <v>683.89792899999998</v>
          </cell>
          <cell r="F1584">
            <v>8.1209480000000003</v>
          </cell>
        </row>
        <row r="1585">
          <cell r="A1585">
            <v>2016</v>
          </cell>
          <cell r="B1585">
            <v>3</v>
          </cell>
          <cell r="C1585" t="str">
            <v>3.6.0</v>
          </cell>
          <cell r="D1585">
            <v>6949</v>
          </cell>
          <cell r="E1585">
            <v>924.10457399999996</v>
          </cell>
          <cell r="F1585">
            <v>1011.301793</v>
          </cell>
        </row>
        <row r="1586">
          <cell r="A1586">
            <v>2016</v>
          </cell>
          <cell r="B1586">
            <v>3</v>
          </cell>
          <cell r="C1586" t="str">
            <v>3.7.0</v>
          </cell>
          <cell r="D1586">
            <v>180</v>
          </cell>
          <cell r="E1586">
            <v>830.88297</v>
          </cell>
          <cell r="F1586">
            <v>95.375398000000004</v>
          </cell>
        </row>
        <row r="1587">
          <cell r="A1587">
            <v>2016</v>
          </cell>
          <cell r="B1587">
            <v>3</v>
          </cell>
          <cell r="C1587" t="str">
            <v>3.8.0</v>
          </cell>
          <cell r="D1587">
            <v>86145.248000000007</v>
          </cell>
          <cell r="E1587">
            <v>1814.7807560000001</v>
          </cell>
          <cell r="F1587">
            <v>1065.584415</v>
          </cell>
        </row>
        <row r="1588">
          <cell r="A1588">
            <v>2016</v>
          </cell>
          <cell r="B1588">
            <v>3</v>
          </cell>
          <cell r="C1588" t="str">
            <v>3.9.0</v>
          </cell>
          <cell r="D1588">
            <v>701</v>
          </cell>
          <cell r="E1588">
            <v>366.78422899999998</v>
          </cell>
          <cell r="F1588">
            <v>276.046739</v>
          </cell>
        </row>
        <row r="1589">
          <cell r="A1589">
            <v>2016</v>
          </cell>
          <cell r="B1589">
            <v>3</v>
          </cell>
          <cell r="C1589" t="str">
            <v>4.1.1</v>
          </cell>
          <cell r="D1589">
            <v>0</v>
          </cell>
          <cell r="E1589">
            <v>3.3054E-2</v>
          </cell>
          <cell r="F1589">
            <v>0</v>
          </cell>
        </row>
        <row r="1590">
          <cell r="A1590">
            <v>2016</v>
          </cell>
          <cell r="B1590">
            <v>3</v>
          </cell>
          <cell r="C1590" t="str">
            <v>4.1.2</v>
          </cell>
          <cell r="D1590">
            <v>0</v>
          </cell>
          <cell r="E1590">
            <v>3039.0404549999998</v>
          </cell>
          <cell r="F1590">
            <v>8.7500000000000008E-3</v>
          </cell>
        </row>
        <row r="1591">
          <cell r="A1591">
            <v>2016</v>
          </cell>
          <cell r="B1591">
            <v>3</v>
          </cell>
          <cell r="C1591" t="str">
            <v>4.1.3</v>
          </cell>
          <cell r="D1591">
            <v>0</v>
          </cell>
          <cell r="E1591">
            <v>1.4246939999999999</v>
          </cell>
          <cell r="F1591">
            <v>1.694E-3</v>
          </cell>
        </row>
        <row r="1592">
          <cell r="A1592">
            <v>2016</v>
          </cell>
          <cell r="B1592">
            <v>3</v>
          </cell>
          <cell r="C1592" t="str">
            <v>4.1.4</v>
          </cell>
          <cell r="D1592">
            <v>925.2</v>
          </cell>
          <cell r="E1592">
            <v>56.467835000000001</v>
          </cell>
          <cell r="F1592">
            <v>189.968062</v>
          </cell>
        </row>
        <row r="1593">
          <cell r="A1593">
            <v>2016</v>
          </cell>
          <cell r="B1593">
            <v>3</v>
          </cell>
          <cell r="C1593" t="str">
            <v>4.2.1</v>
          </cell>
          <cell r="D1593">
            <v>0</v>
          </cell>
          <cell r="E1593">
            <v>29918.379220999999</v>
          </cell>
          <cell r="F1593">
            <v>18018.553961000001</v>
          </cell>
        </row>
        <row r="1594">
          <cell r="A1594">
            <v>2016</v>
          </cell>
          <cell r="B1594">
            <v>3</v>
          </cell>
          <cell r="C1594" t="str">
            <v>4.2.2</v>
          </cell>
          <cell r="D1594">
            <v>0</v>
          </cell>
          <cell r="E1594">
            <v>1676.137524</v>
          </cell>
          <cell r="F1594">
            <v>569.14172499999995</v>
          </cell>
        </row>
        <row r="1595">
          <cell r="A1595">
            <v>2016</v>
          </cell>
          <cell r="B1595">
            <v>3</v>
          </cell>
          <cell r="C1595" t="str">
            <v>4.3.0</v>
          </cell>
          <cell r="E1595">
            <v>4090.244447</v>
          </cell>
          <cell r="F1595">
            <v>2068.7466429999999</v>
          </cell>
        </row>
        <row r="1596">
          <cell r="A1596">
            <v>2016</v>
          </cell>
          <cell r="B1596">
            <v>3</v>
          </cell>
          <cell r="C1596" t="str">
            <v>5.0.0</v>
          </cell>
          <cell r="E1596">
            <v>7194.7803899999999</v>
          </cell>
          <cell r="F1596">
            <v>3815.4069530000002</v>
          </cell>
        </row>
        <row r="1597">
          <cell r="A1597">
            <v>2016</v>
          </cell>
          <cell r="B1597">
            <v>3</v>
          </cell>
          <cell r="C1597" t="str">
            <v>6.0.0</v>
          </cell>
          <cell r="E1597">
            <v>785.44922999999994</v>
          </cell>
          <cell r="F1597">
            <v>73.350285999999997</v>
          </cell>
        </row>
        <row r="1598">
          <cell r="A1598">
            <v>2017</v>
          </cell>
          <cell r="B1598">
            <v>1</v>
          </cell>
          <cell r="C1598" t="str">
            <v>1</v>
          </cell>
          <cell r="D1598">
            <v>65931.106383999999</v>
          </cell>
          <cell r="E1598">
            <v>20192.13176</v>
          </cell>
          <cell r="F1598">
            <v>28771.912272000001</v>
          </cell>
        </row>
        <row r="1599">
          <cell r="A1599">
            <v>2017</v>
          </cell>
          <cell r="B1599">
            <v>1</v>
          </cell>
          <cell r="C1599" t="str">
            <v>2</v>
          </cell>
          <cell r="D1599">
            <v>77785</v>
          </cell>
          <cell r="E1599">
            <v>11361.274778999999</v>
          </cell>
          <cell r="F1599">
            <v>35257.124189000002</v>
          </cell>
        </row>
        <row r="1600">
          <cell r="A1600">
            <v>2017</v>
          </cell>
          <cell r="B1600">
            <v>1</v>
          </cell>
          <cell r="C1600" t="str">
            <v>3</v>
          </cell>
          <cell r="D1600">
            <v>105870.4819</v>
          </cell>
          <cell r="E1600">
            <v>8244.2948560000004</v>
          </cell>
          <cell r="F1600">
            <v>5624.9409269999996</v>
          </cell>
        </row>
        <row r="1601">
          <cell r="A1601">
            <v>2017</v>
          </cell>
          <cell r="B1601">
            <v>1</v>
          </cell>
          <cell r="C1601" t="str">
            <v>4</v>
          </cell>
          <cell r="D1601">
            <v>824.7</v>
          </cell>
          <cell r="E1601">
            <v>37883.401911000001</v>
          </cell>
          <cell r="F1601">
            <v>20438.277043999999</v>
          </cell>
        </row>
        <row r="1602">
          <cell r="A1602">
            <v>2017</v>
          </cell>
          <cell r="B1602">
            <v>1</v>
          </cell>
          <cell r="C1602" t="str">
            <v>5</v>
          </cell>
          <cell r="E1602">
            <v>7501.4105479999998</v>
          </cell>
          <cell r="F1602">
            <v>4236.3082979999999</v>
          </cell>
        </row>
        <row r="1603">
          <cell r="A1603">
            <v>2017</v>
          </cell>
          <cell r="B1603">
            <v>1</v>
          </cell>
          <cell r="C1603" t="str">
            <v>6</v>
          </cell>
          <cell r="E1603">
            <v>832.12701300000003</v>
          </cell>
          <cell r="F1603">
            <v>76.190572000000003</v>
          </cell>
        </row>
        <row r="1604">
          <cell r="A1604">
            <v>2017</v>
          </cell>
          <cell r="B1604">
            <v>2</v>
          </cell>
          <cell r="C1604" t="str">
            <v>1.1</v>
          </cell>
          <cell r="D1604">
            <v>9749.4790582000005</v>
          </cell>
          <cell r="E1604">
            <v>3053.2590599999999</v>
          </cell>
          <cell r="F1604">
            <v>2287.576427</v>
          </cell>
        </row>
        <row r="1605">
          <cell r="A1605">
            <v>2017</v>
          </cell>
          <cell r="B1605">
            <v>2</v>
          </cell>
          <cell r="C1605" t="str">
            <v>1.2</v>
          </cell>
          <cell r="D1605">
            <v>9252.1902565</v>
          </cell>
          <cell r="E1605">
            <v>11.177288000000001</v>
          </cell>
          <cell r="F1605">
            <v>17.459876999999999</v>
          </cell>
        </row>
        <row r="1606">
          <cell r="A1606">
            <v>2017</v>
          </cell>
          <cell r="B1606">
            <v>2</v>
          </cell>
          <cell r="C1606" t="str">
            <v>1.3</v>
          </cell>
          <cell r="D1606">
            <v>46662.284752</v>
          </cell>
          <cell r="E1606">
            <v>10772.560084999999</v>
          </cell>
          <cell r="F1606">
            <v>9432.6621780000005</v>
          </cell>
        </row>
        <row r="1607">
          <cell r="A1607">
            <v>2017</v>
          </cell>
          <cell r="B1607">
            <v>2</v>
          </cell>
          <cell r="C1607" t="str">
            <v>1.4</v>
          </cell>
          <cell r="D1607">
            <v>267.15231784999997</v>
          </cell>
          <cell r="E1607">
            <v>716.05997000000002</v>
          </cell>
          <cell r="F1607">
            <v>758.92031899999995</v>
          </cell>
        </row>
        <row r="1608">
          <cell r="A1608">
            <v>2017</v>
          </cell>
          <cell r="B1608">
            <v>2</v>
          </cell>
          <cell r="C1608" t="str">
            <v>1.5</v>
          </cell>
          <cell r="E1608">
            <v>937.79010800000003</v>
          </cell>
          <cell r="F1608">
            <v>560.83897100000002</v>
          </cell>
        </row>
        <row r="1609">
          <cell r="A1609">
            <v>2017</v>
          </cell>
          <cell r="B1609">
            <v>2</v>
          </cell>
          <cell r="C1609" t="str">
            <v>1.6</v>
          </cell>
          <cell r="E1609">
            <v>4701.2852489999996</v>
          </cell>
          <cell r="F1609">
            <v>15714.4545</v>
          </cell>
        </row>
        <row r="1610">
          <cell r="A1610">
            <v>2017</v>
          </cell>
          <cell r="B1610">
            <v>2</v>
          </cell>
          <cell r="C1610" t="str">
            <v>2.1</v>
          </cell>
          <cell r="D1610">
            <v>31763</v>
          </cell>
          <cell r="E1610">
            <v>5089.4979960000001</v>
          </cell>
          <cell r="F1610">
            <v>29548.672697000002</v>
          </cell>
        </row>
        <row r="1611">
          <cell r="A1611">
            <v>2017</v>
          </cell>
          <cell r="B1611">
            <v>2</v>
          </cell>
          <cell r="C1611" t="str">
            <v>2.2</v>
          </cell>
          <cell r="D1611">
            <v>46022</v>
          </cell>
          <cell r="E1611">
            <v>1435.6088999999999</v>
          </cell>
          <cell r="F1611">
            <v>1548.602668</v>
          </cell>
        </row>
        <row r="1612">
          <cell r="A1612">
            <v>2017</v>
          </cell>
          <cell r="B1612">
            <v>2</v>
          </cell>
          <cell r="C1612" t="str">
            <v>2.3</v>
          </cell>
          <cell r="E1612">
            <v>4836.1678830000001</v>
          </cell>
          <cell r="F1612">
            <v>4159.8488239999997</v>
          </cell>
        </row>
        <row r="1613">
          <cell r="A1613">
            <v>2017</v>
          </cell>
          <cell r="B1613">
            <v>2</v>
          </cell>
          <cell r="C1613" t="str">
            <v>3.1</v>
          </cell>
          <cell r="D1613">
            <v>1424</v>
          </cell>
          <cell r="E1613">
            <v>132.74248700000001</v>
          </cell>
          <cell r="F1613">
            <v>223.461232</v>
          </cell>
        </row>
        <row r="1614">
          <cell r="A1614">
            <v>2017</v>
          </cell>
          <cell r="B1614">
            <v>2</v>
          </cell>
          <cell r="C1614" t="str">
            <v>3.10</v>
          </cell>
        </row>
        <row r="1615">
          <cell r="A1615">
            <v>2017</v>
          </cell>
          <cell r="B1615">
            <v>2</v>
          </cell>
          <cell r="C1615" t="str">
            <v>3.11</v>
          </cell>
          <cell r="E1615">
            <v>1923.6377660000001</v>
          </cell>
          <cell r="F1615">
            <v>1434.750194</v>
          </cell>
        </row>
        <row r="1616">
          <cell r="A1616">
            <v>2017</v>
          </cell>
          <cell r="B1616">
            <v>2</v>
          </cell>
          <cell r="C1616" t="str">
            <v>3.2</v>
          </cell>
          <cell r="D1616">
            <v>473</v>
          </cell>
          <cell r="E1616">
            <v>259.39638400000001</v>
          </cell>
          <cell r="F1616">
            <v>31.356597000000001</v>
          </cell>
        </row>
        <row r="1617">
          <cell r="A1617">
            <v>2017</v>
          </cell>
          <cell r="B1617">
            <v>2</v>
          </cell>
          <cell r="C1617" t="str">
            <v>3.3</v>
          </cell>
          <cell r="D1617">
            <v>9</v>
          </cell>
          <cell r="E1617">
            <v>0.53898400000000002</v>
          </cell>
          <cell r="F1617">
            <v>5.7717390000000002</v>
          </cell>
        </row>
        <row r="1618">
          <cell r="A1618">
            <v>2017</v>
          </cell>
          <cell r="B1618">
            <v>2</v>
          </cell>
          <cell r="C1618" t="str">
            <v>3.4</v>
          </cell>
          <cell r="D1618">
            <v>236.4819</v>
          </cell>
          <cell r="E1618">
            <v>1240.1523520000001</v>
          </cell>
          <cell r="F1618">
            <v>672.36491899999999</v>
          </cell>
        </row>
        <row r="1619">
          <cell r="A1619">
            <v>2017</v>
          </cell>
          <cell r="B1619">
            <v>2</v>
          </cell>
          <cell r="C1619" t="str">
            <v>3.5</v>
          </cell>
          <cell r="D1619">
            <v>0</v>
          </cell>
          <cell r="E1619">
            <v>749.88638800000001</v>
          </cell>
          <cell r="F1619">
            <v>9.7791960000000007</v>
          </cell>
        </row>
        <row r="1620">
          <cell r="A1620">
            <v>2017</v>
          </cell>
          <cell r="B1620">
            <v>2</v>
          </cell>
          <cell r="C1620" t="str">
            <v>3.6</v>
          </cell>
          <cell r="D1620">
            <v>6757</v>
          </cell>
          <cell r="E1620">
            <v>873.81228999999996</v>
          </cell>
          <cell r="F1620">
            <v>1306.3752689999999</v>
          </cell>
        </row>
        <row r="1621">
          <cell r="A1621">
            <v>2017</v>
          </cell>
          <cell r="B1621">
            <v>2</v>
          </cell>
          <cell r="C1621" t="str">
            <v>3.7</v>
          </cell>
          <cell r="D1621">
            <v>174</v>
          </cell>
          <cell r="E1621">
            <v>850.19840199999999</v>
          </cell>
          <cell r="F1621">
            <v>99.792170999999996</v>
          </cell>
        </row>
        <row r="1622">
          <cell r="A1622">
            <v>2017</v>
          </cell>
          <cell r="B1622">
            <v>2</v>
          </cell>
          <cell r="C1622" t="str">
            <v>3.8</v>
          </cell>
          <cell r="D1622">
            <v>96000</v>
          </cell>
          <cell r="E1622">
            <v>1833.320667</v>
          </cell>
          <cell r="F1622">
            <v>1542.6291490000001</v>
          </cell>
        </row>
        <row r="1623">
          <cell r="A1623">
            <v>2017</v>
          </cell>
          <cell r="B1623">
            <v>2</v>
          </cell>
          <cell r="C1623" t="str">
            <v>3.9</v>
          </cell>
          <cell r="D1623">
            <v>797</v>
          </cell>
          <cell r="E1623">
            <v>380.60913599999998</v>
          </cell>
          <cell r="F1623">
            <v>298.660461</v>
          </cell>
        </row>
        <row r="1624">
          <cell r="A1624">
            <v>2017</v>
          </cell>
          <cell r="B1624">
            <v>2</v>
          </cell>
          <cell r="C1624" t="str">
            <v>4.1</v>
          </cell>
          <cell r="D1624">
            <v>824.7</v>
          </cell>
          <cell r="E1624">
            <v>2747.3384850000002</v>
          </cell>
          <cell r="F1624">
            <v>215.90542300000001</v>
          </cell>
        </row>
        <row r="1625">
          <cell r="A1625">
            <v>2017</v>
          </cell>
          <cell r="B1625">
            <v>2</v>
          </cell>
          <cell r="C1625" t="str">
            <v>4.2</v>
          </cell>
          <cell r="D1625">
            <v>0</v>
          </cell>
          <cell r="E1625">
            <v>30843.480906000001</v>
          </cell>
          <cell r="F1625">
            <v>18030.697733000001</v>
          </cell>
        </row>
        <row r="1626">
          <cell r="A1626">
            <v>2017</v>
          </cell>
          <cell r="B1626">
            <v>2</v>
          </cell>
          <cell r="C1626" t="str">
            <v>4.3</v>
          </cell>
          <cell r="E1626">
            <v>4292.5825199999999</v>
          </cell>
          <cell r="F1626">
            <v>2191.6738879999998</v>
          </cell>
        </row>
        <row r="1627">
          <cell r="A1627">
            <v>2017</v>
          </cell>
          <cell r="B1627">
            <v>2</v>
          </cell>
          <cell r="C1627" t="str">
            <v>5.0</v>
          </cell>
          <cell r="E1627">
            <v>7501.4105479999998</v>
          </cell>
          <cell r="F1627">
            <v>4236.3082979999999</v>
          </cell>
        </row>
        <row r="1628">
          <cell r="A1628">
            <v>2017</v>
          </cell>
          <cell r="B1628">
            <v>2</v>
          </cell>
          <cell r="C1628" t="str">
            <v>6.0</v>
          </cell>
          <cell r="E1628">
            <v>832.12701300000003</v>
          </cell>
          <cell r="F1628">
            <v>76.190572000000003</v>
          </cell>
        </row>
        <row r="1629">
          <cell r="A1629">
            <v>2017</v>
          </cell>
          <cell r="B1629">
            <v>3</v>
          </cell>
          <cell r="C1629" t="str">
            <v>1.1.1</v>
          </cell>
          <cell r="D1629">
            <v>5949.6</v>
          </cell>
          <cell r="E1629">
            <v>723.14764200000002</v>
          </cell>
          <cell r="F1629">
            <v>1811.4473049999999</v>
          </cell>
        </row>
        <row r="1630">
          <cell r="A1630">
            <v>2017</v>
          </cell>
          <cell r="B1630">
            <v>3</v>
          </cell>
          <cell r="C1630" t="str">
            <v>1.1.10</v>
          </cell>
          <cell r="D1630">
            <v>38.181818182000001</v>
          </cell>
          <cell r="E1630">
            <v>251.40645900000001</v>
          </cell>
          <cell r="F1630">
            <v>110.56173699999999</v>
          </cell>
        </row>
        <row r="1631">
          <cell r="A1631">
            <v>2017</v>
          </cell>
          <cell r="B1631">
            <v>3</v>
          </cell>
          <cell r="C1631" t="str">
            <v>1.1.2</v>
          </cell>
          <cell r="D1631">
            <v>852.5</v>
          </cell>
          <cell r="E1631">
            <v>119.53427600000001</v>
          </cell>
          <cell r="F1631">
            <v>8.66066</v>
          </cell>
        </row>
        <row r="1632">
          <cell r="A1632">
            <v>2017</v>
          </cell>
          <cell r="B1632">
            <v>3</v>
          </cell>
          <cell r="C1632" t="str">
            <v>1.1.3</v>
          </cell>
          <cell r="D1632">
            <v>1963.5</v>
          </cell>
          <cell r="E1632">
            <v>75.156165000000001</v>
          </cell>
          <cell r="F1632">
            <v>82.587643999999997</v>
          </cell>
        </row>
        <row r="1633">
          <cell r="A1633">
            <v>2017</v>
          </cell>
          <cell r="B1633">
            <v>3</v>
          </cell>
          <cell r="C1633" t="str">
            <v>1.1.4</v>
          </cell>
          <cell r="D1633">
            <v>191.6</v>
          </cell>
          <cell r="E1633">
            <v>9.9321769999999994</v>
          </cell>
          <cell r="F1633">
            <v>60.261445999999999</v>
          </cell>
        </row>
        <row r="1634">
          <cell r="A1634">
            <v>2017</v>
          </cell>
          <cell r="B1634">
            <v>3</v>
          </cell>
          <cell r="C1634" t="str">
            <v>1.1.5</v>
          </cell>
          <cell r="D1634">
            <v>0</v>
          </cell>
          <cell r="E1634">
            <v>38.199204999999999</v>
          </cell>
          <cell r="F1634">
            <v>3.5274160000000001</v>
          </cell>
        </row>
        <row r="1635">
          <cell r="A1635">
            <v>2017</v>
          </cell>
          <cell r="B1635">
            <v>3</v>
          </cell>
          <cell r="C1635" t="str">
            <v>1.1.6</v>
          </cell>
          <cell r="D1635">
            <v>385.1</v>
          </cell>
          <cell r="E1635">
            <v>268.90119099999998</v>
          </cell>
          <cell r="F1635">
            <v>59.205938000000003</v>
          </cell>
        </row>
        <row r="1636">
          <cell r="A1636">
            <v>2017</v>
          </cell>
          <cell r="B1636">
            <v>3</v>
          </cell>
          <cell r="C1636" t="str">
            <v>1.1.7</v>
          </cell>
          <cell r="D1636">
            <v>327.74700000000001</v>
          </cell>
          <cell r="E1636">
            <v>631.66110900000001</v>
          </cell>
          <cell r="F1636">
            <v>56.600270999999999</v>
          </cell>
        </row>
        <row r="1637">
          <cell r="A1637">
            <v>2017</v>
          </cell>
          <cell r="B1637">
            <v>3</v>
          </cell>
          <cell r="C1637" t="str">
            <v>1.1.8</v>
          </cell>
          <cell r="D1637">
            <v>41.250239999999998</v>
          </cell>
          <cell r="E1637">
            <v>930.93787999999995</v>
          </cell>
          <cell r="F1637">
            <v>94.651827999999995</v>
          </cell>
        </row>
        <row r="1638">
          <cell r="A1638">
            <v>2017</v>
          </cell>
          <cell r="B1638">
            <v>3</v>
          </cell>
          <cell r="C1638" t="str">
            <v>1.1.9</v>
          </cell>
          <cell r="E1638">
            <v>4.3829560000000001</v>
          </cell>
          <cell r="F1638">
            <v>7.2181999999999996E-2</v>
          </cell>
        </row>
        <row r="1639">
          <cell r="A1639">
            <v>2017</v>
          </cell>
          <cell r="B1639">
            <v>3</v>
          </cell>
          <cell r="C1639" t="str">
            <v>1.2.1</v>
          </cell>
          <cell r="D1639">
            <v>3367.3998000000001</v>
          </cell>
          <cell r="E1639">
            <v>3.9868950000000001</v>
          </cell>
          <cell r="F1639">
            <v>0.77656000000000003</v>
          </cell>
        </row>
        <row r="1640">
          <cell r="A1640">
            <v>2017</v>
          </cell>
          <cell r="B1640">
            <v>3</v>
          </cell>
          <cell r="C1640" t="str">
            <v>1.2.2</v>
          </cell>
          <cell r="D1640">
            <v>5884.7904564999999</v>
          </cell>
          <cell r="E1640">
            <v>7.1903930000000003</v>
          </cell>
          <cell r="F1640">
            <v>16.683316999999999</v>
          </cell>
        </row>
        <row r="1641">
          <cell r="A1641">
            <v>2017</v>
          </cell>
          <cell r="B1641">
            <v>3</v>
          </cell>
          <cell r="C1641" t="str">
            <v>1.3.1</v>
          </cell>
          <cell r="D1641">
            <v>37435.199999999997</v>
          </cell>
          <cell r="E1641">
            <v>10631.226429</v>
          </cell>
          <cell r="F1641">
            <v>9417.2635050000008</v>
          </cell>
        </row>
        <row r="1642">
          <cell r="A1642">
            <v>2017</v>
          </cell>
          <cell r="B1642">
            <v>3</v>
          </cell>
          <cell r="C1642" t="str">
            <v>1.3.2</v>
          </cell>
          <cell r="D1642">
            <v>9227.0847515999994</v>
          </cell>
          <cell r="E1642">
            <v>141.33365599999999</v>
          </cell>
          <cell r="F1642">
            <v>15.398673</v>
          </cell>
        </row>
        <row r="1643">
          <cell r="A1643">
            <v>2017</v>
          </cell>
          <cell r="B1643">
            <v>3</v>
          </cell>
          <cell r="C1643" t="str">
            <v>1.4.1</v>
          </cell>
          <cell r="D1643">
            <v>227.8106362</v>
          </cell>
          <cell r="E1643">
            <v>678.45851800000003</v>
          </cell>
          <cell r="F1643">
            <v>752.872028</v>
          </cell>
        </row>
        <row r="1644">
          <cell r="A1644">
            <v>2017</v>
          </cell>
          <cell r="B1644">
            <v>3</v>
          </cell>
          <cell r="C1644" t="str">
            <v>1.4.2</v>
          </cell>
          <cell r="E1644">
            <v>37.601452000000002</v>
          </cell>
          <cell r="F1644">
            <v>6.0482909999999999</v>
          </cell>
        </row>
        <row r="1645">
          <cell r="A1645">
            <v>2017</v>
          </cell>
          <cell r="B1645">
            <v>3</v>
          </cell>
          <cell r="C1645" t="str">
            <v>1.4.3</v>
          </cell>
          <cell r="D1645">
            <v>39.341681645000001</v>
          </cell>
        </row>
        <row r="1646">
          <cell r="A1646">
            <v>2017</v>
          </cell>
          <cell r="B1646">
            <v>3</v>
          </cell>
          <cell r="C1646" t="str">
            <v>1.5.1</v>
          </cell>
          <cell r="E1646">
            <v>0.34654000000000001</v>
          </cell>
          <cell r="F1646">
            <v>0.23772699999999999</v>
          </cell>
        </row>
        <row r="1647">
          <cell r="A1647">
            <v>2017</v>
          </cell>
          <cell r="B1647">
            <v>3</v>
          </cell>
          <cell r="C1647" t="str">
            <v>1.5.2</v>
          </cell>
          <cell r="E1647">
            <v>300.97333500000002</v>
          </cell>
          <cell r="F1647">
            <v>157.268451</v>
          </cell>
        </row>
        <row r="1648">
          <cell r="A1648">
            <v>2017</v>
          </cell>
          <cell r="B1648">
            <v>3</v>
          </cell>
          <cell r="C1648" t="str">
            <v>1.5.3</v>
          </cell>
          <cell r="E1648">
            <v>391.19084400000003</v>
          </cell>
          <cell r="F1648">
            <v>215.20830000000001</v>
          </cell>
        </row>
        <row r="1649">
          <cell r="A1649">
            <v>2017</v>
          </cell>
          <cell r="B1649">
            <v>3</v>
          </cell>
          <cell r="C1649" t="str">
            <v>1.5.4</v>
          </cell>
          <cell r="E1649">
            <v>245.27938900000001</v>
          </cell>
          <cell r="F1649">
            <v>188.124493</v>
          </cell>
        </row>
        <row r="1650">
          <cell r="A1650">
            <v>2017</v>
          </cell>
          <cell r="B1650">
            <v>3</v>
          </cell>
          <cell r="C1650" t="str">
            <v>1.6.0</v>
          </cell>
          <cell r="E1650">
            <v>4701.2852489999996</v>
          </cell>
          <cell r="F1650">
            <v>15714.4545</v>
          </cell>
        </row>
        <row r="1651">
          <cell r="A1651">
            <v>2017</v>
          </cell>
          <cell r="B1651">
            <v>3</v>
          </cell>
          <cell r="C1651" t="str">
            <v>2.1.0</v>
          </cell>
          <cell r="D1651">
            <v>31763</v>
          </cell>
          <cell r="E1651">
            <v>5089.4979960000001</v>
          </cell>
          <cell r="F1651">
            <v>29548.672697000002</v>
          </cell>
        </row>
        <row r="1652">
          <cell r="A1652">
            <v>2017</v>
          </cell>
          <cell r="B1652">
            <v>3</v>
          </cell>
          <cell r="C1652" t="str">
            <v>2.2.1</v>
          </cell>
          <cell r="D1652">
            <v>24115.231272000001</v>
          </cell>
          <cell r="E1652">
            <v>392.71385700000002</v>
          </cell>
          <cell r="F1652">
            <v>267.13565899999998</v>
          </cell>
        </row>
        <row r="1653">
          <cell r="A1653">
            <v>2017</v>
          </cell>
          <cell r="B1653">
            <v>3</v>
          </cell>
          <cell r="C1653" t="str">
            <v>2.2.2</v>
          </cell>
          <cell r="E1653">
            <v>37.395966999999999</v>
          </cell>
          <cell r="F1653">
            <v>8.6275189999999995</v>
          </cell>
        </row>
        <row r="1654">
          <cell r="A1654">
            <v>2017</v>
          </cell>
          <cell r="B1654">
            <v>3</v>
          </cell>
          <cell r="C1654" t="str">
            <v>2.2.3</v>
          </cell>
          <cell r="D1654">
            <v>417.3713879</v>
          </cell>
          <cell r="E1654">
            <v>12.712877000000001</v>
          </cell>
          <cell r="F1654">
            <v>137.65601000000001</v>
          </cell>
        </row>
        <row r="1655">
          <cell r="A1655">
            <v>2017</v>
          </cell>
          <cell r="B1655">
            <v>3</v>
          </cell>
          <cell r="C1655" t="str">
            <v>2.2.4</v>
          </cell>
          <cell r="D1655">
            <v>1680.9221924000001</v>
          </cell>
          <cell r="E1655">
            <v>25.325581</v>
          </cell>
          <cell r="F1655">
            <v>514.43574000000001</v>
          </cell>
        </row>
        <row r="1656">
          <cell r="A1656">
            <v>2017</v>
          </cell>
          <cell r="B1656">
            <v>3</v>
          </cell>
          <cell r="C1656" t="str">
            <v>2.2.5</v>
          </cell>
          <cell r="E1656">
            <v>0.138374</v>
          </cell>
          <cell r="F1656">
            <v>5.7500999999999997E-2</v>
          </cell>
        </row>
        <row r="1657">
          <cell r="A1657">
            <v>2017</v>
          </cell>
          <cell r="B1657">
            <v>3</v>
          </cell>
          <cell r="C1657" t="str">
            <v>2.2.6</v>
          </cell>
          <cell r="D1657">
            <v>19808.475147000001</v>
          </cell>
          <cell r="E1657">
            <v>12.817341000000001</v>
          </cell>
          <cell r="F1657">
            <v>1.23577</v>
          </cell>
        </row>
        <row r="1658">
          <cell r="A1658">
            <v>2017</v>
          </cell>
          <cell r="B1658">
            <v>3</v>
          </cell>
          <cell r="C1658" t="str">
            <v>2.2.7</v>
          </cell>
          <cell r="E1658">
            <v>764.65635199999997</v>
          </cell>
          <cell r="F1658">
            <v>549.96000200000003</v>
          </cell>
        </row>
        <row r="1659">
          <cell r="A1659">
            <v>2017</v>
          </cell>
          <cell r="B1659">
            <v>3</v>
          </cell>
          <cell r="C1659" t="str">
            <v>2.2.8</v>
          </cell>
          <cell r="E1659">
            <v>0.46304699999999999</v>
          </cell>
          <cell r="F1659">
            <v>4.3770000000000003E-2</v>
          </cell>
        </row>
        <row r="1660">
          <cell r="A1660">
            <v>2017</v>
          </cell>
          <cell r="B1660">
            <v>3</v>
          </cell>
          <cell r="C1660" t="str">
            <v>2.2.9</v>
          </cell>
          <cell r="E1660">
            <v>189.385504</v>
          </cell>
          <cell r="F1660">
            <v>69.450697000000005</v>
          </cell>
        </row>
        <row r="1661">
          <cell r="A1661">
            <v>2017</v>
          </cell>
          <cell r="B1661">
            <v>3</v>
          </cell>
          <cell r="C1661" t="str">
            <v>2.3.0</v>
          </cell>
          <cell r="E1661">
            <v>4836.1678830000001</v>
          </cell>
          <cell r="F1661">
            <v>4159.8488239999997</v>
          </cell>
        </row>
        <row r="1662">
          <cell r="A1662">
            <v>2017</v>
          </cell>
          <cell r="B1662">
            <v>3</v>
          </cell>
          <cell r="C1662" t="str">
            <v>3.1.0</v>
          </cell>
          <cell r="D1662">
            <v>1424</v>
          </cell>
          <cell r="E1662">
            <v>132.74248700000001</v>
          </cell>
          <cell r="F1662">
            <v>223.461232</v>
          </cell>
        </row>
        <row r="1663">
          <cell r="A1663">
            <v>2017</v>
          </cell>
          <cell r="B1663">
            <v>3</v>
          </cell>
          <cell r="C1663" t="str">
            <v>3.10.0</v>
          </cell>
        </row>
        <row r="1664">
          <cell r="A1664">
            <v>2017</v>
          </cell>
          <cell r="B1664">
            <v>3</v>
          </cell>
          <cell r="C1664" t="str">
            <v>3.11.0</v>
          </cell>
          <cell r="E1664">
            <v>1923.6377660000001</v>
          </cell>
          <cell r="F1664">
            <v>1434.750194</v>
          </cell>
        </row>
        <row r="1665">
          <cell r="A1665">
            <v>2017</v>
          </cell>
          <cell r="B1665">
            <v>3</v>
          </cell>
          <cell r="C1665" t="str">
            <v>3.2.0</v>
          </cell>
          <cell r="D1665">
            <v>473</v>
          </cell>
          <cell r="E1665">
            <v>259.39638400000001</v>
          </cell>
          <cell r="F1665">
            <v>31.356597000000001</v>
          </cell>
        </row>
        <row r="1666">
          <cell r="A1666">
            <v>2017</v>
          </cell>
          <cell r="B1666">
            <v>3</v>
          </cell>
          <cell r="C1666" t="str">
            <v>3.3.0</v>
          </cell>
          <cell r="D1666">
            <v>9</v>
          </cell>
          <cell r="E1666">
            <v>0.53898400000000002</v>
          </cell>
          <cell r="F1666">
            <v>5.7717390000000002</v>
          </cell>
        </row>
        <row r="1667">
          <cell r="A1667">
            <v>2017</v>
          </cell>
          <cell r="B1667">
            <v>3</v>
          </cell>
          <cell r="C1667" t="str">
            <v>3.4.0</v>
          </cell>
          <cell r="D1667">
            <v>236.4819</v>
          </cell>
          <cell r="E1667">
            <v>1240.1523520000001</v>
          </cell>
          <cell r="F1667">
            <v>672.36491899999999</v>
          </cell>
        </row>
        <row r="1668">
          <cell r="A1668">
            <v>2017</v>
          </cell>
          <cell r="B1668">
            <v>3</v>
          </cell>
          <cell r="C1668" t="str">
            <v>3.5.0</v>
          </cell>
          <cell r="D1668">
            <v>0</v>
          </cell>
          <cell r="E1668">
            <v>749.88638800000001</v>
          </cell>
          <cell r="F1668">
            <v>9.7791960000000007</v>
          </cell>
        </row>
        <row r="1669">
          <cell r="A1669">
            <v>2017</v>
          </cell>
          <cell r="B1669">
            <v>3</v>
          </cell>
          <cell r="C1669" t="str">
            <v>3.6.0</v>
          </cell>
          <cell r="D1669">
            <v>6757</v>
          </cell>
          <cell r="E1669">
            <v>873.81228999999996</v>
          </cell>
          <cell r="F1669">
            <v>1306.3752689999999</v>
          </cell>
        </row>
        <row r="1670">
          <cell r="A1670">
            <v>2017</v>
          </cell>
          <cell r="B1670">
            <v>3</v>
          </cell>
          <cell r="C1670" t="str">
            <v>3.7.0</v>
          </cell>
          <cell r="D1670">
            <v>174</v>
          </cell>
          <cell r="E1670">
            <v>850.19840199999999</v>
          </cell>
          <cell r="F1670">
            <v>99.792170999999996</v>
          </cell>
        </row>
        <row r="1671">
          <cell r="A1671">
            <v>2017</v>
          </cell>
          <cell r="B1671">
            <v>3</v>
          </cell>
          <cell r="C1671" t="str">
            <v>3.8.0</v>
          </cell>
          <cell r="D1671">
            <v>96000</v>
          </cell>
          <cell r="E1671">
            <v>1833.320667</v>
          </cell>
          <cell r="F1671">
            <v>1542.6291490000001</v>
          </cell>
        </row>
        <row r="1672">
          <cell r="A1672">
            <v>2017</v>
          </cell>
          <cell r="B1672">
            <v>3</v>
          </cell>
          <cell r="C1672" t="str">
            <v>3.9.0</v>
          </cell>
          <cell r="D1672">
            <v>797</v>
          </cell>
          <cell r="E1672">
            <v>380.60913599999998</v>
          </cell>
          <cell r="F1672">
            <v>298.660461</v>
          </cell>
        </row>
        <row r="1673">
          <cell r="A1673">
            <v>2017</v>
          </cell>
          <cell r="B1673">
            <v>3</v>
          </cell>
          <cell r="C1673" t="str">
            <v>4.1.1</v>
          </cell>
          <cell r="D1673">
            <v>0</v>
          </cell>
          <cell r="E1673">
            <v>0</v>
          </cell>
          <cell r="F1673">
            <v>0</v>
          </cell>
        </row>
        <row r="1674">
          <cell r="A1674">
            <v>2017</v>
          </cell>
          <cell r="B1674">
            <v>3</v>
          </cell>
          <cell r="C1674" t="str">
            <v>4.1.2</v>
          </cell>
          <cell r="D1674">
            <v>0</v>
          </cell>
          <cell r="E1674">
            <v>2671.9255779999999</v>
          </cell>
          <cell r="F1674">
            <v>0.44500000000000001</v>
          </cell>
        </row>
        <row r="1675">
          <cell r="A1675">
            <v>2017</v>
          </cell>
          <cell r="B1675">
            <v>3</v>
          </cell>
          <cell r="C1675" t="str">
            <v>4.1.3</v>
          </cell>
          <cell r="D1675">
            <v>0</v>
          </cell>
          <cell r="E1675">
            <v>0.35446800000000001</v>
          </cell>
          <cell r="F1675">
            <v>2.8879999999999999E-3</v>
          </cell>
        </row>
        <row r="1676">
          <cell r="A1676">
            <v>2017</v>
          </cell>
          <cell r="B1676">
            <v>3</v>
          </cell>
          <cell r="C1676" t="str">
            <v>4.1.4</v>
          </cell>
          <cell r="D1676">
            <v>824.7</v>
          </cell>
          <cell r="E1676">
            <v>75.058439000000007</v>
          </cell>
          <cell r="F1676">
            <v>215.45753500000001</v>
          </cell>
        </row>
        <row r="1677">
          <cell r="A1677">
            <v>2017</v>
          </cell>
          <cell r="B1677">
            <v>3</v>
          </cell>
          <cell r="C1677" t="str">
            <v>4.2.1</v>
          </cell>
          <cell r="D1677">
            <v>0</v>
          </cell>
          <cell r="E1677">
            <v>29368.123520000001</v>
          </cell>
          <cell r="F1677">
            <v>17512.419632000001</v>
          </cell>
        </row>
        <row r="1678">
          <cell r="A1678">
            <v>2017</v>
          </cell>
          <cell r="B1678">
            <v>3</v>
          </cell>
          <cell r="C1678" t="str">
            <v>4.2.2</v>
          </cell>
          <cell r="D1678">
            <v>0</v>
          </cell>
          <cell r="E1678">
            <v>1475.3573859999999</v>
          </cell>
          <cell r="F1678">
            <v>518.27810099999999</v>
          </cell>
        </row>
        <row r="1679">
          <cell r="A1679">
            <v>2017</v>
          </cell>
          <cell r="B1679">
            <v>3</v>
          </cell>
          <cell r="C1679" t="str">
            <v>4.3.0</v>
          </cell>
          <cell r="E1679">
            <v>4292.5825199999999</v>
          </cell>
          <cell r="F1679">
            <v>2191.6738879999998</v>
          </cell>
        </row>
        <row r="1680">
          <cell r="A1680">
            <v>2017</v>
          </cell>
          <cell r="B1680">
            <v>3</v>
          </cell>
          <cell r="C1680" t="str">
            <v>5.0.0</v>
          </cell>
          <cell r="E1680">
            <v>7501.4105479999998</v>
          </cell>
          <cell r="F1680">
            <v>4236.3082979999999</v>
          </cell>
        </row>
        <row r="1681">
          <cell r="A1681">
            <v>2017</v>
          </cell>
          <cell r="B1681">
            <v>3</v>
          </cell>
          <cell r="C1681" t="str">
            <v>6.0.0</v>
          </cell>
          <cell r="E1681">
            <v>832.12701300000003</v>
          </cell>
          <cell r="F1681">
            <v>76.190572000000003</v>
          </cell>
        </row>
      </sheetData>
      <sheetData sheetId="4"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cb.se/hitta-statistik/statistik-efter-amne/miljo/miljoekonomi-och-hallbar-utveckling/miljorakenskape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5.bin"/><Relationship Id="rId1" Type="http://schemas.openxmlformats.org/officeDocument/2006/relationships/hyperlink" Target="https://www.statistikdatabasen.scb.se/sq/132200"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8.bin"/><Relationship Id="rId1" Type="http://schemas.openxmlformats.org/officeDocument/2006/relationships/hyperlink" Target="https://www.statistikdatabasen.scb.se/sq/132201"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statistikdatabasen.scb.se/pxweb/sv/ssd/START__NR__NR0103__NR0103E/NR0103ENS2010T06NA/" TargetMode="External"/><Relationship Id="rId1" Type="http://schemas.openxmlformats.org/officeDocument/2006/relationships/hyperlink" Target="https://www.statistikdatabasen.scb.se/sq/96466" TargetMode="External"/><Relationship Id="rId4" Type="http://schemas.openxmlformats.org/officeDocument/2006/relationships/drawing" Target="../drawings/drawing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3"/>
  <sheetViews>
    <sheetView zoomScaleNormal="100" workbookViewId="0">
      <selection activeCell="A27" sqref="A27"/>
    </sheetView>
  </sheetViews>
  <sheetFormatPr defaultRowHeight="15" x14ac:dyDescent="0.25"/>
  <cols>
    <col min="1" max="1" width="127" bestFit="1" customWidth="1"/>
    <col min="2" max="2" width="9.42578125" customWidth="1"/>
  </cols>
  <sheetData>
    <row r="1" spans="1:1" ht="22.5" x14ac:dyDescent="0.3">
      <c r="A1" s="39" t="s">
        <v>132</v>
      </c>
    </row>
    <row r="2" spans="1:1" ht="22.5" x14ac:dyDescent="0.3">
      <c r="A2" s="43" t="s">
        <v>133</v>
      </c>
    </row>
    <row r="4" spans="1:1" x14ac:dyDescent="0.25">
      <c r="A4" s="2" t="str">
        <f>'T1'!A1</f>
        <v>Tabell 1. Inhemsk utvinning per materialkategori, Sverige 1998-2023, tusen ton per år</v>
      </c>
    </row>
    <row r="5" spans="1:1" x14ac:dyDescent="0.25">
      <c r="A5" s="2" t="str">
        <f>'T1'!A2</f>
        <v>Table 1. Domestic extraction per category of material, Sweden 1998-2023, thousand tonnes per year</v>
      </c>
    </row>
    <row r="6" spans="1:1" x14ac:dyDescent="0.25">
      <c r="A6" s="2" t="str">
        <f>'D1'!A1</f>
        <v>Diagram 1. Inhemsk utvinning per materialkategori, Sverige 1998-2023, miljoner ton per år</v>
      </c>
    </row>
    <row r="7" spans="1:1" x14ac:dyDescent="0.25">
      <c r="A7" s="2" t="str">
        <f>'D1'!A2</f>
        <v>Figure 1. Domestic extraction per category of material, Sweden 1998-2023, million tonnes per year</v>
      </c>
    </row>
    <row r="8" spans="1:1" x14ac:dyDescent="0.25">
      <c r="A8" s="2" t="e">
        <f>#REF!</f>
        <v>#REF!</v>
      </c>
    </row>
    <row r="9" spans="1:1" x14ac:dyDescent="0.25">
      <c r="A9" s="2" t="e">
        <f>#REF!</f>
        <v>#REF!</v>
      </c>
    </row>
    <row r="10" spans="1:1" x14ac:dyDescent="0.25">
      <c r="A10" s="2" t="str">
        <f>'D3'!A1</f>
        <v>Diagram 3. Inhemsk materialkonsumtion per materialkategori, Sverige 1998-2023, miljoner ton per år</v>
      </c>
    </row>
    <row r="11" spans="1:1" x14ac:dyDescent="0.25">
      <c r="A11" s="2" t="str">
        <f>'D3'!A2</f>
        <v>Figure 3. Domestic material consumption per category of material, Sweden 1998-2023, million tonnes per year</v>
      </c>
    </row>
    <row r="12" spans="1:1" x14ac:dyDescent="0.25">
      <c r="A12" s="2" t="str">
        <f>'D4'!A1</f>
        <v>Diagram 4. Inhemsk materialkonsumtion per capita, uppdelat på olika materialkategorier, Sverige 1998-2023, ton/capita per år</v>
      </c>
    </row>
    <row r="13" spans="1:1" x14ac:dyDescent="0.25">
      <c r="A13" s="2" t="str">
        <f>'D4'!A2</f>
        <v>Figure 4. Domestic material consumption per capita per category of material, Sweden 1998-2023, tonnes/capita per year</v>
      </c>
    </row>
    <row r="14" spans="1:1" x14ac:dyDescent="0.25">
      <c r="A14" s="2" t="str">
        <f>'D5'!A1</f>
        <v>Diagram 5: Fysisk handelsbalans per materialkategori, Sverige 1998-2023, miljoner ton per år</v>
      </c>
    </row>
    <row r="15" spans="1:1" x14ac:dyDescent="0.25">
      <c r="A15" s="2" t="str">
        <f>'D5'!A2</f>
        <v>Figure 5: Physical trade balance per category of material, Sweden 1998-2023, million tonnes per year</v>
      </c>
    </row>
    <row r="16" spans="1:1" x14ac:dyDescent="0.25">
      <c r="A16" s="2" t="str">
        <f>'D6'!A1</f>
        <v>Diagram 6. Trend för råmaterial, halvfabrikat och färdiga produkter av import och export i Sverige 1998-2023, miljoner ton per år</v>
      </c>
    </row>
    <row r="17" spans="1:1" x14ac:dyDescent="0.25">
      <c r="A17" s="2" t="str">
        <f>'D6'!A2</f>
        <v>Diagram 6. Trends for raw, semi-manufactured and finished products for imports and exports in Sweden 1998-2023, million tonnes per year</v>
      </c>
    </row>
    <row r="18" spans="1:1" x14ac:dyDescent="0.25">
      <c r="A18" s="2" t="str">
        <f>'D7'!A1</f>
        <v>Diagram 7. Utveckling av BNP, materialkonsumtion och resursproduktivitet i Sverige, 1998-2022. Index (1998 = 100)</v>
      </c>
    </row>
    <row r="19" spans="1:1" x14ac:dyDescent="0.25">
      <c r="A19" s="2" t="str">
        <f>'D7'!A2</f>
        <v>Figure 7. Growth of GDP, material consumption and resource productivity in Sweden, 1998-2022. Index (1998 = 100)</v>
      </c>
    </row>
    <row r="20" spans="1:1" x14ac:dyDescent="0.25">
      <c r="A20" s="2" t="str">
        <f>'D8'!A1</f>
        <v>Diagram 8. Drivkrafter för materialkonsumtionen i Sverige enligt IPAT-ekvationen, 1998-2022. Index (1998 = 100)</v>
      </c>
    </row>
    <row r="21" spans="1:1" x14ac:dyDescent="0.25">
      <c r="A21" s="2" t="str">
        <f>'D8'!A2</f>
        <v>Figure 8. Driving factors for material consumption in Sweden according to the IPAT equation, 1998-2022. Index (1998 = 100)</v>
      </c>
    </row>
    <row r="22" spans="1:1" x14ac:dyDescent="0.25">
      <c r="A22" s="2" t="str">
        <f>'D9'!A1</f>
        <v>Diagram 9. Materialkonsumtion per materialkategori i Sverige och EU 2023, ton/capita</v>
      </c>
    </row>
    <row r="23" spans="1:1" x14ac:dyDescent="0.25">
      <c r="A23" s="2" t="str">
        <f>'D9'!A2</f>
        <v>Figure 9. Domestic material consumption by material category, Sweden and EU 2023, tonnes per capita</v>
      </c>
    </row>
    <row r="25" spans="1:1" x14ac:dyDescent="0.25">
      <c r="A25" s="21"/>
    </row>
    <row r="26" spans="1:1" x14ac:dyDescent="0.25">
      <c r="A26" s="1"/>
    </row>
    <row r="27" spans="1:1" x14ac:dyDescent="0.25">
      <c r="A27" s="1"/>
    </row>
    <row r="28" spans="1:1" x14ac:dyDescent="0.25">
      <c r="A28" s="44" t="s">
        <v>228</v>
      </c>
    </row>
    <row r="29" spans="1:1" x14ac:dyDescent="0.25">
      <c r="A29" s="22"/>
    </row>
    <row r="30" spans="1:1" x14ac:dyDescent="0.25">
      <c r="A30" s="18" t="s">
        <v>135</v>
      </c>
    </row>
    <row r="31" spans="1:1" x14ac:dyDescent="0.25">
      <c r="A31" s="16" t="s">
        <v>136</v>
      </c>
    </row>
    <row r="32" spans="1:1" x14ac:dyDescent="0.25">
      <c r="A32" s="76"/>
    </row>
    <row r="33" spans="1:1" x14ac:dyDescent="0.25">
      <c r="A33" s="44" t="s">
        <v>9</v>
      </c>
    </row>
    <row r="34" spans="1:1" x14ac:dyDescent="0.25">
      <c r="A34" s="13" t="s">
        <v>214</v>
      </c>
    </row>
    <row r="35" spans="1:1" x14ac:dyDescent="0.25">
      <c r="A35" s="13" t="s">
        <v>215</v>
      </c>
    </row>
    <row r="36" spans="1:1" x14ac:dyDescent="0.25">
      <c r="A36" s="13" t="s">
        <v>216</v>
      </c>
    </row>
    <row r="37" spans="1:1" x14ac:dyDescent="0.25">
      <c r="A37" s="25" t="s">
        <v>129</v>
      </c>
    </row>
    <row r="38" spans="1:1" x14ac:dyDescent="0.25">
      <c r="A38" s="18" t="s">
        <v>218</v>
      </c>
    </row>
    <row r="39" spans="1:1" x14ac:dyDescent="0.25">
      <c r="A39" s="18" t="s">
        <v>219</v>
      </c>
    </row>
    <row r="40" spans="1:1" x14ac:dyDescent="0.25">
      <c r="A40" s="18" t="s">
        <v>217</v>
      </c>
    </row>
    <row r="41" spans="1:1" x14ac:dyDescent="0.25">
      <c r="A41" s="76"/>
    </row>
    <row r="42" spans="1:1" x14ac:dyDescent="0.25">
      <c r="A42" s="25" t="s">
        <v>207</v>
      </c>
    </row>
    <row r="43" spans="1:1" x14ac:dyDescent="0.25">
      <c r="A43" s="104" t="s">
        <v>208</v>
      </c>
    </row>
  </sheetData>
  <hyperlinks>
    <hyperlink ref="A4" location="'T1'!A1" display="'T1'!A1" xr:uid="{00000000-0004-0000-0000-000000000000}"/>
    <hyperlink ref="A5" location="'T1'!A1" display="'T1'!A1" xr:uid="{00000000-0004-0000-0000-000001000000}"/>
    <hyperlink ref="A6" location="'D1'!A1" display="'D1'!A1" xr:uid="{00000000-0004-0000-0000-000002000000}"/>
    <hyperlink ref="A7" location="'D1'!A1" display="'D1'!A1" xr:uid="{00000000-0004-0000-0000-000003000000}"/>
    <hyperlink ref="A8" location="'D2'!A1" display="'D2'!A1" xr:uid="{00000000-0004-0000-0000-000004000000}"/>
    <hyperlink ref="A9" location="'D2'!A1" display="'D2'!A1" xr:uid="{00000000-0004-0000-0000-000005000000}"/>
    <hyperlink ref="A10" location="'D3'!A1" display="'D3'!A1" xr:uid="{00000000-0004-0000-0000-000006000000}"/>
    <hyperlink ref="A11" location="'D3'!A1" display="'D3'!A1" xr:uid="{00000000-0004-0000-0000-000007000000}"/>
    <hyperlink ref="A12" location="'D4'!A1" display="'D4'!A1" xr:uid="{00000000-0004-0000-0000-000008000000}"/>
    <hyperlink ref="A13" location="'D4'!A1" display="'D4'!A1" xr:uid="{00000000-0004-0000-0000-000009000000}"/>
    <hyperlink ref="A14" location="'D5'!A1" display="'D5'!A1" xr:uid="{00000000-0004-0000-0000-00000A000000}"/>
    <hyperlink ref="A15" location="'D5'!A1" display="'D5'!A1" xr:uid="{00000000-0004-0000-0000-00000B000000}"/>
    <hyperlink ref="A16" location="'D6'!A1" display="'D6'!A1" xr:uid="{00000000-0004-0000-0000-00000C000000}"/>
    <hyperlink ref="A17" location="'D6'!A1" display="'D6'!A1" xr:uid="{00000000-0004-0000-0000-00000D000000}"/>
    <hyperlink ref="A18" location="'D7'!A1" display="'D7'!A1" xr:uid="{00000000-0004-0000-0000-00000E000000}"/>
    <hyperlink ref="A19" location="'D7'!A1" display="'D7'!A1" xr:uid="{00000000-0004-0000-0000-00000F000000}"/>
    <hyperlink ref="A20" location="'D8'!A1" display="'D8'!A1" xr:uid="{00000000-0004-0000-0000-000010000000}"/>
    <hyperlink ref="A21" location="'D8'!A1" display="'D8'!A1" xr:uid="{00000000-0004-0000-0000-000011000000}"/>
    <hyperlink ref="A22" location="'D9'!A1" display="'D9'!A1" xr:uid="{00000000-0004-0000-0000-000012000000}"/>
    <hyperlink ref="A23" location="'D9'!A1" display="'D9'!A1" xr:uid="{00000000-0004-0000-0000-000013000000}"/>
    <hyperlink ref="A43" r:id="rId1" location="_Dokumentation" xr:uid="{00000000-0004-0000-0000-000014000000}"/>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22"/>
  <sheetViews>
    <sheetView zoomScale="60" zoomScaleNormal="60" workbookViewId="0">
      <selection activeCell="A2" sqref="A2"/>
    </sheetView>
  </sheetViews>
  <sheetFormatPr defaultRowHeight="15" x14ac:dyDescent="0.25"/>
  <cols>
    <col min="1" max="1" width="8.7109375" customWidth="1"/>
    <col min="2" max="2" width="29.5703125" customWidth="1"/>
    <col min="3" max="3" width="13.5703125" customWidth="1"/>
    <col min="4" max="4" width="23.42578125" customWidth="1"/>
    <col min="5" max="7" width="12.85546875" customWidth="1"/>
    <col min="8" max="8" width="15.42578125" customWidth="1"/>
    <col min="9" max="16" width="10.7109375" customWidth="1"/>
    <col min="17" max="18" width="20.28515625" bestFit="1" customWidth="1"/>
  </cols>
  <sheetData>
    <row r="1" spans="1:22" x14ac:dyDescent="0.25">
      <c r="A1" s="32" t="s">
        <v>247</v>
      </c>
      <c r="F1" s="70"/>
    </row>
    <row r="2" spans="1:22" x14ac:dyDescent="0.25">
      <c r="A2" s="33" t="s">
        <v>248</v>
      </c>
    </row>
    <row r="4" spans="1:22" x14ac:dyDescent="0.25">
      <c r="A4" s="4"/>
      <c r="B4" s="4"/>
      <c r="C4" s="4"/>
      <c r="D4" s="4"/>
      <c r="E4" s="4"/>
      <c r="F4" s="4"/>
      <c r="G4" s="4"/>
      <c r="H4" s="4"/>
      <c r="I4" s="4"/>
      <c r="J4" s="4"/>
      <c r="K4" s="4"/>
      <c r="L4" s="4"/>
      <c r="M4" s="4"/>
      <c r="N4" s="4"/>
      <c r="O4" s="4"/>
      <c r="P4" s="4"/>
      <c r="Q4" s="4"/>
      <c r="R4" s="4"/>
      <c r="S4" s="4"/>
      <c r="T4" s="4"/>
      <c r="U4" s="4"/>
      <c r="V4" s="4"/>
    </row>
    <row r="5" spans="1:22" x14ac:dyDescent="0.25">
      <c r="A5" s="4"/>
      <c r="B5" s="4"/>
      <c r="C5" s="4"/>
      <c r="D5" s="4"/>
      <c r="E5" s="4"/>
      <c r="F5" s="4"/>
      <c r="G5" s="4"/>
      <c r="H5" s="4"/>
      <c r="I5" s="4"/>
      <c r="J5" s="4"/>
      <c r="K5" s="4"/>
      <c r="L5" s="4"/>
      <c r="M5" s="4"/>
      <c r="N5" s="4"/>
      <c r="O5" s="9"/>
      <c r="P5" s="9"/>
      <c r="Q5" s="4"/>
      <c r="R5" s="4"/>
      <c r="S5" s="4"/>
      <c r="T5" s="4"/>
      <c r="U5" s="4"/>
      <c r="V5" s="4"/>
    </row>
    <row r="6" spans="1:22" x14ac:dyDescent="0.25">
      <c r="A6" s="4"/>
      <c r="B6" s="4"/>
      <c r="C6" s="4"/>
      <c r="D6" s="4"/>
      <c r="E6" s="4"/>
      <c r="F6" s="4"/>
      <c r="G6" s="4"/>
      <c r="H6" s="4"/>
      <c r="I6" s="4"/>
      <c r="J6" s="4"/>
      <c r="K6" s="4"/>
      <c r="L6" s="4"/>
      <c r="M6" s="4"/>
      <c r="N6" s="4"/>
      <c r="O6" s="32"/>
      <c r="P6" s="9"/>
      <c r="Q6" s="4"/>
      <c r="R6" s="4"/>
      <c r="S6" s="4"/>
      <c r="T6" s="4"/>
      <c r="U6" s="4"/>
      <c r="V6" s="4"/>
    </row>
    <row r="7" spans="1:22" x14ac:dyDescent="0.25">
      <c r="A7" s="4"/>
      <c r="B7" s="4"/>
      <c r="C7" s="4"/>
      <c r="D7" s="4"/>
      <c r="E7" s="4"/>
      <c r="F7" s="4"/>
      <c r="G7" s="4"/>
      <c r="H7" s="4"/>
      <c r="I7" s="4"/>
      <c r="J7" s="4"/>
      <c r="K7" s="4"/>
      <c r="L7" s="4"/>
      <c r="M7" s="4"/>
      <c r="N7" s="4"/>
      <c r="O7" s="32"/>
      <c r="P7" s="9"/>
      <c r="Q7" s="4"/>
      <c r="R7" s="4"/>
      <c r="S7" s="4"/>
      <c r="T7" s="4"/>
      <c r="U7" s="4"/>
      <c r="V7" s="4"/>
    </row>
    <row r="8" spans="1:22" x14ac:dyDescent="0.25">
      <c r="A8" s="4"/>
      <c r="B8" s="4"/>
      <c r="C8" s="4"/>
      <c r="D8" s="4"/>
      <c r="E8" s="4"/>
      <c r="F8" s="4"/>
      <c r="G8" s="4"/>
      <c r="H8" s="4"/>
      <c r="I8" s="4"/>
      <c r="J8" s="4"/>
      <c r="K8" s="4"/>
      <c r="L8" s="4"/>
      <c r="M8" s="4"/>
      <c r="N8" s="4"/>
      <c r="O8" s="25"/>
      <c r="P8" s="25"/>
      <c r="Q8" s="4"/>
      <c r="R8" s="4"/>
      <c r="S8" s="4"/>
      <c r="T8" s="4"/>
      <c r="U8" s="4"/>
      <c r="V8" s="4"/>
    </row>
    <row r="9" spans="1:22" x14ac:dyDescent="0.25">
      <c r="A9" s="4"/>
      <c r="B9" s="4"/>
      <c r="C9" s="4"/>
      <c r="D9" s="4"/>
      <c r="E9" s="4"/>
      <c r="F9" s="4"/>
      <c r="G9" s="4"/>
      <c r="H9" s="4"/>
      <c r="I9" s="4"/>
      <c r="J9" s="4"/>
      <c r="K9" s="4"/>
      <c r="L9" s="4"/>
      <c r="M9" s="4"/>
      <c r="N9" s="4"/>
      <c r="O9" s="26"/>
      <c r="P9" s="26"/>
      <c r="Q9" s="4"/>
      <c r="R9" s="4"/>
      <c r="S9" s="4"/>
      <c r="T9" s="4"/>
      <c r="U9" s="4"/>
      <c r="V9" s="4"/>
    </row>
    <row r="10" spans="1:22" x14ac:dyDescent="0.25">
      <c r="A10" s="4"/>
      <c r="B10" s="4"/>
      <c r="C10" s="4"/>
      <c r="D10" s="4"/>
      <c r="E10" s="4"/>
      <c r="F10" s="4"/>
      <c r="G10" s="4"/>
      <c r="H10" s="4"/>
      <c r="I10" s="4"/>
      <c r="J10" s="4"/>
      <c r="K10" s="4"/>
      <c r="L10" s="4"/>
      <c r="M10" s="4"/>
      <c r="N10" s="4"/>
      <c r="O10" s="51"/>
      <c r="P10" s="52"/>
      <c r="Q10" s="4"/>
      <c r="R10" s="4"/>
      <c r="S10" s="4"/>
      <c r="T10" s="4"/>
      <c r="U10" s="4"/>
      <c r="V10" s="4"/>
    </row>
    <row r="11" spans="1:22" x14ac:dyDescent="0.25">
      <c r="A11" s="4"/>
      <c r="B11" s="4"/>
      <c r="C11" s="4"/>
      <c r="D11" s="4"/>
      <c r="E11" s="4"/>
      <c r="F11" s="4"/>
      <c r="G11" s="4"/>
      <c r="H11" s="4"/>
      <c r="I11" s="4"/>
      <c r="J11" s="4"/>
      <c r="K11" s="4"/>
      <c r="L11" s="4"/>
      <c r="M11" s="4"/>
      <c r="N11" s="4"/>
      <c r="O11" s="25"/>
      <c r="P11" s="25"/>
      <c r="Q11" s="4"/>
      <c r="R11" s="4"/>
      <c r="S11" s="4"/>
      <c r="T11" s="4"/>
      <c r="U11" s="4"/>
      <c r="V11" s="4"/>
    </row>
    <row r="12" spans="1:22" x14ac:dyDescent="0.25">
      <c r="A12" s="4"/>
      <c r="B12" s="4"/>
      <c r="C12" s="4"/>
      <c r="D12" s="4"/>
      <c r="E12" s="4"/>
      <c r="F12" s="4"/>
      <c r="G12" s="4"/>
      <c r="H12" s="4"/>
      <c r="I12" s="4"/>
      <c r="J12" s="4"/>
      <c r="K12" s="4"/>
      <c r="L12" s="4"/>
      <c r="M12" s="4"/>
      <c r="N12" s="4"/>
      <c r="O12" s="53"/>
      <c r="P12" s="18"/>
      <c r="Q12" s="4"/>
      <c r="R12" s="4"/>
      <c r="S12" s="4"/>
      <c r="T12" s="4"/>
      <c r="U12" s="4"/>
      <c r="V12" s="4"/>
    </row>
    <row r="13" spans="1:22" x14ac:dyDescent="0.25">
      <c r="A13" s="4"/>
      <c r="B13" s="4"/>
      <c r="C13" s="4"/>
      <c r="D13" s="4"/>
      <c r="E13" s="4"/>
      <c r="F13" s="4"/>
      <c r="G13" s="4"/>
      <c r="H13" s="4"/>
      <c r="I13" s="4"/>
      <c r="J13" s="4"/>
      <c r="K13" s="4"/>
      <c r="L13" s="4"/>
      <c r="M13" s="4"/>
      <c r="N13" s="4"/>
      <c r="O13" s="52"/>
      <c r="P13" s="52"/>
      <c r="Q13" s="4"/>
      <c r="R13" s="4"/>
      <c r="S13" s="4"/>
      <c r="T13" s="4"/>
      <c r="U13" s="4"/>
      <c r="V13" s="4"/>
    </row>
    <row r="14" spans="1:22" x14ac:dyDescent="0.25">
      <c r="A14" s="4"/>
      <c r="B14" s="4"/>
      <c r="C14" s="4"/>
      <c r="D14" s="4"/>
      <c r="E14" s="4"/>
      <c r="F14" s="4"/>
      <c r="G14" s="4"/>
      <c r="H14" s="4"/>
      <c r="I14" s="4"/>
      <c r="J14" s="4"/>
      <c r="K14" s="4"/>
      <c r="L14" s="4"/>
      <c r="M14" s="4"/>
      <c r="N14" s="4"/>
      <c r="O14" s="25"/>
      <c r="P14" s="25"/>
      <c r="Q14" s="4"/>
      <c r="R14" s="4"/>
      <c r="S14" s="4"/>
      <c r="T14" s="4"/>
      <c r="U14" s="4"/>
      <c r="V14" s="4"/>
    </row>
    <row r="15" spans="1:22" x14ac:dyDescent="0.25">
      <c r="A15" s="4"/>
      <c r="B15" s="4"/>
      <c r="C15" s="4"/>
      <c r="D15" s="4"/>
      <c r="E15" s="4"/>
      <c r="F15" s="4"/>
      <c r="G15" s="4"/>
      <c r="H15" s="4"/>
      <c r="I15" s="4"/>
      <c r="J15" s="4"/>
      <c r="K15" s="4"/>
      <c r="L15" s="4"/>
      <c r="M15" s="4"/>
      <c r="N15" s="4"/>
      <c r="O15" s="18"/>
      <c r="P15" s="18"/>
      <c r="Q15" s="4"/>
      <c r="R15" s="4"/>
      <c r="S15" s="4"/>
      <c r="T15" s="4"/>
      <c r="U15" s="4"/>
      <c r="V15" s="4"/>
    </row>
    <row r="16" spans="1:22" x14ac:dyDescent="0.25">
      <c r="A16" s="4"/>
      <c r="B16" s="4"/>
      <c r="C16" s="4"/>
      <c r="D16" s="4"/>
      <c r="E16" s="4"/>
      <c r="F16" s="4"/>
      <c r="G16" s="4"/>
      <c r="H16" s="4"/>
      <c r="I16" s="4"/>
      <c r="J16" s="4"/>
      <c r="K16" s="4"/>
      <c r="L16" s="4"/>
      <c r="M16" s="4"/>
      <c r="N16" s="4"/>
      <c r="O16" s="18"/>
      <c r="P16" s="18"/>
      <c r="Q16" s="4"/>
      <c r="R16" s="4"/>
      <c r="S16" s="4"/>
      <c r="T16" s="4"/>
      <c r="U16" s="4"/>
      <c r="V16" s="4"/>
    </row>
    <row r="17" spans="1:22" x14ac:dyDescent="0.25">
      <c r="A17" s="4"/>
      <c r="B17" s="4"/>
      <c r="C17" s="4"/>
      <c r="D17" s="4"/>
      <c r="E17" s="4"/>
      <c r="F17" s="4"/>
      <c r="G17" s="4"/>
      <c r="H17" s="4"/>
      <c r="I17" s="4"/>
      <c r="J17" s="4"/>
      <c r="K17" s="4"/>
      <c r="L17" s="4"/>
      <c r="M17" s="4"/>
      <c r="N17" s="4"/>
      <c r="O17" s="18"/>
      <c r="P17" s="18"/>
      <c r="Q17" s="4"/>
      <c r="R17" s="4"/>
      <c r="S17" s="4"/>
      <c r="T17" s="4"/>
      <c r="U17" s="4"/>
      <c r="V17" s="4"/>
    </row>
    <row r="18" spans="1:22" x14ac:dyDescent="0.25">
      <c r="A18" s="4"/>
      <c r="B18" s="4"/>
      <c r="C18" s="4"/>
      <c r="D18" s="4"/>
      <c r="E18" s="4"/>
      <c r="F18" s="4"/>
      <c r="G18" s="4"/>
      <c r="H18" s="4"/>
      <c r="I18" s="4"/>
      <c r="J18" s="4"/>
      <c r="K18" s="4"/>
      <c r="L18" s="4"/>
      <c r="M18" s="4"/>
      <c r="N18" s="4"/>
      <c r="O18" s="4"/>
      <c r="P18" s="4"/>
      <c r="Q18" s="4"/>
      <c r="R18" s="4"/>
      <c r="S18" s="4"/>
      <c r="T18" s="4"/>
      <c r="U18" s="4"/>
      <c r="V18" s="4"/>
    </row>
    <row r="19" spans="1:22" x14ac:dyDescent="0.25">
      <c r="A19" s="4"/>
      <c r="B19" s="4"/>
      <c r="C19" s="4"/>
      <c r="D19" s="4"/>
      <c r="E19" s="4"/>
      <c r="F19" s="4"/>
      <c r="G19" s="4"/>
      <c r="H19" s="4"/>
      <c r="I19" s="4"/>
      <c r="J19" s="4"/>
      <c r="K19" s="4"/>
      <c r="L19" s="4"/>
      <c r="M19" s="4"/>
      <c r="N19" s="4"/>
      <c r="O19" s="4"/>
      <c r="P19" s="4"/>
      <c r="Q19" s="4"/>
      <c r="R19" s="4"/>
      <c r="S19" s="4"/>
      <c r="T19" s="4"/>
      <c r="U19" s="4"/>
      <c r="V19" s="4"/>
    </row>
    <row r="20" spans="1:22" x14ac:dyDescent="0.25">
      <c r="A20" s="4"/>
      <c r="B20" s="4"/>
      <c r="C20" s="4"/>
      <c r="D20" s="4"/>
      <c r="E20" s="4"/>
      <c r="F20" s="4"/>
      <c r="G20" s="4"/>
      <c r="H20" s="4"/>
      <c r="I20" s="4"/>
      <c r="J20" s="4"/>
      <c r="K20" s="4"/>
      <c r="L20" s="4"/>
      <c r="M20" s="4"/>
      <c r="N20" s="4"/>
      <c r="O20" s="4"/>
      <c r="P20" s="4"/>
      <c r="Q20" s="4"/>
      <c r="R20" s="4"/>
      <c r="S20" s="4"/>
      <c r="T20" s="4"/>
      <c r="U20" s="4"/>
      <c r="V20" s="4"/>
    </row>
    <row r="21" spans="1:22" x14ac:dyDescent="0.25">
      <c r="A21" s="78"/>
      <c r="B21" s="78"/>
      <c r="C21" s="78"/>
      <c r="D21" s="78"/>
      <c r="E21" s="78"/>
      <c r="F21" s="78"/>
      <c r="G21" s="78"/>
      <c r="Q21" s="77"/>
    </row>
    <row r="22" spans="1:22" x14ac:dyDescent="0.25">
      <c r="A22" s="73"/>
      <c r="B22" s="78"/>
      <c r="C22" s="78"/>
      <c r="D22" s="78"/>
      <c r="E22" s="78"/>
      <c r="F22" s="78"/>
      <c r="G22" s="78"/>
      <c r="H22" s="78"/>
      <c r="Q22" s="73"/>
      <c r="R22" s="78"/>
      <c r="S22" s="78"/>
      <c r="T22" s="78"/>
      <c r="U22" s="78"/>
      <c r="V22" s="78"/>
    </row>
    <row r="23" spans="1:22" x14ac:dyDescent="0.25">
      <c r="A23" s="76"/>
      <c r="B23" s="71"/>
      <c r="C23" s="71"/>
      <c r="D23" s="71"/>
      <c r="E23" s="71"/>
      <c r="F23" s="71"/>
      <c r="G23" s="71"/>
      <c r="H23" s="71"/>
      <c r="Q23" s="73"/>
      <c r="R23" s="71"/>
      <c r="S23" s="71"/>
      <c r="T23" s="71"/>
      <c r="U23" s="71"/>
      <c r="V23" s="71"/>
    </row>
    <row r="24" spans="1:22" x14ac:dyDescent="0.25">
      <c r="A24" s="73"/>
      <c r="B24" s="71"/>
      <c r="C24" s="75"/>
      <c r="D24" s="74"/>
      <c r="E24" s="74"/>
      <c r="F24" s="74"/>
      <c r="G24" s="74"/>
      <c r="H24" s="71"/>
      <c r="Q24" s="73"/>
      <c r="R24" s="71"/>
      <c r="S24" s="71"/>
      <c r="T24" s="71"/>
      <c r="U24" s="71"/>
      <c r="V24" s="71"/>
    </row>
    <row r="26" spans="1:22" x14ac:dyDescent="0.25">
      <c r="B26" s="71"/>
      <c r="C26" s="71"/>
      <c r="D26" s="71"/>
      <c r="E26" s="71"/>
      <c r="F26" s="71"/>
      <c r="G26" s="71"/>
      <c r="H26" s="71"/>
    </row>
    <row r="27" spans="1:22" x14ac:dyDescent="0.25">
      <c r="B27" s="71"/>
      <c r="C27" s="71"/>
      <c r="D27" s="71"/>
      <c r="E27" s="71"/>
      <c r="F27" s="71"/>
      <c r="G27" s="71"/>
      <c r="H27" s="71"/>
      <c r="Q27" s="72"/>
      <c r="R27" s="72"/>
      <c r="S27" s="72"/>
      <c r="T27" s="72"/>
    </row>
    <row r="35" spans="1:25" x14ac:dyDescent="0.25">
      <c r="A35" s="32"/>
      <c r="B35" s="4"/>
      <c r="C35" s="4"/>
      <c r="D35" s="4"/>
      <c r="E35" s="4"/>
      <c r="F35" s="4"/>
      <c r="G35" s="4"/>
      <c r="H35" s="4"/>
      <c r="I35" s="4"/>
      <c r="J35" s="4"/>
      <c r="K35" s="4"/>
      <c r="L35" s="4"/>
      <c r="M35" s="4"/>
      <c r="N35" s="4"/>
      <c r="O35" s="4"/>
      <c r="P35" s="4"/>
      <c r="Q35" s="4"/>
      <c r="R35" s="4"/>
      <c r="S35" s="4"/>
      <c r="T35" s="4"/>
      <c r="U35" s="4"/>
    </row>
    <row r="36" spans="1:25" s="84" customFormat="1" ht="45" x14ac:dyDescent="0.25">
      <c r="B36" s="84" t="s">
        <v>189</v>
      </c>
      <c r="C36" s="23" t="s">
        <v>4</v>
      </c>
      <c r="D36" s="23" t="s">
        <v>106</v>
      </c>
      <c r="E36" s="23" t="s">
        <v>12</v>
      </c>
      <c r="F36" s="23" t="s">
        <v>13</v>
      </c>
      <c r="G36" s="23" t="s">
        <v>7</v>
      </c>
      <c r="H36" s="52" t="s">
        <v>187</v>
      </c>
      <c r="Q36" s="52"/>
      <c r="R36" s="52"/>
      <c r="S36" s="52"/>
      <c r="T36" s="52"/>
      <c r="U36" s="52"/>
    </row>
    <row r="37" spans="1:25" s="84" customFormat="1" ht="45" x14ac:dyDescent="0.25">
      <c r="B37" s="84" t="s">
        <v>189</v>
      </c>
      <c r="C37" s="23" t="s">
        <v>0</v>
      </c>
      <c r="D37" s="23" t="s">
        <v>1</v>
      </c>
      <c r="E37" s="23" t="s">
        <v>2</v>
      </c>
      <c r="F37" s="23" t="s">
        <v>3</v>
      </c>
      <c r="G37" s="60" t="s">
        <v>30</v>
      </c>
      <c r="H37" s="60" t="s">
        <v>31</v>
      </c>
      <c r="I37" s="60"/>
      <c r="Q37" s="52"/>
      <c r="R37" s="52"/>
      <c r="S37" s="52"/>
      <c r="T37" s="52"/>
      <c r="U37" s="52"/>
    </row>
    <row r="38" spans="1:25" s="82" customFormat="1" x14ac:dyDescent="0.25">
      <c r="A38" s="82" t="s">
        <v>224</v>
      </c>
      <c r="B38" s="82" t="s">
        <v>224</v>
      </c>
      <c r="C38" s="103">
        <f>R44</f>
        <v>3.1760000000000002</v>
      </c>
      <c r="D38" s="103">
        <f>R45</f>
        <v>0.71599999999999997</v>
      </c>
      <c r="E38" s="103">
        <f>R46</f>
        <v>7.5410000000000004</v>
      </c>
      <c r="F38" s="103">
        <f>R47</f>
        <v>2.3769999999999998</v>
      </c>
      <c r="G38" s="103">
        <f>R48</f>
        <v>7.0000000000000007E-2</v>
      </c>
      <c r="H38" s="103">
        <f>R49</f>
        <v>7.0000000000000001E-3</v>
      </c>
      <c r="I38" s="83"/>
      <c r="L38" s="73"/>
      <c r="N38" s="2"/>
      <c r="Q38" s="9"/>
      <c r="R38" s="9"/>
      <c r="S38" s="9"/>
      <c r="T38" s="9"/>
      <c r="U38" s="9"/>
    </row>
    <row r="39" spans="1:25" s="82" customFormat="1" x14ac:dyDescent="0.25">
      <c r="A39" s="21" t="s">
        <v>175</v>
      </c>
      <c r="B39" s="82" t="s">
        <v>176</v>
      </c>
      <c r="C39" s="36">
        <f>R51</f>
        <v>5.8570000000000002</v>
      </c>
      <c r="D39" s="36">
        <f>R52</f>
        <v>5.1710000000000003</v>
      </c>
      <c r="E39" s="36">
        <f>R53</f>
        <v>9.7330000000000005</v>
      </c>
      <c r="F39" s="36">
        <f>R54</f>
        <v>1.339</v>
      </c>
      <c r="G39" s="36">
        <f>R55</f>
        <v>0.22700000000000001</v>
      </c>
      <c r="H39" s="36">
        <f>R56</f>
        <v>0.16600000000000001</v>
      </c>
      <c r="I39" s="36"/>
      <c r="J39" s="9"/>
      <c r="L39" s="9"/>
      <c r="M39" s="9"/>
      <c r="N39" s="9"/>
      <c r="O39" s="9"/>
      <c r="P39" s="9"/>
      <c r="Q39" s="9"/>
      <c r="R39" s="9"/>
      <c r="S39" s="9"/>
      <c r="T39" s="9"/>
      <c r="U39" s="9"/>
    </row>
    <row r="40" spans="1:25" x14ac:dyDescent="0.25">
      <c r="A40" s="4"/>
      <c r="B40" s="4"/>
      <c r="C40" s="4"/>
      <c r="D40" s="4"/>
      <c r="E40" s="4"/>
      <c r="F40" s="4"/>
      <c r="G40" s="4"/>
      <c r="H40" s="4"/>
      <c r="I40" s="4"/>
      <c r="J40" s="4"/>
      <c r="L40" s="4"/>
      <c r="M40" s="4"/>
      <c r="N40" s="4"/>
      <c r="O40" s="4"/>
      <c r="P40" s="4"/>
      <c r="Q40" s="4"/>
      <c r="R40" s="4"/>
      <c r="S40" s="4"/>
      <c r="T40" s="4"/>
      <c r="U40" s="4"/>
    </row>
    <row r="41" spans="1:25" x14ac:dyDescent="0.25">
      <c r="A41" s="4"/>
      <c r="B41" s="4"/>
      <c r="C41" s="4"/>
      <c r="D41" s="4"/>
      <c r="E41" s="4"/>
      <c r="F41" s="4"/>
      <c r="G41" s="4"/>
      <c r="H41" s="4"/>
      <c r="I41" s="4"/>
      <c r="J41" s="4"/>
      <c r="K41" s="4"/>
      <c r="L41" s="4"/>
      <c r="M41" s="4"/>
      <c r="N41" s="4"/>
      <c r="O41" s="4"/>
      <c r="P41" s="4"/>
      <c r="Q41" s="4"/>
      <c r="R41" s="4"/>
      <c r="S41" s="4"/>
      <c r="T41" s="4"/>
      <c r="U41" s="4"/>
      <c r="V41" s="4"/>
    </row>
    <row r="42" spans="1:25" x14ac:dyDescent="0.25">
      <c r="B42" s="71"/>
      <c r="C42" s="71"/>
      <c r="D42" s="71"/>
      <c r="E42" s="71"/>
      <c r="F42" s="71"/>
      <c r="G42" s="71"/>
      <c r="H42" s="71"/>
    </row>
    <row r="43" spans="1:25" s="80" customFormat="1" x14ac:dyDescent="0.25">
      <c r="A43" s="80" t="s">
        <v>188</v>
      </c>
      <c r="B43" s="86" t="s">
        <v>189</v>
      </c>
      <c r="C43" s="86" t="s">
        <v>188</v>
      </c>
      <c r="D43" s="86" t="s">
        <v>189</v>
      </c>
      <c r="E43" s="80" t="s">
        <v>183</v>
      </c>
      <c r="F43" s="80" t="s">
        <v>182</v>
      </c>
      <c r="G43" s="80" t="s">
        <v>181</v>
      </c>
      <c r="H43" s="80" t="s">
        <v>180</v>
      </c>
      <c r="I43" s="80" t="s">
        <v>179</v>
      </c>
      <c r="J43" s="80" t="s">
        <v>178</v>
      </c>
      <c r="K43" s="80" t="s">
        <v>177</v>
      </c>
      <c r="L43" s="80" t="s">
        <v>186</v>
      </c>
      <c r="M43" s="80" t="s">
        <v>200</v>
      </c>
      <c r="N43" s="80" t="s">
        <v>212</v>
      </c>
      <c r="O43" s="80" t="s">
        <v>223</v>
      </c>
      <c r="P43" s="80" t="s">
        <v>226</v>
      </c>
      <c r="Q43" s="116" t="s">
        <v>229</v>
      </c>
      <c r="R43" s="116" t="s">
        <v>230</v>
      </c>
      <c r="S43" s="32"/>
      <c r="T43" s="32"/>
      <c r="U43" s="32"/>
      <c r="V43" s="32"/>
      <c r="W43" s="32"/>
      <c r="X43" s="32"/>
      <c r="Y43" s="32"/>
    </row>
    <row r="44" spans="1:25" x14ac:dyDescent="0.25">
      <c r="A44" s="82" t="s">
        <v>224</v>
      </c>
      <c r="B44" s="85" t="s">
        <v>4</v>
      </c>
      <c r="C44" s="82" t="s">
        <v>224</v>
      </c>
      <c r="D44" s="23" t="s">
        <v>0</v>
      </c>
      <c r="E44" s="79">
        <v>3.2240000000000002</v>
      </c>
      <c r="F44" s="79">
        <v>3.3980000000000001</v>
      </c>
      <c r="G44" s="79">
        <v>3.202</v>
      </c>
      <c r="H44" s="79">
        <v>3.278</v>
      </c>
      <c r="I44" s="79">
        <v>3.5059999999999998</v>
      </c>
      <c r="J44" s="79">
        <v>3.2440000000000002</v>
      </c>
      <c r="K44" s="79">
        <v>3.2839999999999998</v>
      </c>
      <c r="L44" s="79">
        <v>3.419</v>
      </c>
      <c r="M44" s="103">
        <v>3.2930000000000001</v>
      </c>
      <c r="N44" s="103">
        <v>3.3290000000000002</v>
      </c>
      <c r="O44" s="103">
        <v>3.2709999999999999</v>
      </c>
      <c r="P44" s="103">
        <v>3.2429999999999999</v>
      </c>
      <c r="Q44" s="117">
        <v>3.2</v>
      </c>
      <c r="R44" s="124">
        <v>3.1760000000000002</v>
      </c>
      <c r="S44" s="4"/>
      <c r="T44" s="4"/>
      <c r="U44" s="4"/>
      <c r="V44" s="4"/>
      <c r="W44" s="4"/>
      <c r="X44" s="4"/>
      <c r="Y44" s="4"/>
    </row>
    <row r="45" spans="1:25" s="69" customFormat="1" x14ac:dyDescent="0.25">
      <c r="A45" s="82" t="s">
        <v>224</v>
      </c>
      <c r="B45" s="85" t="s">
        <v>106</v>
      </c>
      <c r="C45" s="82" t="s">
        <v>224</v>
      </c>
      <c r="D45" s="23" t="s">
        <v>1</v>
      </c>
      <c r="E45" s="79">
        <v>0.61699999999999999</v>
      </c>
      <c r="F45" s="79">
        <v>0.629</v>
      </c>
      <c r="G45" s="79">
        <v>0.58899999999999997</v>
      </c>
      <c r="H45" s="79">
        <v>0.69099999999999995</v>
      </c>
      <c r="I45" s="79">
        <v>0.65200000000000002</v>
      </c>
      <c r="J45" s="79">
        <v>0.70399999999999996</v>
      </c>
      <c r="K45" s="79">
        <v>0.72499999999999998</v>
      </c>
      <c r="L45" s="79">
        <v>0.73199999999999998</v>
      </c>
      <c r="M45" s="79">
        <v>0.78400000000000003</v>
      </c>
      <c r="N45" s="79">
        <v>0.748</v>
      </c>
      <c r="O45" s="79">
        <v>0.71</v>
      </c>
      <c r="P45" s="79">
        <v>0.80800000000000005</v>
      </c>
      <c r="Q45" s="117">
        <v>0.8</v>
      </c>
      <c r="R45" s="125">
        <v>0.71599999999999997</v>
      </c>
      <c r="S45" s="4"/>
      <c r="T45" s="4"/>
      <c r="U45" s="4"/>
      <c r="V45" s="4"/>
      <c r="W45" s="4"/>
      <c r="X45" s="4"/>
      <c r="Y45" s="4"/>
    </row>
    <row r="46" spans="1:25" s="69" customFormat="1" ht="15" customHeight="1" x14ac:dyDescent="0.25">
      <c r="A46" s="82" t="s">
        <v>224</v>
      </c>
      <c r="B46" s="85" t="s">
        <v>12</v>
      </c>
      <c r="C46" s="82" t="s">
        <v>224</v>
      </c>
      <c r="D46" s="23" t="s">
        <v>2</v>
      </c>
      <c r="E46" s="79">
        <v>6.9950000000000001</v>
      </c>
      <c r="F46" s="79">
        <v>7.548</v>
      </c>
      <c r="G46" s="79">
        <v>6.6470000000000002</v>
      </c>
      <c r="H46" s="79">
        <v>6.242</v>
      </c>
      <c r="I46" s="79">
        <v>6.2460000000000004</v>
      </c>
      <c r="J46" s="79">
        <v>6.44</v>
      </c>
      <c r="K46" s="79">
        <v>6.4249999999999998</v>
      </c>
      <c r="L46" s="79">
        <v>6.6440000000000001</v>
      </c>
      <c r="M46" s="79">
        <v>6.9560000000000004</v>
      </c>
      <c r="N46" s="79">
        <v>7.1710000000000003</v>
      </c>
      <c r="O46" s="79">
        <v>7.1280000000000001</v>
      </c>
      <c r="P46" s="79">
        <v>7.4690000000000003</v>
      </c>
      <c r="Q46" s="117">
        <v>7.8</v>
      </c>
      <c r="R46" s="126">
        <v>7.5410000000000004</v>
      </c>
      <c r="S46" s="4"/>
      <c r="T46" s="4"/>
      <c r="U46" s="4"/>
      <c r="V46" s="4"/>
      <c r="W46" s="4"/>
      <c r="X46" s="4"/>
      <c r="Y46" s="4"/>
    </row>
    <row r="47" spans="1:25" s="69" customFormat="1" x14ac:dyDescent="0.25">
      <c r="A47" s="82" t="s">
        <v>224</v>
      </c>
      <c r="B47" s="85" t="s">
        <v>13</v>
      </c>
      <c r="C47" s="82" t="s">
        <v>224</v>
      </c>
      <c r="D47" s="23" t="s">
        <v>3</v>
      </c>
      <c r="E47" s="79">
        <v>3.5</v>
      </c>
      <c r="F47" s="79">
        <v>3.544</v>
      </c>
      <c r="G47" s="79">
        <v>3.4630000000000001</v>
      </c>
      <c r="H47" s="79">
        <v>3.3050000000000002</v>
      </c>
      <c r="I47" s="79">
        <v>3.2170000000000001</v>
      </c>
      <c r="J47" s="79">
        <v>3.266</v>
      </c>
      <c r="K47" s="79">
        <v>3.145</v>
      </c>
      <c r="L47" s="79">
        <v>3.1379999999999999</v>
      </c>
      <c r="M47" s="79">
        <v>3.1269999999999998</v>
      </c>
      <c r="N47" s="79">
        <v>2.8980000000000001</v>
      </c>
      <c r="O47" s="79">
        <v>2.4500000000000002</v>
      </c>
      <c r="P47" s="79">
        <v>2.5790000000000002</v>
      </c>
      <c r="Q47" s="117">
        <v>2.6</v>
      </c>
      <c r="R47" s="125">
        <v>2.3769999999999998</v>
      </c>
      <c r="S47" s="4"/>
      <c r="T47" s="4"/>
      <c r="U47" s="4"/>
      <c r="V47" s="4"/>
      <c r="W47" s="4"/>
      <c r="X47" s="4"/>
      <c r="Y47" s="4"/>
    </row>
    <row r="48" spans="1:25" s="69" customFormat="1" x14ac:dyDescent="0.25">
      <c r="A48" s="82" t="s">
        <v>224</v>
      </c>
      <c r="B48" s="85" t="s">
        <v>7</v>
      </c>
      <c r="C48" s="82" t="s">
        <v>224</v>
      </c>
      <c r="D48" s="60" t="s">
        <v>30</v>
      </c>
      <c r="E48" s="79">
        <v>2E-3</v>
      </c>
      <c r="F48" s="79">
        <v>1E-3</v>
      </c>
      <c r="G48" s="79">
        <v>-7.0000000000000001E-3</v>
      </c>
      <c r="H48" s="79">
        <v>-1E-3</v>
      </c>
      <c r="I48" s="79">
        <v>-3.0000000000000001E-3</v>
      </c>
      <c r="J48" s="79">
        <v>-2E-3</v>
      </c>
      <c r="K48" s="79">
        <v>2E-3</v>
      </c>
      <c r="L48" s="79">
        <v>1E-3</v>
      </c>
      <c r="M48" s="79">
        <v>1.7000000000000001E-2</v>
      </c>
      <c r="N48" s="79">
        <v>3.3000000000000002E-2</v>
      </c>
      <c r="O48" s="79">
        <v>2.5999999999999999E-2</v>
      </c>
      <c r="P48" s="79">
        <v>0.03</v>
      </c>
      <c r="Q48" s="117">
        <v>0.06</v>
      </c>
      <c r="R48" s="117">
        <v>7.0000000000000007E-2</v>
      </c>
      <c r="S48" s="4"/>
      <c r="T48" s="4"/>
      <c r="U48" s="4"/>
      <c r="V48" s="4"/>
      <c r="W48" s="4"/>
      <c r="X48" s="4"/>
      <c r="Y48" s="4"/>
    </row>
    <row r="49" spans="1:25" s="21" customFormat="1" ht="30" x14ac:dyDescent="0.25">
      <c r="A49" s="82" t="s">
        <v>224</v>
      </c>
      <c r="B49" s="52" t="s">
        <v>187</v>
      </c>
      <c r="C49" s="82" t="s">
        <v>224</v>
      </c>
      <c r="D49" s="60" t="s">
        <v>31</v>
      </c>
      <c r="E49" s="36">
        <v>1E-3</v>
      </c>
      <c r="F49" s="36">
        <v>0</v>
      </c>
      <c r="G49" s="36">
        <v>0</v>
      </c>
      <c r="H49" s="36">
        <v>1E-3</v>
      </c>
      <c r="I49" s="36">
        <v>1E-3</v>
      </c>
      <c r="J49" s="36">
        <v>1E-3</v>
      </c>
      <c r="K49" s="36">
        <v>5.0000000000000001E-3</v>
      </c>
      <c r="L49" s="36">
        <v>8.0000000000000002E-3</v>
      </c>
      <c r="M49" s="37">
        <v>2E-3</v>
      </c>
      <c r="N49" s="37">
        <v>2E-3</v>
      </c>
      <c r="O49" s="37">
        <v>2E-3</v>
      </c>
      <c r="P49" s="37">
        <v>6.0000000000000001E-3</v>
      </c>
      <c r="Q49" s="36">
        <v>7.0000000000000001E-3</v>
      </c>
      <c r="R49" s="36">
        <v>7.0000000000000001E-3</v>
      </c>
      <c r="S49" s="9"/>
      <c r="T49" s="9"/>
      <c r="U49" s="9"/>
      <c r="V49" s="9"/>
      <c r="W49" s="9"/>
      <c r="X49" s="9"/>
      <c r="Y49" s="9"/>
    </row>
    <row r="50" spans="1:25" s="80" customFormat="1" x14ac:dyDescent="0.25">
      <c r="A50" s="80" t="s">
        <v>224</v>
      </c>
      <c r="B50" s="86" t="s">
        <v>36</v>
      </c>
      <c r="C50" s="86" t="s">
        <v>224</v>
      </c>
      <c r="D50" s="87" t="s">
        <v>35</v>
      </c>
      <c r="E50" s="81">
        <f>SUM(E44:E49)</f>
        <v>14.339</v>
      </c>
      <c r="F50" s="81">
        <f t="shared" ref="F50:N50" si="0">SUM(F44:F49)</f>
        <v>15.12</v>
      </c>
      <c r="G50" s="81">
        <f t="shared" si="0"/>
        <v>13.894</v>
      </c>
      <c r="H50" s="81">
        <f t="shared" si="0"/>
        <v>13.516</v>
      </c>
      <c r="I50" s="81">
        <f t="shared" si="0"/>
        <v>13.619</v>
      </c>
      <c r="J50" s="81">
        <f t="shared" si="0"/>
        <v>13.653</v>
      </c>
      <c r="K50" s="81">
        <f t="shared" si="0"/>
        <v>13.586</v>
      </c>
      <c r="L50" s="81">
        <f t="shared" si="0"/>
        <v>13.941999999999998</v>
      </c>
      <c r="M50" s="81">
        <f t="shared" si="0"/>
        <v>14.179</v>
      </c>
      <c r="N50" s="81">
        <f t="shared" si="0"/>
        <v>14.181000000000001</v>
      </c>
      <c r="O50" s="81">
        <f t="shared" ref="O50:P50" si="1">SUM(O44:O49)</f>
        <v>13.587000000000002</v>
      </c>
      <c r="P50" s="81">
        <f t="shared" si="1"/>
        <v>14.135</v>
      </c>
      <c r="Q50" s="80">
        <v>14.4</v>
      </c>
      <c r="R50" s="127">
        <v>13.872999999999999</v>
      </c>
      <c r="S50" s="32"/>
      <c r="T50" s="32"/>
      <c r="U50" s="32"/>
      <c r="V50" s="32"/>
      <c r="W50" s="32"/>
      <c r="X50" s="32"/>
      <c r="Y50" s="32"/>
    </row>
    <row r="51" spans="1:25" s="21" customFormat="1" x14ac:dyDescent="0.25">
      <c r="A51" s="21" t="s">
        <v>175</v>
      </c>
      <c r="B51" s="23" t="s">
        <v>4</v>
      </c>
      <c r="C51" s="84" t="s">
        <v>176</v>
      </c>
      <c r="D51" s="23" t="s">
        <v>0</v>
      </c>
      <c r="E51" s="36">
        <f>'D4'!O36</f>
        <v>6.4572127891142959</v>
      </c>
      <c r="F51" s="36">
        <f>'D4'!P36</f>
        <v>6.4812962452424481</v>
      </c>
      <c r="G51" s="36">
        <f>'D4'!Q36</f>
        <v>6.1069719896704768</v>
      </c>
      <c r="H51" s="36">
        <f>'D4'!R36</f>
        <v>6.115303827766061</v>
      </c>
      <c r="I51" s="36">
        <f>'D4'!S36</f>
        <v>6.4129239390186443</v>
      </c>
      <c r="J51" s="36">
        <f>'D4'!T36</f>
        <v>5.9356998924378006</v>
      </c>
      <c r="K51" s="36">
        <f>'D4'!U36</f>
        <v>5.8426990451463539</v>
      </c>
      <c r="L51" s="36">
        <f>'D4'!V36</f>
        <v>5.8662269969635599</v>
      </c>
      <c r="M51" s="36">
        <f>'D4'!W36</f>
        <v>5.7042768940561004</v>
      </c>
      <c r="N51" s="36">
        <f>'D4'!X36</f>
        <v>6.2842616767023216</v>
      </c>
      <c r="O51" s="36">
        <f>'D4'!Y36</f>
        <v>5.6221886054024646</v>
      </c>
      <c r="P51" s="36">
        <f>'D4'!Z36</f>
        <v>5.7098658732379395</v>
      </c>
      <c r="Q51" s="36">
        <v>5.7663761269410321</v>
      </c>
      <c r="R51" s="128">
        <v>5.8570000000000002</v>
      </c>
      <c r="S51" s="9"/>
      <c r="T51" s="9"/>
      <c r="U51" s="9"/>
      <c r="V51" s="9"/>
      <c r="W51" s="9"/>
      <c r="X51" s="9"/>
      <c r="Y51" s="9"/>
    </row>
    <row r="52" spans="1:25" s="21" customFormat="1" x14ac:dyDescent="0.25">
      <c r="A52" s="21" t="s">
        <v>175</v>
      </c>
      <c r="B52" s="23" t="s">
        <v>106</v>
      </c>
      <c r="C52" s="84" t="s">
        <v>176</v>
      </c>
      <c r="D52" s="23" t="s">
        <v>1</v>
      </c>
      <c r="E52" s="36">
        <f>'D4'!O37</f>
        <v>4.2382204332720637</v>
      </c>
      <c r="F52" s="36">
        <f>'D4'!P37</f>
        <v>4.8234914571981529</v>
      </c>
      <c r="G52" s="36">
        <f>'D4'!Q37</f>
        <v>5.0688708978132384</v>
      </c>
      <c r="H52" s="36">
        <f>'D4'!R37</f>
        <v>5.730027563913235</v>
      </c>
      <c r="I52" s="36">
        <f>'D4'!S37</f>
        <v>5.8036522774417918</v>
      </c>
      <c r="J52" s="36">
        <f>'D4'!T37</f>
        <v>5.3239212856047429</v>
      </c>
      <c r="K52" s="36">
        <f>'D4'!U37</f>
        <v>5.1776551502884445</v>
      </c>
      <c r="L52" s="36">
        <f>'D4'!V37</f>
        <v>5.4090316002246039</v>
      </c>
      <c r="M52" s="36">
        <f>'D4'!W37</f>
        <v>5.7778590649719535</v>
      </c>
      <c r="N52" s="36">
        <f>'D4'!X37</f>
        <v>6.1376230134643954</v>
      </c>
      <c r="O52" s="36">
        <f>'D4'!Y37</f>
        <v>5.7932368664449951</v>
      </c>
      <c r="P52" s="36">
        <f>'D4'!Z37</f>
        <v>6.2234225053345593</v>
      </c>
      <c r="Q52" s="36">
        <v>6.0575836034597472</v>
      </c>
      <c r="R52" s="129">
        <v>5.1710000000000003</v>
      </c>
      <c r="S52" s="9"/>
      <c r="T52" s="9"/>
      <c r="U52" s="9"/>
      <c r="V52" s="9"/>
      <c r="W52" s="9"/>
      <c r="X52" s="9"/>
      <c r="Y52" s="9"/>
    </row>
    <row r="53" spans="1:25" s="21" customFormat="1" ht="14.25" customHeight="1" x14ac:dyDescent="0.25">
      <c r="A53" s="21" t="s">
        <v>175</v>
      </c>
      <c r="B53" s="23" t="s">
        <v>12</v>
      </c>
      <c r="C53" s="84" t="s">
        <v>176</v>
      </c>
      <c r="D53" s="23" t="s">
        <v>2</v>
      </c>
      <c r="E53" s="36">
        <f>'D4'!O38</f>
        <v>9.0870150495951965</v>
      </c>
      <c r="F53" s="36">
        <f>'D4'!P38</f>
        <v>9.3032592989098308</v>
      </c>
      <c r="G53" s="36">
        <f>'D4'!Q38</f>
        <v>9.3461508002522002</v>
      </c>
      <c r="H53" s="36">
        <f>'D4'!R38</f>
        <v>9.172236677960143</v>
      </c>
      <c r="I53" s="36">
        <f>'D4'!S38</f>
        <v>9.0776729139661629</v>
      </c>
      <c r="J53" s="36">
        <f>'D4'!T38</f>
        <v>9.6435589279558531</v>
      </c>
      <c r="K53" s="36">
        <f>'D4'!U38</f>
        <v>9.9644639672987498</v>
      </c>
      <c r="L53" s="36">
        <f>'D4'!V38</f>
        <v>10.768723764119272</v>
      </c>
      <c r="M53" s="36">
        <f>'D4'!W38</f>
        <v>10.874061970274825</v>
      </c>
      <c r="N53" s="36">
        <f>'D4'!X38</f>
        <v>11.060291804637213</v>
      </c>
      <c r="O53" s="36">
        <f>'D4'!Y38</f>
        <v>10.921268468949169</v>
      </c>
      <c r="P53" s="36">
        <f>'D4'!Z38</f>
        <v>10.941558689576871</v>
      </c>
      <c r="Q53" s="36">
        <v>10.425236625151317</v>
      </c>
      <c r="R53" s="128">
        <v>9.7330000000000005</v>
      </c>
      <c r="S53" s="9"/>
      <c r="T53" s="9"/>
      <c r="U53" s="9"/>
      <c r="V53" s="9"/>
      <c r="W53" s="9"/>
      <c r="X53" s="9"/>
      <c r="Y53" s="9"/>
    </row>
    <row r="54" spans="1:25" s="21" customFormat="1" x14ac:dyDescent="0.25">
      <c r="A54" s="21" t="s">
        <v>175</v>
      </c>
      <c r="B54" s="23" t="s">
        <v>13</v>
      </c>
      <c r="C54" s="84" t="s">
        <v>176</v>
      </c>
      <c r="D54" s="23" t="s">
        <v>3</v>
      </c>
      <c r="E54" s="36">
        <f>'D4'!O39</f>
        <v>2.0931158443595237</v>
      </c>
      <c r="F54" s="36">
        <f>'D4'!P39</f>
        <v>2.0788019388917331</v>
      </c>
      <c r="G54" s="36">
        <f>'D4'!Q39</f>
        <v>1.9191088159788658</v>
      </c>
      <c r="H54" s="36">
        <f>'D4'!R39</f>
        <v>1.853882309223537</v>
      </c>
      <c r="I54" s="36">
        <f>'D4'!S39</f>
        <v>1.8759102754563568</v>
      </c>
      <c r="J54" s="36">
        <f>'D4'!T39</f>
        <v>1.7907206595527425</v>
      </c>
      <c r="K54" s="36">
        <f>'D4'!U39</f>
        <v>1.9006696400363396</v>
      </c>
      <c r="L54" s="36">
        <f>'D4'!V39</f>
        <v>1.8039480001262713</v>
      </c>
      <c r="M54" s="36">
        <f>'D4'!W39</f>
        <v>1.9300805532974814</v>
      </c>
      <c r="N54" s="36">
        <f>'D4'!X39</f>
        <v>1.792236402735043</v>
      </c>
      <c r="O54" s="36">
        <f>'D4'!Y39</f>
        <v>1.6908261878513449</v>
      </c>
      <c r="P54" s="36">
        <f>'D4'!Z39</f>
        <v>1.4687941616257325</v>
      </c>
      <c r="Q54" s="36">
        <v>1.6776435916737951</v>
      </c>
      <c r="R54" s="129">
        <v>1.339</v>
      </c>
      <c r="S54" s="9"/>
      <c r="T54" s="9"/>
      <c r="U54" s="9"/>
      <c r="V54" s="9"/>
      <c r="W54" s="9"/>
      <c r="X54" s="9"/>
      <c r="Y54" s="9"/>
    </row>
    <row r="55" spans="1:25" s="21" customFormat="1" x14ac:dyDescent="0.25">
      <c r="A55" s="21" t="s">
        <v>175</v>
      </c>
      <c r="B55" s="23" t="s">
        <v>7</v>
      </c>
      <c r="C55" s="84" t="s">
        <v>176</v>
      </c>
      <c r="D55" s="60" t="s">
        <v>30</v>
      </c>
      <c r="E55" s="36">
        <f>'D4'!O40</f>
        <v>0.16772259340512166</v>
      </c>
      <c r="F55" s="36">
        <f>'D4'!P40</f>
        <v>0.35810223243471351</v>
      </c>
      <c r="G55" s="36">
        <f>'D4'!Q40</f>
        <v>0.34275566218955156</v>
      </c>
      <c r="H55" s="36">
        <f>'D4'!R40</f>
        <v>0.3472441155314866</v>
      </c>
      <c r="I55" s="36">
        <f>'D4'!S40</f>
        <v>0.36168360784291886</v>
      </c>
      <c r="J55" s="36">
        <f>'D4'!T40</f>
        <v>0.32526942105191187</v>
      </c>
      <c r="K55" s="36">
        <f>'D4'!U40</f>
        <v>0.34055673583366469</v>
      </c>
      <c r="L55" s="36">
        <f>'D4'!V40</f>
        <v>0.34907074516806652</v>
      </c>
      <c r="M55" s="36">
        <f>'D4'!W40</f>
        <v>0.42054371576576749</v>
      </c>
      <c r="N55" s="36">
        <f>'D4'!X40</f>
        <v>0.42387418151401018</v>
      </c>
      <c r="O55" s="36">
        <f>'D4'!Y40</f>
        <v>0.38207197287626665</v>
      </c>
      <c r="P55" s="36">
        <f>'D4'!Z40</f>
        <v>0.46083124265749653</v>
      </c>
      <c r="Q55" s="36">
        <v>0.42767878452618574</v>
      </c>
      <c r="R55" s="36">
        <v>0.22700000000000001</v>
      </c>
      <c r="S55" s="9"/>
      <c r="T55" s="9"/>
      <c r="U55" s="9"/>
      <c r="V55" s="9"/>
      <c r="W55" s="9"/>
      <c r="X55" s="9"/>
      <c r="Y55" s="9"/>
    </row>
    <row r="56" spans="1:25" s="9" customFormat="1" ht="30" x14ac:dyDescent="0.25">
      <c r="A56" s="21" t="s">
        <v>175</v>
      </c>
      <c r="B56" s="52" t="s">
        <v>187</v>
      </c>
      <c r="C56" s="84" t="s">
        <v>176</v>
      </c>
      <c r="D56" s="60" t="s">
        <v>31</v>
      </c>
      <c r="E56" s="36">
        <f>'D4'!O41</f>
        <v>3.0913410845620968E-2</v>
      </c>
      <c r="F56" s="36">
        <f>'D4'!P41</f>
        <v>4.8729238230169974E-2</v>
      </c>
      <c r="G56" s="36">
        <f>'D4'!Q41</f>
        <v>5.6105169940796527E-2</v>
      </c>
      <c r="H56" s="36">
        <f>'D4'!R41</f>
        <v>5.8305744716210924E-2</v>
      </c>
      <c r="I56" s="36">
        <f>'D4'!S41</f>
        <v>6.8801990839728031E-2</v>
      </c>
      <c r="J56" s="36">
        <f>'D4'!T41</f>
        <v>6.8469843209425757E-2</v>
      </c>
      <c r="K56" s="36">
        <f>'D4'!U41</f>
        <v>7.1761850674462627E-2</v>
      </c>
      <c r="L56" s="36">
        <f>'D4'!V41</f>
        <v>7.5159989749144868E-2</v>
      </c>
      <c r="M56" s="36">
        <f>'D4'!W41</f>
        <v>7.2340543419555772E-2</v>
      </c>
      <c r="N56" s="36">
        <f>'D4'!X41</f>
        <v>7.5231019759240472E-2</v>
      </c>
      <c r="O56" s="36">
        <f>'D4'!Y41</f>
        <v>9.5713541641514008E-2</v>
      </c>
      <c r="P56" s="36">
        <f>'D4'!Z41</f>
        <v>0.16375757805885582</v>
      </c>
      <c r="Q56" s="36">
        <v>0.14016570116909038</v>
      </c>
      <c r="R56" s="36">
        <v>0.16600000000000001</v>
      </c>
    </row>
    <row r="57" spans="1:25" s="32" customFormat="1" x14ac:dyDescent="0.25">
      <c r="A57" s="1" t="s">
        <v>175</v>
      </c>
      <c r="B57" s="86" t="s">
        <v>36</v>
      </c>
      <c r="C57" s="86" t="s">
        <v>176</v>
      </c>
      <c r="D57" s="87" t="s">
        <v>35</v>
      </c>
      <c r="E57" s="54">
        <f t="shared" ref="E57:M57" si="2">SUM(E51:E56)</f>
        <v>22.074200120591822</v>
      </c>
      <c r="F57" s="54">
        <f t="shared" si="2"/>
        <v>23.093680410907048</v>
      </c>
      <c r="G57" s="54">
        <f t="shared" si="2"/>
        <v>22.83996333584513</v>
      </c>
      <c r="H57" s="54">
        <f t="shared" si="2"/>
        <v>23.277000239110674</v>
      </c>
      <c r="I57" s="54">
        <f t="shared" si="2"/>
        <v>23.600645004565603</v>
      </c>
      <c r="J57" s="54">
        <f t="shared" si="2"/>
        <v>23.087640029812473</v>
      </c>
      <c r="K57" s="54">
        <f t="shared" si="2"/>
        <v>23.297806389278016</v>
      </c>
      <c r="L57" s="54">
        <f t="shared" si="2"/>
        <v>24.272161096350921</v>
      </c>
      <c r="M57" s="54">
        <f t="shared" si="2"/>
        <v>24.779162741785687</v>
      </c>
      <c r="N57" s="54">
        <f t="shared" ref="N57:O57" si="3">SUM(N51:N56)</f>
        <v>25.773518098812222</v>
      </c>
      <c r="O57" s="54">
        <f t="shared" si="3"/>
        <v>24.505305643165759</v>
      </c>
      <c r="P57" s="54">
        <f t="shared" ref="P57" si="4">SUM(P51:P56)</f>
        <v>24.968230050491456</v>
      </c>
      <c r="Q57" s="32">
        <v>24.494684432921165</v>
      </c>
      <c r="R57" s="130">
        <v>22.492000000000001</v>
      </c>
    </row>
    <row r="58" spans="1:25" s="32" customFormat="1" x14ac:dyDescent="0.25">
      <c r="A58" s="1"/>
      <c r="B58" s="86"/>
      <c r="C58" s="86"/>
      <c r="D58" s="87"/>
      <c r="E58" s="54"/>
      <c r="F58" s="54"/>
      <c r="G58" s="54"/>
      <c r="H58" s="54"/>
      <c r="I58" s="54"/>
      <c r="J58" s="54"/>
      <c r="K58" s="54"/>
      <c r="L58" s="54"/>
      <c r="M58" s="54"/>
      <c r="N58" s="54"/>
    </row>
    <row r="59" spans="1:25" s="32" customFormat="1" x14ac:dyDescent="0.25">
      <c r="A59" s="1"/>
      <c r="B59" s="86"/>
      <c r="C59" s="86"/>
      <c r="D59" s="87"/>
      <c r="E59" s="54"/>
      <c r="F59" s="54"/>
      <c r="G59" s="54"/>
      <c r="H59" s="54"/>
      <c r="I59" s="54"/>
      <c r="J59" s="54"/>
      <c r="K59" s="54"/>
      <c r="L59" s="54"/>
      <c r="M59" s="54"/>
      <c r="N59" s="54"/>
    </row>
    <row r="60" spans="1:25" s="9" customFormat="1" x14ac:dyDescent="0.25"/>
    <row r="61" spans="1:25" s="4" customFormat="1" x14ac:dyDescent="0.25">
      <c r="A61" s="105" t="s">
        <v>213</v>
      </c>
      <c r="B61"/>
      <c r="C61"/>
      <c r="D61"/>
      <c r="E61"/>
      <c r="F61"/>
      <c r="G61"/>
      <c r="H61"/>
      <c r="I61"/>
      <c r="J61"/>
      <c r="K61"/>
      <c r="L61"/>
      <c r="M61"/>
      <c r="N61"/>
      <c r="O61"/>
      <c r="P61"/>
      <c r="Q61"/>
      <c r="R61"/>
      <c r="S61"/>
      <c r="T61"/>
      <c r="U61"/>
      <c r="V61"/>
    </row>
    <row r="62" spans="1:25" s="4" customFormat="1" x14ac:dyDescent="0.25">
      <c r="A62" s="105" t="s">
        <v>222</v>
      </c>
      <c r="B62"/>
      <c r="C62"/>
      <c r="D62"/>
      <c r="E62"/>
      <c r="F62"/>
      <c r="G62"/>
      <c r="H62"/>
      <c r="I62"/>
      <c r="J62"/>
      <c r="K62"/>
      <c r="L62"/>
      <c r="M62"/>
      <c r="N62"/>
      <c r="O62"/>
      <c r="P62"/>
    </row>
    <row r="63" spans="1:25" s="4" customFormat="1" x14ac:dyDescent="0.25">
      <c r="B63"/>
      <c r="C63"/>
    </row>
    <row r="64" spans="1:25" s="4" customFormat="1" x14ac:dyDescent="0.25">
      <c r="B64"/>
      <c r="C64"/>
    </row>
    <row r="65" spans="2:3" s="4" customFormat="1" x14ac:dyDescent="0.25">
      <c r="B65"/>
      <c r="C65"/>
    </row>
    <row r="66" spans="2:3" s="4" customFormat="1" x14ac:dyDescent="0.25">
      <c r="B66"/>
      <c r="C66"/>
    </row>
    <row r="67" spans="2:3" s="4" customFormat="1" x14ac:dyDescent="0.25">
      <c r="B67"/>
      <c r="C67"/>
    </row>
    <row r="68" spans="2:3" s="4" customFormat="1" x14ac:dyDescent="0.25">
      <c r="B68"/>
      <c r="C68"/>
    </row>
    <row r="69" spans="2:3" s="4" customFormat="1" x14ac:dyDescent="0.25">
      <c r="B69"/>
      <c r="C69"/>
    </row>
    <row r="70" spans="2:3" s="4" customFormat="1" x14ac:dyDescent="0.25">
      <c r="B70"/>
      <c r="C70"/>
    </row>
    <row r="71" spans="2:3" s="4" customFormat="1" x14ac:dyDescent="0.25">
      <c r="B71"/>
      <c r="C71"/>
    </row>
    <row r="72" spans="2:3" s="4" customFormat="1" x14ac:dyDescent="0.25">
      <c r="B72"/>
      <c r="C72"/>
    </row>
    <row r="73" spans="2:3" s="4" customFormat="1" x14ac:dyDescent="0.25">
      <c r="B73"/>
      <c r="C73"/>
    </row>
    <row r="74" spans="2:3" s="4" customFormat="1" x14ac:dyDescent="0.25">
      <c r="B74"/>
      <c r="C74"/>
    </row>
    <row r="75" spans="2:3" s="4" customFormat="1" x14ac:dyDescent="0.25">
      <c r="B75"/>
      <c r="C75"/>
    </row>
    <row r="76" spans="2:3" s="4" customFormat="1" x14ac:dyDescent="0.25">
      <c r="B76"/>
      <c r="C76"/>
    </row>
    <row r="77" spans="2:3" s="4" customFormat="1" x14ac:dyDescent="0.25">
      <c r="B77"/>
      <c r="C77"/>
    </row>
    <row r="78" spans="2:3" s="4" customFormat="1" x14ac:dyDescent="0.25">
      <c r="B78"/>
      <c r="C78"/>
    </row>
    <row r="79" spans="2:3" s="4" customFormat="1" x14ac:dyDescent="0.25">
      <c r="B79"/>
      <c r="C79"/>
    </row>
    <row r="80" spans="2:3" s="4" customFormat="1" x14ac:dyDescent="0.25"/>
    <row r="81" spans="17:26" s="4" customFormat="1" x14ac:dyDescent="0.25"/>
    <row r="82" spans="17:26" s="4" customFormat="1" x14ac:dyDescent="0.25"/>
    <row r="83" spans="17:26" s="4" customFormat="1" x14ac:dyDescent="0.25"/>
    <row r="84" spans="17:26" s="4" customFormat="1" x14ac:dyDescent="0.25">
      <c r="W84" s="69"/>
      <c r="X84" s="69"/>
      <c r="Y84" s="69"/>
      <c r="Z84" s="69"/>
    </row>
    <row r="85" spans="17:26" s="4" customFormat="1" x14ac:dyDescent="0.25">
      <c r="W85" s="69"/>
      <c r="X85" s="69"/>
      <c r="Y85" s="69"/>
      <c r="Z85" s="69"/>
    </row>
    <row r="86" spans="17:26" s="4" customFormat="1" x14ac:dyDescent="0.25">
      <c r="W86"/>
      <c r="X86"/>
      <c r="Y86"/>
      <c r="Z86"/>
    </row>
    <row r="87" spans="17:26" s="4" customFormat="1" x14ac:dyDescent="0.25">
      <c r="W87"/>
      <c r="X87"/>
      <c r="Y87"/>
      <c r="Z87"/>
    </row>
    <row r="88" spans="17:26" s="4" customFormat="1" x14ac:dyDescent="0.25">
      <c r="W88"/>
      <c r="X88"/>
      <c r="Y88"/>
      <c r="Z88"/>
    </row>
    <row r="89" spans="17:26" s="4" customFormat="1" x14ac:dyDescent="0.25">
      <c r="W89"/>
      <c r="X89"/>
      <c r="Y89"/>
      <c r="Z89"/>
    </row>
    <row r="90" spans="17:26" s="4" customFormat="1" x14ac:dyDescent="0.25">
      <c r="W90"/>
      <c r="X90"/>
      <c r="Y90"/>
      <c r="Z90"/>
    </row>
    <row r="91" spans="17:26" s="4" customFormat="1" x14ac:dyDescent="0.25">
      <c r="W91"/>
      <c r="X91"/>
      <c r="Y91"/>
      <c r="Z91"/>
    </row>
    <row r="92" spans="17:26" s="4" customFormat="1" x14ac:dyDescent="0.25">
      <c r="W92"/>
      <c r="X92"/>
      <c r="Y92"/>
      <c r="Z92"/>
    </row>
    <row r="93" spans="17:26" s="4" customFormat="1" x14ac:dyDescent="0.25">
      <c r="W93"/>
      <c r="X93"/>
      <c r="Y93"/>
      <c r="Z93"/>
    </row>
    <row r="94" spans="17:26" s="4" customFormat="1" x14ac:dyDescent="0.25">
      <c r="Q94" s="69"/>
      <c r="R94" s="69"/>
      <c r="S94" s="69"/>
      <c r="T94" s="69"/>
      <c r="U94" s="69"/>
      <c r="V94" s="69"/>
      <c r="W94"/>
      <c r="X94"/>
      <c r="Y94"/>
      <c r="Z94"/>
    </row>
    <row r="95" spans="17:26" s="4" customFormat="1" x14ac:dyDescent="0.25">
      <c r="Q95" s="69"/>
      <c r="R95" s="69"/>
      <c r="S95" s="69"/>
      <c r="T95" s="69"/>
      <c r="U95" s="69"/>
      <c r="V95" s="69"/>
      <c r="W95"/>
      <c r="X95"/>
      <c r="Y95"/>
      <c r="Z95"/>
    </row>
    <row r="96" spans="17:26" s="4" customFormat="1" x14ac:dyDescent="0.25">
      <c r="Q96"/>
      <c r="R96"/>
      <c r="S96"/>
      <c r="T96"/>
      <c r="U96"/>
      <c r="V96"/>
      <c r="W96"/>
      <c r="X96"/>
      <c r="Y96"/>
      <c r="Z96"/>
    </row>
    <row r="97" spans="1:26" s="4" customFormat="1" x14ac:dyDescent="0.25">
      <c r="Q97"/>
      <c r="R97"/>
      <c r="S97"/>
      <c r="T97"/>
      <c r="U97"/>
      <c r="V97"/>
      <c r="W97"/>
      <c r="X97"/>
      <c r="Y97"/>
      <c r="Z97"/>
    </row>
    <row r="98" spans="1:26" s="4" customFormat="1" x14ac:dyDescent="0.25">
      <c r="Q98"/>
      <c r="R98"/>
      <c r="S98"/>
      <c r="T98"/>
      <c r="U98"/>
      <c r="V98"/>
      <c r="W98"/>
      <c r="X98"/>
      <c r="Y98"/>
      <c r="Z98"/>
    </row>
    <row r="99" spans="1:26" s="4" customFormat="1" x14ac:dyDescent="0.25">
      <c r="Q99"/>
      <c r="R99"/>
      <c r="S99"/>
      <c r="T99"/>
      <c r="U99"/>
      <c r="V99"/>
      <c r="W99"/>
      <c r="X99"/>
      <c r="Y99"/>
      <c r="Z99"/>
    </row>
    <row r="100" spans="1:26" s="4" customFormat="1" x14ac:dyDescent="0.25">
      <c r="Q100"/>
      <c r="R100"/>
      <c r="S100"/>
      <c r="T100"/>
      <c r="U100"/>
      <c r="V100"/>
      <c r="W100"/>
      <c r="X100"/>
      <c r="Y100"/>
      <c r="Z100"/>
    </row>
    <row r="101" spans="1:26" s="4" customFormat="1" x14ac:dyDescent="0.25">
      <c r="Q101"/>
      <c r="R101"/>
      <c r="S101"/>
      <c r="T101"/>
      <c r="U101"/>
      <c r="V101"/>
      <c r="W101"/>
      <c r="X101"/>
      <c r="Y101"/>
      <c r="Z101"/>
    </row>
    <row r="102" spans="1:26" s="4" customFormat="1" x14ac:dyDescent="0.25">
      <c r="Q102"/>
      <c r="R102"/>
      <c r="S102"/>
      <c r="T102"/>
      <c r="U102"/>
      <c r="V102"/>
      <c r="W102"/>
      <c r="X102"/>
      <c r="Y102"/>
      <c r="Z102"/>
    </row>
    <row r="103" spans="1:26" s="4" customFormat="1" x14ac:dyDescent="0.25">
      <c r="Q103"/>
      <c r="R103"/>
      <c r="S103"/>
      <c r="T103"/>
      <c r="U103"/>
      <c r="V103"/>
      <c r="W103"/>
      <c r="X103"/>
      <c r="Y103"/>
      <c r="Z103"/>
    </row>
    <row r="104" spans="1:26" s="4" customFormat="1" x14ac:dyDescent="0.25">
      <c r="Q104"/>
      <c r="R104"/>
      <c r="S104"/>
      <c r="T104"/>
      <c r="U104"/>
      <c r="V104"/>
      <c r="W104"/>
      <c r="X104"/>
      <c r="Y104"/>
      <c r="Z104"/>
    </row>
    <row r="105" spans="1:26" s="4" customFormat="1" x14ac:dyDescent="0.25">
      <c r="Q105"/>
      <c r="R105"/>
      <c r="S105"/>
      <c r="T105"/>
      <c r="U105"/>
      <c r="V105"/>
      <c r="W105"/>
      <c r="X105"/>
      <c r="Y105"/>
      <c r="Z105"/>
    </row>
    <row r="106" spans="1:26" s="4" customFormat="1" x14ac:dyDescent="0.25">
      <c r="Q106"/>
      <c r="R106"/>
      <c r="S106"/>
      <c r="T106"/>
      <c r="U106"/>
      <c r="V106"/>
      <c r="W106"/>
      <c r="X106"/>
      <c r="Y106"/>
      <c r="Z106"/>
    </row>
    <row r="107" spans="1:26" s="4" customFormat="1" x14ac:dyDescent="0.25">
      <c r="Q107"/>
      <c r="R107"/>
      <c r="S107"/>
      <c r="T107"/>
      <c r="U107"/>
      <c r="V107"/>
      <c r="W107"/>
      <c r="X107"/>
      <c r="Y107"/>
      <c r="Z107"/>
    </row>
    <row r="108" spans="1:26" s="4" customFormat="1" x14ac:dyDescent="0.25">
      <c r="Q108"/>
      <c r="R108"/>
      <c r="S108"/>
      <c r="T108"/>
      <c r="U108"/>
      <c r="V108"/>
      <c r="W108"/>
      <c r="X108"/>
      <c r="Y108"/>
      <c r="Z108"/>
    </row>
    <row r="109" spans="1:26" s="4" customFormat="1" x14ac:dyDescent="0.25">
      <c r="Q109"/>
      <c r="R109"/>
      <c r="S109"/>
      <c r="T109"/>
      <c r="U109"/>
      <c r="V109"/>
      <c r="W109"/>
      <c r="X109"/>
      <c r="Y109"/>
      <c r="Z109"/>
    </row>
    <row r="110" spans="1:26" s="4" customFormat="1" x14ac:dyDescent="0.25">
      <c r="Q110"/>
      <c r="R110"/>
      <c r="S110"/>
      <c r="T110"/>
      <c r="U110"/>
      <c r="V110"/>
      <c r="W110"/>
      <c r="X110"/>
      <c r="Y110"/>
      <c r="Z110"/>
    </row>
    <row r="111" spans="1:26" s="69" customFormat="1" x14ac:dyDescent="0.25">
      <c r="A111" s="4"/>
      <c r="B111" s="4"/>
      <c r="C111" s="4"/>
      <c r="D111" s="4"/>
      <c r="E111" s="4"/>
      <c r="F111" s="4"/>
      <c r="G111" s="4"/>
      <c r="H111" s="4"/>
      <c r="I111" s="4"/>
      <c r="J111" s="4"/>
      <c r="K111" s="4"/>
      <c r="L111" s="4"/>
      <c r="M111" s="4"/>
      <c r="N111" s="4"/>
      <c r="O111" s="4"/>
      <c r="P111" s="4"/>
      <c r="Q111"/>
      <c r="R111"/>
      <c r="S111"/>
      <c r="T111"/>
      <c r="U111"/>
      <c r="V111"/>
      <c r="W111"/>
      <c r="X111"/>
      <c r="Y111"/>
      <c r="Z111"/>
    </row>
    <row r="112" spans="1:26" s="69" customFormat="1" x14ac:dyDescent="0.25">
      <c r="A112" s="4"/>
      <c r="B112" s="4"/>
      <c r="C112" s="4"/>
      <c r="D112" s="4"/>
      <c r="E112" s="4"/>
      <c r="F112" s="4"/>
      <c r="G112" s="4"/>
      <c r="H112" s="4"/>
      <c r="I112" s="4"/>
      <c r="J112" s="4"/>
      <c r="K112" s="4"/>
      <c r="L112" s="4"/>
      <c r="M112" s="4"/>
      <c r="N112" s="4"/>
      <c r="O112" s="4"/>
      <c r="P112" s="4"/>
      <c r="Q112"/>
      <c r="R112"/>
      <c r="S112"/>
      <c r="T112"/>
      <c r="U112"/>
      <c r="V112"/>
      <c r="W112"/>
      <c r="X112"/>
      <c r="Y112"/>
      <c r="Z112"/>
    </row>
    <row r="113" spans="1:16" x14ac:dyDescent="0.25">
      <c r="A113" s="4"/>
      <c r="B113" s="4"/>
      <c r="C113" s="4"/>
      <c r="D113" s="4"/>
      <c r="E113" s="4"/>
      <c r="F113" s="4"/>
      <c r="G113" s="4"/>
      <c r="H113" s="4"/>
      <c r="I113" s="4"/>
      <c r="J113" s="4"/>
      <c r="K113" s="4"/>
      <c r="L113" s="4"/>
      <c r="M113" s="4"/>
      <c r="N113" s="4"/>
      <c r="O113" s="4"/>
      <c r="P113" s="4"/>
    </row>
    <row r="114" spans="1:16" x14ac:dyDescent="0.25">
      <c r="A114" s="4"/>
      <c r="B114" s="4"/>
      <c r="C114" s="4"/>
      <c r="D114" s="4"/>
      <c r="E114" s="4"/>
      <c r="F114" s="4"/>
      <c r="G114" s="4"/>
      <c r="H114" s="4"/>
      <c r="I114" s="4"/>
      <c r="J114" s="4"/>
      <c r="K114" s="4"/>
      <c r="L114" s="4"/>
      <c r="M114" s="4"/>
      <c r="N114" s="4"/>
      <c r="O114" s="4"/>
      <c r="P114" s="4"/>
    </row>
    <row r="115" spans="1:16" x14ac:dyDescent="0.25">
      <c r="A115" s="4"/>
      <c r="B115" s="4"/>
      <c r="C115" s="4"/>
      <c r="D115" s="4"/>
      <c r="E115" s="4"/>
      <c r="F115" s="4"/>
      <c r="G115" s="4"/>
      <c r="H115" s="4"/>
      <c r="I115" s="4"/>
      <c r="J115" s="4"/>
      <c r="K115" s="4"/>
      <c r="L115" s="4"/>
      <c r="M115" s="4"/>
      <c r="N115" s="4"/>
      <c r="O115" s="4"/>
      <c r="P115" s="4"/>
    </row>
    <row r="116" spans="1:16" x14ac:dyDescent="0.25">
      <c r="A116" s="4"/>
      <c r="B116" s="4"/>
      <c r="C116" s="4"/>
      <c r="D116" s="4"/>
      <c r="E116" s="4"/>
      <c r="F116" s="4"/>
      <c r="G116" s="4"/>
      <c r="H116" s="4"/>
      <c r="I116" s="4"/>
      <c r="J116" s="4"/>
      <c r="K116" s="4"/>
      <c r="L116" s="4"/>
      <c r="M116" s="4"/>
      <c r="N116" s="4"/>
      <c r="O116" s="4"/>
      <c r="P116" s="4"/>
    </row>
    <row r="117" spans="1:16" x14ac:dyDescent="0.25">
      <c r="A117" s="4"/>
      <c r="B117" s="4"/>
      <c r="C117" s="4"/>
      <c r="D117" s="4"/>
      <c r="E117" s="4"/>
      <c r="F117" s="4"/>
      <c r="G117" s="4"/>
      <c r="H117" s="4"/>
      <c r="I117" s="4"/>
      <c r="J117" s="4"/>
      <c r="K117" s="4"/>
      <c r="L117" s="4"/>
      <c r="M117" s="4"/>
      <c r="N117" s="4"/>
      <c r="O117" s="4"/>
      <c r="P117" s="4"/>
    </row>
    <row r="118" spans="1:16" x14ac:dyDescent="0.25">
      <c r="A118" s="4"/>
      <c r="B118" s="4"/>
      <c r="C118" s="4"/>
      <c r="D118" s="4"/>
      <c r="E118" s="4"/>
      <c r="F118" s="4"/>
      <c r="G118" s="4"/>
      <c r="H118" s="4"/>
      <c r="I118" s="4"/>
      <c r="J118" s="4"/>
      <c r="K118" s="4"/>
      <c r="L118" s="4"/>
      <c r="M118" s="4"/>
      <c r="N118" s="4"/>
      <c r="O118" s="4"/>
      <c r="P118" s="4"/>
    </row>
    <row r="119" spans="1:16" x14ac:dyDescent="0.25">
      <c r="A119" s="4"/>
      <c r="B119" s="4"/>
      <c r="C119" s="4"/>
      <c r="D119" s="4"/>
      <c r="E119" s="4"/>
      <c r="F119" s="4"/>
      <c r="G119" s="4"/>
      <c r="H119" s="4"/>
      <c r="I119" s="4"/>
      <c r="J119" s="4"/>
      <c r="K119" s="4"/>
      <c r="L119" s="4"/>
      <c r="M119" s="4"/>
      <c r="N119" s="4"/>
      <c r="O119" s="4"/>
      <c r="P119" s="4"/>
    </row>
    <row r="120" spans="1:16" x14ac:dyDescent="0.25">
      <c r="A120" s="4"/>
      <c r="B120" s="4"/>
      <c r="C120" s="4"/>
      <c r="D120" s="4"/>
      <c r="E120" s="4"/>
      <c r="F120" s="4"/>
      <c r="G120" s="4"/>
      <c r="H120" s="4"/>
      <c r="I120" s="4"/>
      <c r="J120" s="4"/>
      <c r="K120" s="4"/>
      <c r="L120" s="4"/>
      <c r="M120" s="4"/>
      <c r="N120" s="4"/>
      <c r="O120" s="4"/>
      <c r="P120" s="4"/>
    </row>
    <row r="121" spans="1:16" x14ac:dyDescent="0.25">
      <c r="A121" s="69"/>
      <c r="B121" s="69"/>
      <c r="C121" s="69"/>
      <c r="D121" s="69"/>
      <c r="E121" s="69"/>
      <c r="F121" s="69"/>
      <c r="G121" s="69"/>
      <c r="H121" s="69"/>
      <c r="I121" s="69"/>
      <c r="J121" s="69"/>
      <c r="K121" s="69"/>
      <c r="L121" s="69"/>
      <c r="M121" s="69"/>
      <c r="N121" s="69"/>
      <c r="O121" s="69"/>
      <c r="P121" s="69"/>
    </row>
    <row r="122" spans="1:16" x14ac:dyDescent="0.25">
      <c r="A122" s="69"/>
      <c r="B122" s="69"/>
      <c r="C122" s="69"/>
      <c r="D122" s="69"/>
      <c r="E122" s="69"/>
      <c r="F122" s="69"/>
      <c r="G122" s="69"/>
      <c r="H122" s="69"/>
      <c r="I122" s="69"/>
      <c r="J122" s="69"/>
      <c r="K122" s="69"/>
      <c r="L122" s="69"/>
      <c r="M122" s="69"/>
      <c r="N122" s="69"/>
      <c r="O122" s="69"/>
      <c r="P122" s="69"/>
    </row>
  </sheetData>
  <phoneticPr fontId="69"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58"/>
  <sheetViews>
    <sheetView zoomScale="70" zoomScaleNormal="70" workbookViewId="0">
      <selection activeCell="A2" sqref="A2"/>
    </sheetView>
  </sheetViews>
  <sheetFormatPr defaultColWidth="8.85546875" defaultRowHeight="15" x14ac:dyDescent="0.25"/>
  <cols>
    <col min="1" max="1" width="41.28515625" style="52" customWidth="1"/>
    <col min="2" max="2" width="38.85546875" style="52" customWidth="1"/>
    <col min="3" max="3" width="6.42578125" style="9" bestFit="1" customWidth="1"/>
    <col min="4" max="4" width="10.140625" style="9" bestFit="1" customWidth="1"/>
    <col min="5" max="6" width="10.5703125" style="9" bestFit="1" customWidth="1"/>
    <col min="7" max="7" width="9.7109375" style="9" bestFit="1" customWidth="1"/>
    <col min="8" max="8" width="10.5703125" style="9" bestFit="1" customWidth="1"/>
    <col min="9" max="9" width="10.140625" style="9" bestFit="1" customWidth="1"/>
    <col min="10" max="10" width="9.7109375" style="9" bestFit="1" customWidth="1"/>
    <col min="11" max="13" width="10.5703125" style="9" bestFit="1" customWidth="1"/>
    <col min="14" max="15" width="10.140625" style="9" bestFit="1" customWidth="1"/>
    <col min="16" max="17" width="10.5703125" style="9" bestFit="1" customWidth="1"/>
    <col min="18" max="18" width="11" style="9" bestFit="1" customWidth="1"/>
    <col min="19" max="19" width="10.5703125" style="9" bestFit="1" customWidth="1"/>
    <col min="20" max="21" width="11" style="9" bestFit="1" customWidth="1"/>
    <col min="22" max="22" width="10.5703125" style="9" bestFit="1" customWidth="1"/>
    <col min="23" max="23" width="11" style="9" bestFit="1" customWidth="1"/>
    <col min="24" max="24" width="10.5703125" style="9" bestFit="1" customWidth="1"/>
    <col min="25" max="25" width="11" style="9" bestFit="1" customWidth="1"/>
    <col min="26" max="26" width="11.42578125" style="9" customWidth="1"/>
    <col min="27" max="27" width="13" style="9" customWidth="1"/>
    <col min="28" max="28" width="18.85546875" style="9" customWidth="1"/>
    <col min="29" max="29" width="11.28515625" style="9" customWidth="1"/>
    <col min="30" max="16384" width="8.85546875" style="9"/>
  </cols>
  <sheetData>
    <row r="1" spans="1:50" x14ac:dyDescent="0.25">
      <c r="A1" s="61" t="s">
        <v>231</v>
      </c>
      <c r="C1" s="32"/>
      <c r="D1" s="32"/>
      <c r="E1" s="32"/>
      <c r="F1" s="32"/>
      <c r="G1" s="32"/>
      <c r="H1" s="32"/>
    </row>
    <row r="2" spans="1:50" s="46" customFormat="1" x14ac:dyDescent="0.25">
      <c r="A2" s="62" t="s">
        <v>232</v>
      </c>
      <c r="B2" s="58"/>
      <c r="C2" s="9"/>
    </row>
    <row r="3" spans="1:50" x14ac:dyDescent="0.25">
      <c r="B3" s="51"/>
    </row>
    <row r="4" spans="1:50" x14ac:dyDescent="0.25">
      <c r="A4" s="59" t="s">
        <v>128</v>
      </c>
      <c r="B4" s="59" t="s">
        <v>127</v>
      </c>
      <c r="D4" s="28">
        <v>1998</v>
      </c>
      <c r="E4" s="28">
        <v>1999</v>
      </c>
      <c r="F4" s="28">
        <v>2000</v>
      </c>
      <c r="G4" s="28">
        <v>2001</v>
      </c>
      <c r="H4" s="28">
        <v>2002</v>
      </c>
      <c r="I4" s="28">
        <v>2003</v>
      </c>
      <c r="J4" s="28">
        <v>2004</v>
      </c>
      <c r="K4" s="28">
        <v>2005</v>
      </c>
      <c r="L4" s="28">
        <v>2006</v>
      </c>
      <c r="M4" s="28">
        <v>2007</v>
      </c>
      <c r="N4" s="28">
        <v>2008</v>
      </c>
      <c r="O4" s="28">
        <v>2009</v>
      </c>
      <c r="P4" s="28">
        <v>2010</v>
      </c>
      <c r="Q4" s="28">
        <v>2011</v>
      </c>
      <c r="R4" s="28">
        <v>2012</v>
      </c>
      <c r="S4" s="28">
        <v>2013</v>
      </c>
      <c r="T4" s="28">
        <v>2014</v>
      </c>
      <c r="U4" s="28">
        <v>2015</v>
      </c>
      <c r="V4" s="28">
        <v>2016</v>
      </c>
      <c r="W4" s="28">
        <v>2017</v>
      </c>
      <c r="X4" s="28">
        <v>2018</v>
      </c>
      <c r="Y4" s="28">
        <v>2019</v>
      </c>
      <c r="Z4" s="28">
        <v>2020</v>
      </c>
      <c r="AA4" s="28">
        <v>2021</v>
      </c>
      <c r="AB4" s="28">
        <v>2022</v>
      </c>
      <c r="AC4" s="28">
        <v>2023</v>
      </c>
    </row>
    <row r="5" spans="1:50" s="32" customFormat="1" x14ac:dyDescent="0.25">
      <c r="A5" s="51" t="s">
        <v>4</v>
      </c>
      <c r="B5" s="51" t="s">
        <v>0</v>
      </c>
      <c r="C5" s="32" t="s">
        <v>49</v>
      </c>
      <c r="D5" s="55">
        <v>55605.018515351199</v>
      </c>
      <c r="E5" s="55">
        <v>53657.705707091198</v>
      </c>
      <c r="F5" s="55">
        <v>56896.185665937803</v>
      </c>
      <c r="G5" s="55">
        <v>56118.822466803504</v>
      </c>
      <c r="H5" s="55">
        <v>59060.463079986497</v>
      </c>
      <c r="I5" s="55">
        <v>59467.4288872576</v>
      </c>
      <c r="J5" s="55">
        <v>61447.476661111599</v>
      </c>
      <c r="K5" s="55">
        <v>77070.726407893206</v>
      </c>
      <c r="L5" s="55">
        <v>56982.7187734607</v>
      </c>
      <c r="M5" s="55">
        <v>66232.935134205807</v>
      </c>
      <c r="N5" s="55">
        <v>63018.274184043898</v>
      </c>
      <c r="O5" s="55">
        <v>61401.205890687197</v>
      </c>
      <c r="P5" s="55">
        <v>65424.969480125197</v>
      </c>
      <c r="Q5" s="55">
        <v>67070.736209748007</v>
      </c>
      <c r="R5" s="55">
        <v>64791.403759197397</v>
      </c>
      <c r="S5" s="55">
        <v>64639.454266052999</v>
      </c>
      <c r="T5" s="55">
        <v>68304.732577896095</v>
      </c>
      <c r="U5" s="55">
        <v>66343.016584178098</v>
      </c>
      <c r="V5" s="55">
        <v>65395.484651406099</v>
      </c>
      <c r="W5" s="55">
        <v>67267.071961792899</v>
      </c>
      <c r="X5" s="55">
        <v>60738.145846137697</v>
      </c>
      <c r="Y5" s="55">
        <v>68069.199590253702</v>
      </c>
      <c r="Z5" s="55">
        <v>66638.466073095304</v>
      </c>
      <c r="AA5" s="55">
        <v>68002.1150850634</v>
      </c>
      <c r="AB5" s="55">
        <v>68840.170927405707</v>
      </c>
      <c r="AC5">
        <v>63153.643191794501</v>
      </c>
    </row>
    <row r="6" spans="1:50" x14ac:dyDescent="0.25">
      <c r="A6" s="52" t="s">
        <v>88</v>
      </c>
      <c r="B6" s="52" t="s">
        <v>140</v>
      </c>
      <c r="C6" s="9" t="s">
        <v>53</v>
      </c>
      <c r="D6" s="55">
        <v>10025.663689999999</v>
      </c>
      <c r="E6" s="55">
        <v>9377.7216900000003</v>
      </c>
      <c r="F6" s="55">
        <v>9859.9053733333294</v>
      </c>
      <c r="G6" s="55">
        <v>9565.4698066666697</v>
      </c>
      <c r="H6" s="55">
        <v>9682.6252399999994</v>
      </c>
      <c r="I6" s="55">
        <v>9313.0381483333294</v>
      </c>
      <c r="J6" s="55">
        <v>9607.1441466666693</v>
      </c>
      <c r="K6" s="55">
        <v>9151.8256949999995</v>
      </c>
      <c r="L6" s="55">
        <v>7901.9227734350598</v>
      </c>
      <c r="M6" s="55">
        <v>8714.5404671380693</v>
      </c>
      <c r="N6" s="55">
        <v>8806.7289839857804</v>
      </c>
      <c r="O6" s="55">
        <v>9405.8539105479504</v>
      </c>
      <c r="P6" s="55">
        <v>7927.0261156758497</v>
      </c>
      <c r="Q6" s="55">
        <v>8863.2373705084992</v>
      </c>
      <c r="R6" s="55">
        <v>9136.6474068187999</v>
      </c>
      <c r="S6" s="55">
        <v>9119.1566629697008</v>
      </c>
      <c r="T6" s="55">
        <v>10050.0992400909</v>
      </c>
      <c r="U6" s="55">
        <v>9188.6090603030298</v>
      </c>
      <c r="V6" s="55">
        <v>9302.8091842424201</v>
      </c>
      <c r="W6" s="55">
        <v>9830.8422881818205</v>
      </c>
      <c r="X6" s="55">
        <v>6435.8012172727304</v>
      </c>
      <c r="Y6" s="55">
        <v>9989.2783081818197</v>
      </c>
      <c r="Z6" s="109">
        <v>9822.5743845454508</v>
      </c>
      <c r="AA6" s="109">
        <v>8811.5410754545392</v>
      </c>
      <c r="AB6" s="109">
        <v>9659.37816636364</v>
      </c>
      <c r="AC6" s="9">
        <v>7799.1636354545499</v>
      </c>
    </row>
    <row r="7" spans="1:50" s="64" customFormat="1" ht="12" x14ac:dyDescent="0.2">
      <c r="A7" s="63" t="s">
        <v>89</v>
      </c>
      <c r="B7" s="63" t="s">
        <v>155</v>
      </c>
      <c r="C7" s="64" t="s">
        <v>68</v>
      </c>
      <c r="D7" s="65">
        <v>5553.07</v>
      </c>
      <c r="E7" s="65">
        <v>4873.96</v>
      </c>
      <c r="F7" s="65">
        <v>5604.37</v>
      </c>
      <c r="G7" s="65">
        <v>5328.01</v>
      </c>
      <c r="H7" s="65">
        <v>5398.38</v>
      </c>
      <c r="I7" s="65">
        <v>5289.87</v>
      </c>
      <c r="J7" s="65">
        <v>5507.8</v>
      </c>
      <c r="K7" s="65">
        <v>5050.6000000000004</v>
      </c>
      <c r="L7" s="65">
        <v>4128.3999999999996</v>
      </c>
      <c r="M7" s="65">
        <v>5057.6000000000004</v>
      </c>
      <c r="N7" s="65">
        <v>5195</v>
      </c>
      <c r="O7" s="65">
        <v>5241.8999999999996</v>
      </c>
      <c r="P7" s="65">
        <v>4279.5</v>
      </c>
      <c r="Q7" s="65">
        <v>4630.3999999999996</v>
      </c>
      <c r="R7" s="65">
        <v>5055.8999999999996</v>
      </c>
      <c r="S7" s="65">
        <v>4985.2</v>
      </c>
      <c r="T7" s="65">
        <v>5775.4</v>
      </c>
      <c r="U7" s="65">
        <v>6162.4</v>
      </c>
      <c r="V7" s="65">
        <v>5466.7</v>
      </c>
      <c r="W7" s="65">
        <v>5949.6</v>
      </c>
      <c r="X7" s="65">
        <v>3255.5</v>
      </c>
      <c r="Y7" s="65">
        <v>6136.4</v>
      </c>
      <c r="Z7" s="110">
        <v>5942</v>
      </c>
      <c r="AA7" s="110">
        <v>4965.3999999999996</v>
      </c>
      <c r="AB7" s="110">
        <v>5811</v>
      </c>
      <c r="AC7" s="64">
        <v>4312.3</v>
      </c>
    </row>
    <row r="8" spans="1:50" s="64" customFormat="1" ht="12" x14ac:dyDescent="0.2">
      <c r="A8" s="63" t="s">
        <v>90</v>
      </c>
      <c r="B8" s="63" t="s">
        <v>157</v>
      </c>
      <c r="C8" s="64" t="s">
        <v>70</v>
      </c>
      <c r="D8" s="65">
        <v>1198.9000000000001</v>
      </c>
      <c r="E8" s="65">
        <v>990.8</v>
      </c>
      <c r="F8" s="65">
        <v>980.1</v>
      </c>
      <c r="G8" s="65">
        <v>925</v>
      </c>
      <c r="H8" s="65">
        <v>913.6</v>
      </c>
      <c r="I8" s="65">
        <v>857.1</v>
      </c>
      <c r="J8" s="65">
        <v>979.1</v>
      </c>
      <c r="K8" s="65">
        <v>947.3</v>
      </c>
      <c r="L8" s="65">
        <v>777.8</v>
      </c>
      <c r="M8" s="65">
        <v>789</v>
      </c>
      <c r="N8" s="65">
        <v>853.2</v>
      </c>
      <c r="O8" s="65">
        <v>857.9</v>
      </c>
      <c r="P8" s="65">
        <v>816.3</v>
      </c>
      <c r="Q8" s="65">
        <v>882</v>
      </c>
      <c r="R8" s="65">
        <v>805.4</v>
      </c>
      <c r="S8" s="65">
        <v>806.1</v>
      </c>
      <c r="T8" s="65">
        <v>822.1</v>
      </c>
      <c r="U8" s="65">
        <v>802.5</v>
      </c>
      <c r="V8" s="65">
        <v>861.3</v>
      </c>
      <c r="W8" s="65">
        <v>852.5</v>
      </c>
      <c r="X8" s="65">
        <v>723</v>
      </c>
      <c r="Y8" s="65">
        <v>846.9</v>
      </c>
      <c r="Z8" s="110">
        <v>877.2</v>
      </c>
      <c r="AA8" s="110">
        <v>826</v>
      </c>
      <c r="AB8" s="110">
        <v>852.2</v>
      </c>
      <c r="AC8" s="64">
        <v>809.9</v>
      </c>
    </row>
    <row r="9" spans="1:50" s="64" customFormat="1" ht="12" x14ac:dyDescent="0.2">
      <c r="A9" s="63" t="s">
        <v>91</v>
      </c>
      <c r="B9" s="63" t="s">
        <v>158</v>
      </c>
      <c r="C9" s="64" t="s">
        <v>71</v>
      </c>
      <c r="D9" s="65">
        <v>2570.8000000000002</v>
      </c>
      <c r="E9" s="65">
        <v>2752.6</v>
      </c>
      <c r="F9" s="65">
        <v>2602.1999999999998</v>
      </c>
      <c r="G9" s="65">
        <v>2659.4</v>
      </c>
      <c r="H9" s="65">
        <v>2664.3</v>
      </c>
      <c r="I9" s="65">
        <v>2484.4</v>
      </c>
      <c r="J9" s="65">
        <v>2287.1</v>
      </c>
      <c r="K9" s="65">
        <v>2381.1999999999998</v>
      </c>
      <c r="L9" s="65">
        <v>2189</v>
      </c>
      <c r="M9" s="65">
        <v>2137.6999999999998</v>
      </c>
      <c r="N9" s="65">
        <v>1974.9</v>
      </c>
      <c r="O9" s="65">
        <v>2405.8000000000002</v>
      </c>
      <c r="P9" s="65">
        <v>1976.2</v>
      </c>
      <c r="Q9" s="65">
        <v>2493.1999999999998</v>
      </c>
      <c r="R9" s="65">
        <v>2314.1999999999998</v>
      </c>
      <c r="S9" s="65">
        <v>2326.1999999999998</v>
      </c>
      <c r="T9" s="65">
        <v>2517.8000000000002</v>
      </c>
      <c r="U9" s="65">
        <v>1178.3</v>
      </c>
      <c r="V9" s="65">
        <v>1988</v>
      </c>
      <c r="W9" s="65">
        <v>1963.5</v>
      </c>
      <c r="X9" s="65">
        <v>1698.4</v>
      </c>
      <c r="Y9" s="65">
        <v>2028.9</v>
      </c>
      <c r="Z9" s="110">
        <v>2027.1</v>
      </c>
      <c r="AA9" s="110">
        <v>2046.6</v>
      </c>
      <c r="AB9" s="110">
        <v>1892.5</v>
      </c>
      <c r="AC9" s="64">
        <v>1743.6</v>
      </c>
    </row>
    <row r="10" spans="1:50" s="64" customFormat="1" ht="12" x14ac:dyDescent="0.2">
      <c r="A10" s="63" t="s">
        <v>92</v>
      </c>
      <c r="B10" s="63" t="s">
        <v>159</v>
      </c>
      <c r="C10" s="64" t="s">
        <v>72</v>
      </c>
      <c r="D10" s="65">
        <v>87.7</v>
      </c>
      <c r="E10" s="65">
        <v>81.8</v>
      </c>
      <c r="F10" s="65">
        <v>67.400000000000006</v>
      </c>
      <c r="G10" s="65">
        <v>76.3</v>
      </c>
      <c r="H10" s="65">
        <v>84.4</v>
      </c>
      <c r="I10" s="65">
        <v>79.099999999999994</v>
      </c>
      <c r="J10" s="65">
        <v>100.4</v>
      </c>
      <c r="K10" s="65">
        <v>80.3</v>
      </c>
      <c r="L10" s="65">
        <v>63.8</v>
      </c>
      <c r="M10" s="65">
        <v>49.3</v>
      </c>
      <c r="N10" s="65">
        <v>42.8</v>
      </c>
      <c r="O10" s="65">
        <v>75</v>
      </c>
      <c r="P10" s="65">
        <v>85.1</v>
      </c>
      <c r="Q10" s="65">
        <v>95.8</v>
      </c>
      <c r="R10" s="65">
        <v>93.3</v>
      </c>
      <c r="S10" s="65">
        <v>102.1</v>
      </c>
      <c r="T10" s="65">
        <v>107.6</v>
      </c>
      <c r="U10" s="65">
        <v>182.2</v>
      </c>
      <c r="V10" s="65">
        <v>196.6</v>
      </c>
      <c r="W10" s="65">
        <v>191.6</v>
      </c>
      <c r="X10" s="65">
        <v>83.7</v>
      </c>
      <c r="Y10" s="65">
        <v>129.5</v>
      </c>
      <c r="Z10" s="110">
        <v>131.19999999999999</v>
      </c>
      <c r="AA10" s="110">
        <v>104.7</v>
      </c>
      <c r="AB10" s="110">
        <v>164.6</v>
      </c>
      <c r="AC10" s="64">
        <v>103.2</v>
      </c>
    </row>
    <row r="11" spans="1:50" s="64" customFormat="1" ht="12" x14ac:dyDescent="0.2">
      <c r="A11" s="63" t="s">
        <v>93</v>
      </c>
      <c r="B11" s="63" t="s">
        <v>160</v>
      </c>
      <c r="C11" s="64" t="s">
        <v>73</v>
      </c>
      <c r="D11" s="65">
        <v>129.9</v>
      </c>
      <c r="E11" s="65">
        <v>194.6</v>
      </c>
      <c r="F11" s="65">
        <v>129.4</v>
      </c>
      <c r="G11" s="65">
        <v>109.3</v>
      </c>
      <c r="H11" s="65">
        <v>164.4</v>
      </c>
      <c r="I11" s="65">
        <v>136.4</v>
      </c>
      <c r="J11" s="65">
        <v>239.1</v>
      </c>
      <c r="K11" s="65">
        <v>213.9</v>
      </c>
      <c r="L11" s="65">
        <v>232.3</v>
      </c>
      <c r="M11" s="65">
        <v>229.1</v>
      </c>
      <c r="N11" s="65">
        <v>264.8</v>
      </c>
      <c r="O11" s="65">
        <v>316.89999999999998</v>
      </c>
      <c r="P11" s="65">
        <v>303.2</v>
      </c>
      <c r="Q11" s="65">
        <v>272.8</v>
      </c>
      <c r="R11" s="65">
        <v>334.3</v>
      </c>
      <c r="S11" s="65">
        <v>340.8</v>
      </c>
      <c r="T11" s="65">
        <v>336.4</v>
      </c>
      <c r="U11" s="65">
        <v>373.2</v>
      </c>
      <c r="V11" s="65">
        <v>285.3</v>
      </c>
      <c r="W11" s="65">
        <v>385.1</v>
      </c>
      <c r="X11" s="65">
        <v>221.7</v>
      </c>
      <c r="Y11" s="65">
        <v>385.8</v>
      </c>
      <c r="Z11" s="110">
        <v>342.9</v>
      </c>
      <c r="AA11" s="110">
        <v>349</v>
      </c>
      <c r="AB11" s="110">
        <v>436.2</v>
      </c>
      <c r="AC11" s="64">
        <v>308.8</v>
      </c>
    </row>
    <row r="12" spans="1:50" s="64" customFormat="1" ht="12" x14ac:dyDescent="0.2">
      <c r="A12" s="63" t="s">
        <v>94</v>
      </c>
      <c r="B12" s="63" t="s">
        <v>161</v>
      </c>
      <c r="C12" s="64" t="s">
        <v>74</v>
      </c>
      <c r="D12" s="65">
        <v>275.94936000000001</v>
      </c>
      <c r="E12" s="65">
        <v>275.94936000000001</v>
      </c>
      <c r="F12" s="65">
        <v>271.24082666666698</v>
      </c>
      <c r="G12" s="65">
        <v>266.53229333333297</v>
      </c>
      <c r="H12" s="65">
        <v>261.82375999999999</v>
      </c>
      <c r="I12" s="65">
        <v>270.75025499999998</v>
      </c>
      <c r="J12" s="65">
        <v>301.38583999999997</v>
      </c>
      <c r="K12" s="65">
        <v>287.01997499999999</v>
      </c>
      <c r="L12" s="65">
        <v>314.64124333333302</v>
      </c>
      <c r="M12" s="65">
        <v>252.58151166666701</v>
      </c>
      <c r="N12" s="65">
        <v>280.13547999999997</v>
      </c>
      <c r="O12" s="65">
        <v>322.01939933333301</v>
      </c>
      <c r="P12" s="65">
        <v>285.597018666667</v>
      </c>
      <c r="Q12" s="65">
        <v>316.32710700000001</v>
      </c>
      <c r="R12" s="65">
        <v>356.92748533333298</v>
      </c>
      <c r="S12" s="65">
        <v>340.590332666667</v>
      </c>
      <c r="T12" s="65">
        <v>355.59221100000002</v>
      </c>
      <c r="U12" s="65">
        <v>360.94692666666703</v>
      </c>
      <c r="V12" s="65">
        <v>356.15098333333299</v>
      </c>
      <c r="W12" s="65">
        <v>352.54489999999998</v>
      </c>
      <c r="X12" s="65">
        <v>323.38504</v>
      </c>
      <c r="Y12" s="65">
        <v>344.58503999999999</v>
      </c>
      <c r="Z12" s="110">
        <v>384.27713</v>
      </c>
      <c r="AA12" s="110">
        <v>393.90973000000002</v>
      </c>
      <c r="AB12" s="110">
        <v>372.20972999999998</v>
      </c>
      <c r="AC12" s="64">
        <v>396.90170000000001</v>
      </c>
    </row>
    <row r="13" spans="1:50" s="64" customFormat="1" ht="12" x14ac:dyDescent="0.2">
      <c r="A13" s="63" t="s">
        <v>95</v>
      </c>
      <c r="B13" s="63" t="s">
        <v>162</v>
      </c>
      <c r="C13" s="64" t="s">
        <v>75</v>
      </c>
      <c r="D13" s="65">
        <v>32.087000000000003</v>
      </c>
      <c r="E13" s="65">
        <v>32.087000000000003</v>
      </c>
      <c r="F13" s="65">
        <v>32.065583333333301</v>
      </c>
      <c r="G13" s="65">
        <v>32.012916666666698</v>
      </c>
      <c r="H13" s="65">
        <v>31.960249999999998</v>
      </c>
      <c r="I13" s="65">
        <v>34.58625</v>
      </c>
      <c r="J13" s="65">
        <v>33.66225</v>
      </c>
      <c r="K13" s="65">
        <v>33.258249999999997</v>
      </c>
      <c r="L13" s="65">
        <v>39.125250000000001</v>
      </c>
      <c r="M13" s="65">
        <v>37.41225</v>
      </c>
      <c r="N13" s="65">
        <v>37.260249999999999</v>
      </c>
      <c r="O13" s="65">
        <v>36.412836666666699</v>
      </c>
      <c r="P13" s="65">
        <v>39.026423333333298</v>
      </c>
      <c r="Q13" s="65">
        <v>37.676450000000003</v>
      </c>
      <c r="R13" s="65">
        <v>43.7943966666667</v>
      </c>
      <c r="S13" s="65">
        <v>45.048783333333297</v>
      </c>
      <c r="T13" s="65">
        <v>43.93486</v>
      </c>
      <c r="U13" s="65">
        <v>45.707486666666703</v>
      </c>
      <c r="V13" s="65">
        <v>45.411803333333303</v>
      </c>
      <c r="W13" s="65">
        <v>41.250239999999998</v>
      </c>
      <c r="X13" s="65">
        <v>49.616120000000002</v>
      </c>
      <c r="Y13" s="65">
        <v>41.816119999999998</v>
      </c>
      <c r="Z13" s="110">
        <v>49.438000000000002</v>
      </c>
      <c r="AA13" s="110">
        <v>51.283000000000001</v>
      </c>
      <c r="AB13" s="110">
        <v>50.082999999999998</v>
      </c>
      <c r="AC13" s="64">
        <v>51.662999999999997</v>
      </c>
    </row>
    <row r="14" spans="1:50" s="64" customFormat="1" ht="12" x14ac:dyDescent="0.2">
      <c r="A14" s="63" t="s">
        <v>209</v>
      </c>
      <c r="B14" s="63" t="s">
        <v>210</v>
      </c>
      <c r="C14" s="64" t="s">
        <v>211</v>
      </c>
      <c r="D14" s="65">
        <v>0</v>
      </c>
      <c r="E14" s="65">
        <v>0</v>
      </c>
      <c r="F14" s="65">
        <v>0</v>
      </c>
      <c r="G14" s="65">
        <v>0</v>
      </c>
      <c r="H14" s="65">
        <v>0</v>
      </c>
      <c r="I14" s="65">
        <v>0</v>
      </c>
      <c r="J14" s="65">
        <v>1.05</v>
      </c>
      <c r="K14" s="65">
        <v>2.2469999999999999</v>
      </c>
      <c r="L14" s="65">
        <v>3.5979999999999999</v>
      </c>
      <c r="M14" s="65">
        <v>5.8029999999999999</v>
      </c>
      <c r="N14" s="65">
        <v>2.73</v>
      </c>
      <c r="O14" s="65">
        <v>1.4490000000000001</v>
      </c>
      <c r="P14" s="65">
        <v>1.841</v>
      </c>
      <c r="Q14" s="65">
        <v>0.66500000000000004</v>
      </c>
      <c r="R14" s="65">
        <v>0.434</v>
      </c>
      <c r="S14" s="65">
        <v>0.35699999999999998</v>
      </c>
      <c r="T14" s="65">
        <v>0.30099999999999999</v>
      </c>
      <c r="U14" s="65">
        <v>0.308</v>
      </c>
      <c r="V14" s="65">
        <v>0.497</v>
      </c>
      <c r="W14" s="65">
        <v>0.54600000000000004</v>
      </c>
      <c r="X14" s="65">
        <v>0.65800000000000003</v>
      </c>
      <c r="Y14" s="65">
        <v>1.1759999999999999</v>
      </c>
      <c r="Z14" s="110">
        <v>1.1479999999999999</v>
      </c>
      <c r="AA14" s="110">
        <v>1.4279999999999999</v>
      </c>
      <c r="AB14" s="110">
        <v>1.456</v>
      </c>
      <c r="AC14" s="64">
        <v>2.044</v>
      </c>
    </row>
    <row r="15" spans="1:50" s="64" customFormat="1" ht="12" x14ac:dyDescent="0.2">
      <c r="A15" s="63" t="s">
        <v>96</v>
      </c>
      <c r="B15" s="63" t="s">
        <v>156</v>
      </c>
      <c r="C15" s="64" t="s">
        <v>69</v>
      </c>
      <c r="D15" s="65">
        <v>177.25733</v>
      </c>
      <c r="E15" s="65">
        <v>175.92533</v>
      </c>
      <c r="F15" s="65">
        <v>173.12896333333299</v>
      </c>
      <c r="G15" s="65">
        <v>168.91459666666699</v>
      </c>
      <c r="H15" s="65">
        <v>163.76123000000001</v>
      </c>
      <c r="I15" s="65">
        <v>160.83164333333301</v>
      </c>
      <c r="J15" s="65">
        <v>157.546056666667</v>
      </c>
      <c r="K15" s="65">
        <v>156.00047000000001</v>
      </c>
      <c r="L15" s="65">
        <v>153.25828010173001</v>
      </c>
      <c r="M15" s="65">
        <v>156.04370547139899</v>
      </c>
      <c r="N15" s="65">
        <v>155.90325398578</v>
      </c>
      <c r="O15" s="65">
        <v>148.472674547948</v>
      </c>
      <c r="P15" s="65">
        <v>140.261673675845</v>
      </c>
      <c r="Q15" s="65">
        <v>134.368813508503</v>
      </c>
      <c r="R15" s="65">
        <v>132.39152481880001</v>
      </c>
      <c r="S15" s="65">
        <v>172.760546969697</v>
      </c>
      <c r="T15" s="65">
        <v>90.9711690909091</v>
      </c>
      <c r="U15" s="65">
        <v>83.046646969696994</v>
      </c>
      <c r="V15" s="65">
        <v>102.849397575758</v>
      </c>
      <c r="W15" s="65">
        <v>94.201148181818198</v>
      </c>
      <c r="X15" s="65">
        <v>79.842057272727303</v>
      </c>
      <c r="Y15" s="65">
        <v>74.201148181818198</v>
      </c>
      <c r="Z15" s="110">
        <v>67.311254545454503</v>
      </c>
      <c r="AA15" s="110">
        <v>73.220345454545495</v>
      </c>
      <c r="AB15" s="110">
        <v>79.129436363636401</v>
      </c>
      <c r="AC15" s="64">
        <v>70.754935454545404</v>
      </c>
    </row>
    <row r="16" spans="1:50" ht="30" x14ac:dyDescent="0.25">
      <c r="A16" s="52" t="s">
        <v>97</v>
      </c>
      <c r="B16" s="52" t="s">
        <v>141</v>
      </c>
      <c r="C16" s="9" t="s">
        <v>54</v>
      </c>
      <c r="D16" s="55">
        <v>7307.40029941177</v>
      </c>
      <c r="E16" s="55">
        <v>7094.1265194117595</v>
      </c>
      <c r="F16" s="55">
        <v>7173.6548599999996</v>
      </c>
      <c r="G16" s="55">
        <v>7091.83896411765</v>
      </c>
      <c r="H16" s="55">
        <v>7496.1322794117596</v>
      </c>
      <c r="I16" s="55">
        <v>7243.0828870588202</v>
      </c>
      <c r="J16" s="55">
        <v>7467.8528517647001</v>
      </c>
      <c r="K16" s="55">
        <v>7339.3190823529403</v>
      </c>
      <c r="L16" s="55">
        <v>6671.9985680392201</v>
      </c>
      <c r="M16" s="55">
        <v>7654.68605019608</v>
      </c>
      <c r="N16" s="55">
        <v>7712.3564923529402</v>
      </c>
      <c r="O16" s="55">
        <v>8488.3423886274504</v>
      </c>
      <c r="P16" s="55">
        <v>8228.3371119607891</v>
      </c>
      <c r="Q16" s="55">
        <v>7993.7325552941202</v>
      </c>
      <c r="R16" s="55">
        <v>8402.3677741176507</v>
      </c>
      <c r="S16" s="55">
        <v>8222.4035729411808</v>
      </c>
      <c r="T16" s="55">
        <v>9389.2961964705901</v>
      </c>
      <c r="U16" s="55">
        <v>9791.7235894117603</v>
      </c>
      <c r="V16" s="55">
        <v>8718.3634835294106</v>
      </c>
      <c r="W16" s="55">
        <v>9252.4519600000003</v>
      </c>
      <c r="X16" s="55">
        <v>6707.3391564705898</v>
      </c>
      <c r="Y16" s="55">
        <v>9956.6665505882302</v>
      </c>
      <c r="Z16" s="55">
        <v>9487.6459082352903</v>
      </c>
      <c r="AA16" s="55">
        <v>9055.0431952941199</v>
      </c>
      <c r="AB16" s="55">
        <v>9183.9528047058793</v>
      </c>
      <c r="AC16">
        <v>8369.1466905882298</v>
      </c>
      <c r="AD16"/>
      <c r="AE16"/>
      <c r="AF16"/>
      <c r="AG16"/>
      <c r="AH16"/>
      <c r="AI16"/>
      <c r="AJ16"/>
      <c r="AK16"/>
      <c r="AL16"/>
      <c r="AM16"/>
      <c r="AN16"/>
      <c r="AO16"/>
      <c r="AP16"/>
      <c r="AQ16"/>
      <c r="AR16"/>
      <c r="AS16"/>
      <c r="AT16"/>
      <c r="AU16"/>
      <c r="AV16"/>
      <c r="AW16"/>
      <c r="AX16"/>
    </row>
    <row r="17" spans="1:50" s="64" customFormat="1" x14ac:dyDescent="0.25">
      <c r="A17" s="63" t="s">
        <v>98</v>
      </c>
      <c r="B17" s="63" t="s">
        <v>163</v>
      </c>
      <c r="C17" s="64" t="s">
        <v>76</v>
      </c>
      <c r="D17" s="65">
        <v>2959.0169700000001</v>
      </c>
      <c r="E17" s="65">
        <v>2634.28739</v>
      </c>
      <c r="F17" s="65">
        <v>2953.1640600000001</v>
      </c>
      <c r="G17" s="65">
        <v>2784.7694700000002</v>
      </c>
      <c r="H17" s="65">
        <v>2868.9090500000002</v>
      </c>
      <c r="I17" s="65">
        <v>2804.3741599999998</v>
      </c>
      <c r="J17" s="65">
        <v>3034.1786999999999</v>
      </c>
      <c r="K17" s="65">
        <v>2784.5825</v>
      </c>
      <c r="L17" s="65">
        <v>2354.0817999999999</v>
      </c>
      <c r="M17" s="65">
        <v>2809.2357999999999</v>
      </c>
      <c r="N17" s="65">
        <v>2909.6088</v>
      </c>
      <c r="O17" s="65">
        <v>2986.5639999999999</v>
      </c>
      <c r="P17" s="65">
        <v>2467.8479000000002</v>
      </c>
      <c r="Q17" s="65">
        <v>2604.1622000000002</v>
      </c>
      <c r="R17" s="65">
        <v>2877.6676000000002</v>
      </c>
      <c r="S17" s="65">
        <v>2830.1896999999999</v>
      </c>
      <c r="T17" s="65">
        <v>3260.3699000000001</v>
      </c>
      <c r="U17" s="65">
        <v>3489.6968999999999</v>
      </c>
      <c r="V17" s="65">
        <v>3034.0495000000001</v>
      </c>
      <c r="W17" s="65">
        <v>3367.3998000000001</v>
      </c>
      <c r="X17" s="65">
        <v>1842.8046999999999</v>
      </c>
      <c r="Y17" s="65">
        <v>3481.6</v>
      </c>
      <c r="Z17" s="65">
        <v>3340.8894</v>
      </c>
      <c r="AA17" s="65">
        <v>2867.8062</v>
      </c>
      <c r="AB17" s="65">
        <v>3364.8119999999999</v>
      </c>
      <c r="AC17" s="65">
        <v>2496.7973000000002</v>
      </c>
      <c r="AD17"/>
      <c r="AE17"/>
      <c r="AF17"/>
      <c r="AG17"/>
      <c r="AH17"/>
      <c r="AI17"/>
      <c r="AJ17"/>
      <c r="AK17"/>
      <c r="AL17"/>
      <c r="AM17"/>
      <c r="AN17"/>
      <c r="AO17"/>
      <c r="AP17"/>
      <c r="AQ17"/>
      <c r="AR17"/>
      <c r="AS17"/>
      <c r="AT17"/>
      <c r="AU17"/>
      <c r="AV17"/>
      <c r="AW17"/>
      <c r="AX17"/>
    </row>
    <row r="18" spans="1:50" s="64" customFormat="1" x14ac:dyDescent="0.25">
      <c r="A18" s="63" t="s">
        <v>99</v>
      </c>
      <c r="B18" s="63" t="s">
        <v>164</v>
      </c>
      <c r="C18" s="64" t="s">
        <v>77</v>
      </c>
      <c r="D18" s="65">
        <v>4348.3833294117603</v>
      </c>
      <c r="E18" s="65">
        <v>4459.83912941176</v>
      </c>
      <c r="F18" s="65">
        <v>4220.4907999999996</v>
      </c>
      <c r="G18" s="65">
        <v>4307.0694941176498</v>
      </c>
      <c r="H18" s="65">
        <v>4627.2232294117603</v>
      </c>
      <c r="I18" s="65">
        <v>4438.7087270588199</v>
      </c>
      <c r="J18" s="65">
        <v>4433.6741517647097</v>
      </c>
      <c r="K18" s="65">
        <v>4554.7365823529399</v>
      </c>
      <c r="L18" s="65">
        <v>4317.9167680392202</v>
      </c>
      <c r="M18" s="65">
        <v>4845.4502501960797</v>
      </c>
      <c r="N18" s="65">
        <v>4802.7476923529402</v>
      </c>
      <c r="O18" s="65">
        <v>5501.7783886274501</v>
      </c>
      <c r="P18" s="65">
        <v>5760.4892119607903</v>
      </c>
      <c r="Q18" s="65">
        <v>5389.5703552941204</v>
      </c>
      <c r="R18" s="65">
        <v>5524.70017411765</v>
      </c>
      <c r="S18" s="65">
        <v>5392.2138729411799</v>
      </c>
      <c r="T18" s="65">
        <v>6128.9262964705904</v>
      </c>
      <c r="U18" s="65">
        <v>6302.0266894117603</v>
      </c>
      <c r="V18" s="65">
        <v>5684.3139835294096</v>
      </c>
      <c r="W18" s="65">
        <v>5885.0521600000002</v>
      </c>
      <c r="X18" s="65">
        <v>4864.5344564705902</v>
      </c>
      <c r="Y18" s="65">
        <v>6475.0665505882398</v>
      </c>
      <c r="Z18" s="65">
        <v>6146.7565082352903</v>
      </c>
      <c r="AA18" s="65">
        <v>6187.2369952941199</v>
      </c>
      <c r="AB18" s="65">
        <v>5819.1408047058803</v>
      </c>
      <c r="AC18" s="65">
        <v>5872.3493905882397</v>
      </c>
      <c r="AD18"/>
      <c r="AE18"/>
      <c r="AF18"/>
      <c r="AG18"/>
      <c r="AH18"/>
      <c r="AI18"/>
      <c r="AJ18"/>
      <c r="AK18"/>
      <c r="AL18"/>
      <c r="AM18"/>
      <c r="AN18"/>
      <c r="AO18"/>
      <c r="AP18"/>
      <c r="AQ18"/>
      <c r="AR18"/>
      <c r="AS18"/>
      <c r="AT18"/>
      <c r="AU18"/>
      <c r="AV18"/>
      <c r="AW18"/>
      <c r="AX18"/>
    </row>
    <row r="19" spans="1:50" ht="31.5" customHeight="1" x14ac:dyDescent="0.25">
      <c r="A19" s="52" t="s">
        <v>100</v>
      </c>
      <c r="B19" s="52" t="s">
        <v>142</v>
      </c>
      <c r="C19" s="9" t="s">
        <v>55</v>
      </c>
      <c r="D19" s="55">
        <v>37873.360352334399</v>
      </c>
      <c r="E19" s="55">
        <v>36786.560352334403</v>
      </c>
      <c r="F19" s="55">
        <v>39474.960352334398</v>
      </c>
      <c r="G19" s="55">
        <v>39100.8200925942</v>
      </c>
      <c r="H19" s="55">
        <v>41538.700612074703</v>
      </c>
      <c r="I19" s="55">
        <v>42574.5413047154</v>
      </c>
      <c r="J19" s="55">
        <v>44060.181131555197</v>
      </c>
      <c r="K19" s="55">
        <v>60250.761218135303</v>
      </c>
      <c r="L19" s="55">
        <v>42069.812300386402</v>
      </c>
      <c r="M19" s="55">
        <v>49588.049044466701</v>
      </c>
      <c r="N19" s="55">
        <v>46224.2520341052</v>
      </c>
      <c r="O19" s="55">
        <v>43251.6609670818</v>
      </c>
      <c r="P19" s="55">
        <v>49004.516817743599</v>
      </c>
      <c r="Q19" s="55">
        <v>49977.460207150303</v>
      </c>
      <c r="R19" s="55">
        <v>47041.930472036001</v>
      </c>
      <c r="S19" s="55">
        <v>47062.271249742102</v>
      </c>
      <c r="T19" s="55">
        <v>48641.099400014602</v>
      </c>
      <c r="U19" s="55">
        <v>47107.785785803302</v>
      </c>
      <c r="V19" s="55">
        <v>47128.241994039301</v>
      </c>
      <c r="W19" s="55">
        <v>47913.215435626102</v>
      </c>
      <c r="X19" s="55">
        <v>47333.314444109397</v>
      </c>
      <c r="Y19" s="55">
        <v>47893.268594883702</v>
      </c>
      <c r="Z19" s="55">
        <v>47097.746657614502</v>
      </c>
      <c r="AA19" s="55">
        <v>49930.461390264703</v>
      </c>
      <c r="AB19" s="55">
        <v>49808.041118061199</v>
      </c>
      <c r="AC19">
        <v>46799.732832926697</v>
      </c>
      <c r="AD19"/>
      <c r="AE19"/>
      <c r="AF19"/>
      <c r="AG19"/>
      <c r="AH19"/>
      <c r="AI19"/>
      <c r="AJ19"/>
      <c r="AK19"/>
      <c r="AL19"/>
      <c r="AM19"/>
      <c r="AN19"/>
      <c r="AO19"/>
      <c r="AP19"/>
      <c r="AQ19"/>
      <c r="AR19"/>
      <c r="AS19"/>
      <c r="AT19"/>
      <c r="AU19"/>
      <c r="AV19"/>
      <c r="AW19"/>
      <c r="AX19"/>
    </row>
    <row r="20" spans="1:50" s="64" customFormat="1" x14ac:dyDescent="0.25">
      <c r="A20" s="63" t="s">
        <v>101</v>
      </c>
      <c r="B20" s="63" t="s">
        <v>165</v>
      </c>
      <c r="C20" s="64" t="s">
        <v>78</v>
      </c>
      <c r="D20" s="65">
        <v>31354.400000000001</v>
      </c>
      <c r="E20" s="65">
        <v>30267.599999999999</v>
      </c>
      <c r="F20" s="65">
        <v>32956</v>
      </c>
      <c r="G20" s="65">
        <v>32841.599999999999</v>
      </c>
      <c r="H20" s="65">
        <v>34760</v>
      </c>
      <c r="I20" s="65">
        <v>35103.199999999997</v>
      </c>
      <c r="J20" s="65">
        <v>36762</v>
      </c>
      <c r="K20" s="65">
        <v>52866</v>
      </c>
      <c r="L20" s="65">
        <v>33602.800000000003</v>
      </c>
      <c r="M20" s="65">
        <v>41382</v>
      </c>
      <c r="N20" s="65">
        <v>37149.199999999997</v>
      </c>
      <c r="O20" s="65">
        <v>33316.800000000003</v>
      </c>
      <c r="P20" s="65">
        <v>37950</v>
      </c>
      <c r="Q20" s="65">
        <v>37778.400000000001</v>
      </c>
      <c r="R20" s="65">
        <v>36405.599999999999</v>
      </c>
      <c r="S20" s="65">
        <v>36062.400000000001</v>
      </c>
      <c r="T20" s="65">
        <v>38579.199999999997</v>
      </c>
      <c r="U20" s="65">
        <v>38121.599999999999</v>
      </c>
      <c r="V20" s="65">
        <v>37664</v>
      </c>
      <c r="W20" s="65">
        <v>38750.800000000003</v>
      </c>
      <c r="X20" s="65">
        <v>38750.800000000003</v>
      </c>
      <c r="Y20" s="65">
        <v>39494.400000000001</v>
      </c>
      <c r="Z20" s="65">
        <v>39494.400000000001</v>
      </c>
      <c r="AA20" s="65">
        <v>40867.199999999997</v>
      </c>
      <c r="AB20" s="65">
        <v>40409.599999999999</v>
      </c>
      <c r="AC20" s="65">
        <v>37822.400000000001</v>
      </c>
      <c r="AD20"/>
      <c r="AE20"/>
      <c r="AF20"/>
      <c r="AG20"/>
      <c r="AH20"/>
      <c r="AI20"/>
      <c r="AJ20"/>
      <c r="AK20"/>
      <c r="AL20"/>
      <c r="AM20"/>
      <c r="AN20"/>
      <c r="AO20"/>
      <c r="AP20"/>
      <c r="AQ20"/>
      <c r="AR20"/>
      <c r="AS20"/>
      <c r="AT20"/>
      <c r="AU20"/>
      <c r="AV20"/>
      <c r="AW20"/>
      <c r="AX20"/>
    </row>
    <row r="21" spans="1:50" s="64" customFormat="1" x14ac:dyDescent="0.25">
      <c r="A21" s="63" t="s">
        <v>102</v>
      </c>
      <c r="B21" s="63" t="s">
        <v>166</v>
      </c>
      <c r="C21" s="64" t="s">
        <v>79</v>
      </c>
      <c r="D21" s="65">
        <v>6518.9603523344404</v>
      </c>
      <c r="E21" s="65">
        <v>6518.9603523344404</v>
      </c>
      <c r="F21" s="65">
        <v>6518.9603523344404</v>
      </c>
      <c r="G21" s="65">
        <v>6259.2200925941797</v>
      </c>
      <c r="H21" s="65">
        <v>6778.7006120747001</v>
      </c>
      <c r="I21" s="65">
        <v>7471.3413047153899</v>
      </c>
      <c r="J21" s="65">
        <v>7298.1811315552104</v>
      </c>
      <c r="K21" s="65">
        <v>7384.7612181352997</v>
      </c>
      <c r="L21" s="65">
        <v>8467.0123003863791</v>
      </c>
      <c r="M21" s="65">
        <v>8206.0490444666793</v>
      </c>
      <c r="N21" s="65">
        <v>9075.0520341051797</v>
      </c>
      <c r="O21" s="65">
        <v>9934.8609670817495</v>
      </c>
      <c r="P21" s="65">
        <v>11054.516817743601</v>
      </c>
      <c r="Q21" s="65">
        <v>12199.0602071503</v>
      </c>
      <c r="R21" s="65">
        <v>10636.330472035999</v>
      </c>
      <c r="S21" s="65">
        <v>10999.8712497421</v>
      </c>
      <c r="T21" s="65">
        <v>10061.899400014599</v>
      </c>
      <c r="U21" s="65">
        <v>8986.1857858032599</v>
      </c>
      <c r="V21" s="65">
        <v>9464.2419940392992</v>
      </c>
      <c r="W21" s="65">
        <v>9162.4154356260606</v>
      </c>
      <c r="X21" s="65">
        <v>8582.5144441094108</v>
      </c>
      <c r="Y21" s="65">
        <v>8398.8685948836592</v>
      </c>
      <c r="Z21" s="65">
        <v>7603.3466576145402</v>
      </c>
      <c r="AA21" s="65">
        <v>9063.2613902647008</v>
      </c>
      <c r="AB21" s="65">
        <v>9398.4411180611605</v>
      </c>
      <c r="AC21" s="65">
        <v>8977.3328329267297</v>
      </c>
      <c r="AD21"/>
      <c r="AE21"/>
      <c r="AF21"/>
      <c r="AG21"/>
      <c r="AH21"/>
      <c r="AI21"/>
      <c r="AJ21"/>
      <c r="AK21"/>
      <c r="AL21"/>
      <c r="AM21"/>
      <c r="AN21"/>
      <c r="AO21"/>
      <c r="AP21"/>
      <c r="AQ21"/>
      <c r="AR21"/>
      <c r="AS21"/>
      <c r="AT21"/>
      <c r="AU21"/>
      <c r="AV21"/>
      <c r="AW21"/>
      <c r="AX21"/>
    </row>
    <row r="22" spans="1:50" ht="30" x14ac:dyDescent="0.25">
      <c r="A22" s="52" t="s">
        <v>103</v>
      </c>
      <c r="B22" s="52" t="s">
        <v>143</v>
      </c>
      <c r="C22" s="9" t="s">
        <v>56</v>
      </c>
      <c r="D22" s="55">
        <v>398.59417360499998</v>
      </c>
      <c r="E22" s="55">
        <v>399.29714534499999</v>
      </c>
      <c r="F22" s="55">
        <v>387.66508026999998</v>
      </c>
      <c r="G22" s="55">
        <v>360.69360342499999</v>
      </c>
      <c r="H22" s="55">
        <v>343.00494850000001</v>
      </c>
      <c r="I22" s="55">
        <v>336.76654715000001</v>
      </c>
      <c r="J22" s="55">
        <v>312.29853112500001</v>
      </c>
      <c r="K22" s="55">
        <v>328.82041240500001</v>
      </c>
      <c r="L22" s="55">
        <v>338.98513159999999</v>
      </c>
      <c r="M22" s="55">
        <v>275.65957240500001</v>
      </c>
      <c r="N22" s="55">
        <v>274.93667360000001</v>
      </c>
      <c r="O22" s="55">
        <v>255.34862443</v>
      </c>
      <c r="P22" s="55">
        <v>265.08943474500001</v>
      </c>
      <c r="Q22" s="55">
        <v>236.306076795</v>
      </c>
      <c r="R22" s="55">
        <v>210.45810622499999</v>
      </c>
      <c r="S22" s="55">
        <v>235.62278040000001</v>
      </c>
      <c r="T22" s="55">
        <v>224.23774132</v>
      </c>
      <c r="U22" s="55">
        <v>254.89814866</v>
      </c>
      <c r="V22" s="55">
        <v>246.06998959500001</v>
      </c>
      <c r="W22" s="55">
        <v>270.56227798499998</v>
      </c>
      <c r="X22" s="55">
        <v>261.69102828500002</v>
      </c>
      <c r="Y22" s="55">
        <v>229.98613660000001</v>
      </c>
      <c r="Z22" s="55">
        <v>230.49912269999999</v>
      </c>
      <c r="AA22" s="55">
        <v>205.06942405000001</v>
      </c>
      <c r="AB22" s="55">
        <v>188.79883827500001</v>
      </c>
      <c r="AC22" s="9">
        <v>185.600032825</v>
      </c>
    </row>
    <row r="23" spans="1:50" s="64" customFormat="1" ht="12" x14ac:dyDescent="0.2">
      <c r="A23" s="63" t="s">
        <v>104</v>
      </c>
      <c r="B23" s="63" t="s">
        <v>167</v>
      </c>
      <c r="C23" s="64" t="s">
        <v>80</v>
      </c>
      <c r="D23" s="65">
        <v>366.61289219999998</v>
      </c>
      <c r="E23" s="65">
        <v>366.61289219999998</v>
      </c>
      <c r="F23" s="65">
        <v>355.31980800000002</v>
      </c>
      <c r="G23" s="65">
        <v>328.53370310000003</v>
      </c>
      <c r="H23" s="65">
        <v>310.17584210000001</v>
      </c>
      <c r="I23" s="65">
        <v>302.7496514</v>
      </c>
      <c r="J23" s="65">
        <v>279.77774690000001</v>
      </c>
      <c r="K23" s="65">
        <v>296.92227050000002</v>
      </c>
      <c r="L23" s="65">
        <v>310.23359290000002</v>
      </c>
      <c r="M23" s="65">
        <v>245.52553209999999</v>
      </c>
      <c r="N23" s="65">
        <v>241.39585700000001</v>
      </c>
      <c r="O23" s="65">
        <v>220.08408689999999</v>
      </c>
      <c r="P23" s="65">
        <v>228.93828329999999</v>
      </c>
      <c r="Q23" s="65">
        <v>198.73170039999999</v>
      </c>
      <c r="R23" s="65">
        <v>168.32836549999999</v>
      </c>
      <c r="S23" s="65">
        <v>194.52741119999999</v>
      </c>
      <c r="T23" s="65">
        <v>185.34294439999999</v>
      </c>
      <c r="U23" s="65">
        <v>214.88640290000001</v>
      </c>
      <c r="V23" s="65">
        <v>205.97641039999999</v>
      </c>
      <c r="W23" s="65">
        <v>227.75413320000001</v>
      </c>
      <c r="X23" s="65">
        <v>219.77987089999999</v>
      </c>
      <c r="Y23" s="65">
        <v>183.48889109999999</v>
      </c>
      <c r="Z23" s="65">
        <v>182.6856501</v>
      </c>
      <c r="AA23" s="65">
        <v>164.22138989999999</v>
      </c>
      <c r="AB23" s="65">
        <v>150.6398599</v>
      </c>
      <c r="AC23" s="64">
        <v>151.9387279</v>
      </c>
    </row>
    <row r="24" spans="1:50" s="64" customFormat="1" ht="12" x14ac:dyDescent="0.2">
      <c r="A24" s="63" t="s">
        <v>105</v>
      </c>
      <c r="B24" s="63" t="s">
        <v>168</v>
      </c>
      <c r="C24" s="64" t="s">
        <v>81</v>
      </c>
      <c r="D24" s="65">
        <v>31.981281405000001</v>
      </c>
      <c r="E24" s="65">
        <v>32.684253145</v>
      </c>
      <c r="F24" s="65">
        <v>32.345272270000002</v>
      </c>
      <c r="G24" s="65">
        <v>32.159900325000002</v>
      </c>
      <c r="H24" s="65">
        <v>32.829106400000001</v>
      </c>
      <c r="I24" s="65">
        <v>34.016895750000003</v>
      </c>
      <c r="J24" s="65">
        <v>32.520784225</v>
      </c>
      <c r="K24" s="65">
        <v>31.898141904999999</v>
      </c>
      <c r="L24" s="65">
        <v>28.751538700000001</v>
      </c>
      <c r="M24" s="65">
        <v>30.134040304999999</v>
      </c>
      <c r="N24" s="65">
        <v>33.540816599999999</v>
      </c>
      <c r="O24" s="65">
        <v>35.264537529999998</v>
      </c>
      <c r="P24" s="65">
        <v>36.151151445000004</v>
      </c>
      <c r="Q24" s="65">
        <v>37.574376395000002</v>
      </c>
      <c r="R24" s="65">
        <v>42.129740724999998</v>
      </c>
      <c r="S24" s="65">
        <v>41.0953692</v>
      </c>
      <c r="T24" s="65">
        <v>38.894796919999997</v>
      </c>
      <c r="U24" s="65">
        <v>40.011745759999997</v>
      </c>
      <c r="V24" s="65">
        <v>40.093579194999997</v>
      </c>
      <c r="W24" s="65">
        <v>42.808144785000003</v>
      </c>
      <c r="X24" s="65">
        <v>41.911157385000003</v>
      </c>
      <c r="Y24" s="65">
        <v>46.497245499999998</v>
      </c>
      <c r="Z24" s="65">
        <v>47.813472599999997</v>
      </c>
      <c r="AA24" s="65">
        <v>40.848034149999997</v>
      </c>
      <c r="AB24" s="65">
        <v>38.158978374999997</v>
      </c>
      <c r="AC24" s="64">
        <v>33.661304925000003</v>
      </c>
    </row>
    <row r="25" spans="1:50" s="32" customFormat="1" ht="30" customHeight="1" x14ac:dyDescent="0.25">
      <c r="A25" s="51" t="s">
        <v>106</v>
      </c>
      <c r="B25" s="51" t="s">
        <v>137</v>
      </c>
      <c r="C25" s="32" t="s">
        <v>50</v>
      </c>
      <c r="D25" s="57">
        <v>48234</v>
      </c>
      <c r="E25" s="57">
        <v>45113</v>
      </c>
      <c r="F25" s="57">
        <v>47732</v>
      </c>
      <c r="G25" s="57">
        <v>44862</v>
      </c>
      <c r="H25" s="57">
        <v>45156</v>
      </c>
      <c r="I25" s="57">
        <v>46889</v>
      </c>
      <c r="J25" s="57">
        <v>47830</v>
      </c>
      <c r="K25" s="57">
        <v>47687</v>
      </c>
      <c r="L25" s="57">
        <v>50691</v>
      </c>
      <c r="M25" s="57">
        <v>50466</v>
      </c>
      <c r="N25" s="57">
        <v>50844</v>
      </c>
      <c r="O25" s="57">
        <v>44222</v>
      </c>
      <c r="P25" s="57">
        <v>61516</v>
      </c>
      <c r="Q25" s="57">
        <v>67717</v>
      </c>
      <c r="R25" s="57">
        <v>72374</v>
      </c>
      <c r="S25" s="57">
        <v>79086</v>
      </c>
      <c r="T25" s="57">
        <v>80836</v>
      </c>
      <c r="U25" s="57">
        <v>72734</v>
      </c>
      <c r="V25" s="57">
        <v>74733</v>
      </c>
      <c r="W25" s="57">
        <v>78264</v>
      </c>
      <c r="X25" s="57">
        <v>81424</v>
      </c>
      <c r="Y25" s="57">
        <v>86554</v>
      </c>
      <c r="Z25" s="57">
        <v>87949</v>
      </c>
      <c r="AA25" s="57">
        <v>88616</v>
      </c>
      <c r="AB25" s="57">
        <v>87231</v>
      </c>
      <c r="AC25" s="57">
        <v>84018</v>
      </c>
      <c r="AD25" s="88"/>
      <c r="AE25" s="121"/>
      <c r="AF25" s="88"/>
      <c r="AG25" s="88"/>
      <c r="AH25" s="88"/>
      <c r="AI25" s="88"/>
      <c r="AJ25" s="88"/>
      <c r="AK25" s="88"/>
      <c r="AL25" s="88"/>
      <c r="AM25" s="88"/>
      <c r="AN25" s="88"/>
      <c r="AO25" s="88"/>
      <c r="AP25" s="88"/>
      <c r="AQ25" s="88"/>
      <c r="AR25" s="88"/>
      <c r="AS25" s="88"/>
      <c r="AT25" s="88"/>
      <c r="AU25" s="88"/>
      <c r="AV25" s="88"/>
      <c r="AW25" s="108"/>
    </row>
    <row r="26" spans="1:50" x14ac:dyDescent="0.25">
      <c r="A26" s="52" t="s">
        <v>107</v>
      </c>
      <c r="B26" s="52" t="s">
        <v>144</v>
      </c>
      <c r="C26" s="9" t="s">
        <v>57</v>
      </c>
      <c r="D26" s="55">
        <v>24052</v>
      </c>
      <c r="E26" s="55">
        <v>21587</v>
      </c>
      <c r="F26" s="55">
        <v>24124</v>
      </c>
      <c r="G26" s="55">
        <v>22167</v>
      </c>
      <c r="H26" s="55">
        <v>23057</v>
      </c>
      <c r="I26" s="55">
        <v>24846</v>
      </c>
      <c r="J26" s="55">
        <v>26123</v>
      </c>
      <c r="K26" s="55">
        <v>27078</v>
      </c>
      <c r="L26" s="55">
        <v>26529</v>
      </c>
      <c r="M26" s="55">
        <v>27852</v>
      </c>
      <c r="N26" s="55">
        <v>28947</v>
      </c>
      <c r="O26" s="55">
        <v>20646</v>
      </c>
      <c r="P26" s="55">
        <v>28797</v>
      </c>
      <c r="Q26" s="55">
        <v>30840</v>
      </c>
      <c r="R26" s="55">
        <v>32198</v>
      </c>
      <c r="S26" s="55">
        <v>37411</v>
      </c>
      <c r="T26" s="55">
        <v>35759</v>
      </c>
      <c r="U26" s="55">
        <v>29861</v>
      </c>
      <c r="V26" s="55">
        <v>31843</v>
      </c>
      <c r="W26" s="55">
        <v>31763</v>
      </c>
      <c r="X26" s="55">
        <v>35774</v>
      </c>
      <c r="Y26" s="55">
        <v>38913</v>
      </c>
      <c r="Z26" s="55">
        <v>39228</v>
      </c>
      <c r="AA26" s="55">
        <v>41313</v>
      </c>
      <c r="AB26" s="55">
        <v>36757</v>
      </c>
      <c r="AC26" s="88">
        <v>36130</v>
      </c>
      <c r="AD26" s="88"/>
      <c r="AE26" s="88"/>
      <c r="AF26" s="88"/>
      <c r="AG26" s="88"/>
      <c r="AH26" s="88"/>
      <c r="AI26" s="88"/>
      <c r="AJ26" s="88"/>
      <c r="AK26" s="88"/>
      <c r="AL26" s="88"/>
      <c r="AM26" s="88"/>
      <c r="AN26" s="88"/>
      <c r="AO26" s="88"/>
      <c r="AP26" s="88"/>
      <c r="AQ26" s="88"/>
      <c r="AR26" s="88"/>
      <c r="AS26" s="88"/>
      <c r="AT26" s="88"/>
      <c r="AU26" s="88"/>
      <c r="AV26" s="88"/>
      <c r="AW26" s="108"/>
    </row>
    <row r="27" spans="1:50" x14ac:dyDescent="0.25">
      <c r="A27" s="52" t="s">
        <v>108</v>
      </c>
      <c r="B27" s="52" t="s">
        <v>145</v>
      </c>
      <c r="C27" s="9" t="s">
        <v>58</v>
      </c>
      <c r="D27" s="55">
        <v>24182</v>
      </c>
      <c r="E27" s="55">
        <v>23526</v>
      </c>
      <c r="F27" s="55">
        <v>23608</v>
      </c>
      <c r="G27" s="55">
        <v>22695</v>
      </c>
      <c r="H27" s="55">
        <v>22099</v>
      </c>
      <c r="I27" s="55">
        <v>22043</v>
      </c>
      <c r="J27" s="55">
        <v>21707</v>
      </c>
      <c r="K27" s="55">
        <v>20609</v>
      </c>
      <c r="L27" s="55">
        <v>24162</v>
      </c>
      <c r="M27" s="55">
        <v>22614</v>
      </c>
      <c r="N27" s="55">
        <v>21897</v>
      </c>
      <c r="O27" s="55">
        <v>23576</v>
      </c>
      <c r="P27" s="55">
        <v>32719</v>
      </c>
      <c r="Q27" s="55">
        <v>36877</v>
      </c>
      <c r="R27" s="55">
        <v>40176</v>
      </c>
      <c r="S27" s="55">
        <v>41675</v>
      </c>
      <c r="T27" s="55">
        <v>45077</v>
      </c>
      <c r="U27" s="55">
        <v>42873</v>
      </c>
      <c r="V27" s="55">
        <v>42890</v>
      </c>
      <c r="W27" s="55">
        <v>46501</v>
      </c>
      <c r="X27" s="55">
        <v>45650</v>
      </c>
      <c r="Y27" s="55">
        <v>47641</v>
      </c>
      <c r="Z27" s="55">
        <v>48721</v>
      </c>
      <c r="AA27" s="55">
        <v>47303</v>
      </c>
      <c r="AB27" s="55">
        <v>50474</v>
      </c>
      <c r="AC27" s="88">
        <v>47888</v>
      </c>
      <c r="AD27" s="88"/>
      <c r="AE27" s="88"/>
      <c r="AF27" s="88"/>
      <c r="AG27" s="88"/>
      <c r="AH27" s="88"/>
      <c r="AI27" s="88"/>
      <c r="AJ27" s="88"/>
      <c r="AK27" s="88"/>
      <c r="AL27" s="88"/>
      <c r="AM27" s="88"/>
      <c r="AN27" s="88"/>
      <c r="AO27" s="88"/>
      <c r="AP27" s="88"/>
      <c r="AQ27" s="88"/>
      <c r="AR27" s="88"/>
      <c r="AS27" s="88"/>
      <c r="AT27" s="88"/>
      <c r="AU27" s="88"/>
      <c r="AV27" s="88"/>
      <c r="AW27" s="108"/>
    </row>
    <row r="28" spans="1:50" s="64" customFormat="1" x14ac:dyDescent="0.25">
      <c r="A28" s="63" t="s">
        <v>109</v>
      </c>
      <c r="B28" s="63" t="s">
        <v>169</v>
      </c>
      <c r="C28" s="64" t="s">
        <v>82</v>
      </c>
      <c r="D28" s="65">
        <v>15237.0709784316</v>
      </c>
      <c r="E28" s="65">
        <v>14653.800617528501</v>
      </c>
      <c r="F28" s="65">
        <v>15719.802479511</v>
      </c>
      <c r="G28" s="65">
        <v>14879.4821688964</v>
      </c>
      <c r="H28" s="65">
        <v>15175.2130189747</v>
      </c>
      <c r="I28" s="65">
        <v>15037.668272004101</v>
      </c>
      <c r="J28" s="65">
        <v>15217.542863284199</v>
      </c>
      <c r="K28" s="65">
        <v>15007.481210169601</v>
      </c>
      <c r="L28" s="65">
        <v>17730.452211789299</v>
      </c>
      <c r="M28" s="65">
        <v>16861.6007706698</v>
      </c>
      <c r="N28" s="65">
        <v>15703.561007981099</v>
      </c>
      <c r="O28" s="65">
        <v>15608.9625231338</v>
      </c>
      <c r="P28" s="65">
        <v>23045.646444464499</v>
      </c>
      <c r="Q28" s="65">
        <v>25000.588428991501</v>
      </c>
      <c r="R28" s="65">
        <v>27158.715977747099</v>
      </c>
      <c r="S28" s="65">
        <v>29561.785176232901</v>
      </c>
      <c r="T28" s="65">
        <v>32274.967020270498</v>
      </c>
      <c r="U28" s="65">
        <v>28494.8149748572</v>
      </c>
      <c r="V28" s="65">
        <v>27169.464686553802</v>
      </c>
      <c r="W28" s="65">
        <v>31399.049439585098</v>
      </c>
      <c r="X28" s="65">
        <v>31157.532250804099</v>
      </c>
      <c r="Y28" s="65">
        <v>31832.043200375701</v>
      </c>
      <c r="Z28" s="65">
        <v>30977.015261670698</v>
      </c>
      <c r="AA28" s="65">
        <v>32870.534046059503</v>
      </c>
      <c r="AB28" s="65">
        <v>35108.504508613398</v>
      </c>
      <c r="AC28" s="65">
        <v>33689.518592123102</v>
      </c>
      <c r="AD28" s="88"/>
      <c r="AE28" s="88"/>
      <c r="AF28" s="88"/>
      <c r="AG28" s="88"/>
      <c r="AH28" s="88"/>
      <c r="AI28" s="88"/>
      <c r="AJ28" s="88"/>
      <c r="AK28" s="88"/>
      <c r="AL28" s="88"/>
      <c r="AM28" s="88"/>
      <c r="AN28" s="88"/>
      <c r="AO28" s="88"/>
      <c r="AP28" s="88"/>
      <c r="AQ28" s="88"/>
      <c r="AR28" s="88"/>
      <c r="AS28" s="88"/>
      <c r="AT28" s="88"/>
      <c r="AU28" s="88"/>
      <c r="AV28" s="88"/>
      <c r="AW28" s="108"/>
    </row>
    <row r="29" spans="1:50" s="64" customFormat="1" x14ac:dyDescent="0.25">
      <c r="A29" s="63" t="s">
        <v>110</v>
      </c>
      <c r="B29" s="63" t="s">
        <v>170</v>
      </c>
      <c r="C29" s="64" t="s">
        <v>83</v>
      </c>
      <c r="D29" s="65">
        <v>1777.6917261695801</v>
      </c>
      <c r="E29" s="65">
        <v>1568.9226767487901</v>
      </c>
      <c r="F29" s="65">
        <v>1413.99426123335</v>
      </c>
      <c r="G29" s="65">
        <v>1292.05688999669</v>
      </c>
      <c r="H29" s="65">
        <v>279.911912847613</v>
      </c>
      <c r="I29" s="65">
        <v>298.43753900605799</v>
      </c>
      <c r="J29" s="65">
        <v>397.78391467097902</v>
      </c>
      <c r="K29" s="65">
        <v>384.03280333919997</v>
      </c>
      <c r="L29" s="65">
        <v>291.090140029476</v>
      </c>
      <c r="M29" s="65">
        <v>483.64990869976299</v>
      </c>
      <c r="N29" s="65">
        <v>568.15587284056198</v>
      </c>
      <c r="O29" s="65">
        <v>578.60237045896702</v>
      </c>
      <c r="P29" s="65">
        <v>550.80153079585796</v>
      </c>
      <c r="Q29" s="65">
        <v>515.319901062344</v>
      </c>
      <c r="R29" s="65">
        <v>502.81877300544897</v>
      </c>
      <c r="S29" s="65">
        <v>534.07945589598398</v>
      </c>
      <c r="T29" s="65">
        <v>627.23085307629299</v>
      </c>
      <c r="U29" s="65">
        <v>693.04524722303302</v>
      </c>
      <c r="V29" s="65">
        <v>705.21259833155796</v>
      </c>
      <c r="W29" s="65">
        <v>715.53720696553501</v>
      </c>
      <c r="X29" s="65">
        <v>656.56253927076295</v>
      </c>
      <c r="Y29" s="65">
        <v>688.01345526110401</v>
      </c>
      <c r="Z29" s="65">
        <v>663.10703711441204</v>
      </c>
      <c r="AA29" s="65">
        <v>637.80928176049997</v>
      </c>
      <c r="AB29" s="65">
        <v>612.40364263205697</v>
      </c>
      <c r="AC29" s="65">
        <v>682.42528976719404</v>
      </c>
      <c r="AD29" s="88"/>
      <c r="AE29" s="88"/>
      <c r="AF29" s="88"/>
      <c r="AG29" s="88"/>
      <c r="AH29" s="88"/>
      <c r="AI29" s="88"/>
      <c r="AJ29" s="88"/>
      <c r="AK29" s="88"/>
      <c r="AL29" s="88"/>
      <c r="AM29" s="88"/>
      <c r="AN29" s="88"/>
      <c r="AO29" s="88"/>
      <c r="AP29" s="88"/>
      <c r="AQ29" s="88"/>
      <c r="AR29" s="88"/>
      <c r="AS29" s="88"/>
      <c r="AT29" s="88"/>
      <c r="AU29" s="88"/>
      <c r="AV29" s="88"/>
      <c r="AW29" s="108"/>
    </row>
    <row r="30" spans="1:50" s="64" customFormat="1" x14ac:dyDescent="0.25">
      <c r="A30" s="63" t="s">
        <v>111</v>
      </c>
      <c r="B30" s="63" t="s">
        <v>171</v>
      </c>
      <c r="C30" s="64" t="s">
        <v>84</v>
      </c>
      <c r="D30" s="65">
        <v>2378.7319182255001</v>
      </c>
      <c r="E30" s="65">
        <v>2509.4875366665301</v>
      </c>
      <c r="F30" s="65">
        <v>2701.1423692663898</v>
      </c>
      <c r="G30" s="65">
        <v>2320.2304693013202</v>
      </c>
      <c r="H30" s="65">
        <v>1686.65507076731</v>
      </c>
      <c r="I30" s="65">
        <v>1643.4815510681699</v>
      </c>
      <c r="J30" s="65">
        <v>1708.1486298080699</v>
      </c>
      <c r="K30" s="65">
        <v>1951.31412279241</v>
      </c>
      <c r="L30" s="65">
        <v>2850.8372752106102</v>
      </c>
      <c r="M30" s="65">
        <v>2234.10236176129</v>
      </c>
      <c r="N30" s="65">
        <v>1598.80058560404</v>
      </c>
      <c r="O30" s="65">
        <v>1587.06317399411</v>
      </c>
      <c r="P30" s="65">
        <v>1763.0257851275501</v>
      </c>
      <c r="Q30" s="65">
        <v>1559.2357306854601</v>
      </c>
      <c r="R30" s="65">
        <v>1551.9498568890999</v>
      </c>
      <c r="S30" s="65">
        <v>1518.8054061336099</v>
      </c>
      <c r="T30" s="65">
        <v>2103.72922589163</v>
      </c>
      <c r="U30" s="65">
        <v>2414.3185805104599</v>
      </c>
      <c r="V30" s="65">
        <v>2718.2205769440902</v>
      </c>
      <c r="W30" s="65">
        <v>3096.3522519340299</v>
      </c>
      <c r="X30" s="65">
        <v>3109.1782231635598</v>
      </c>
      <c r="Y30" s="65">
        <v>3072.8547027157801</v>
      </c>
      <c r="Z30" s="65">
        <v>2782.0501890557998</v>
      </c>
      <c r="AA30" s="65">
        <v>2935.3067046659198</v>
      </c>
      <c r="AB30" s="65">
        <v>3199.7152525875299</v>
      </c>
      <c r="AC30" s="65">
        <v>2604.9091091913001</v>
      </c>
      <c r="AD30" s="88"/>
      <c r="AE30" s="88"/>
      <c r="AF30" s="88"/>
      <c r="AG30" s="88"/>
      <c r="AH30" s="88"/>
      <c r="AI30" s="88"/>
      <c r="AJ30" s="88"/>
      <c r="AK30" s="88"/>
      <c r="AL30" s="88"/>
      <c r="AM30" s="88"/>
      <c r="AN30" s="88"/>
      <c r="AO30" s="88"/>
      <c r="AP30" s="88"/>
      <c r="AQ30" s="88"/>
      <c r="AR30" s="88"/>
      <c r="AS30" s="88"/>
      <c r="AT30" s="88"/>
      <c r="AU30" s="88"/>
      <c r="AV30" s="88"/>
      <c r="AW30" s="108"/>
    </row>
    <row r="31" spans="1:50" s="64" customFormat="1" x14ac:dyDescent="0.25">
      <c r="A31" s="63" t="s">
        <v>112</v>
      </c>
      <c r="B31" s="63" t="s">
        <v>172</v>
      </c>
      <c r="C31" s="64" t="s">
        <v>85</v>
      </c>
      <c r="D31" s="65">
        <v>4788.5053771732901</v>
      </c>
      <c r="E31" s="65">
        <v>4793.7891690561801</v>
      </c>
      <c r="F31" s="65">
        <v>3773.06088998927</v>
      </c>
      <c r="G31" s="65">
        <v>4203.2304718055702</v>
      </c>
      <c r="H31" s="65">
        <v>4957.2199974103996</v>
      </c>
      <c r="I31" s="65">
        <v>5063.4126379217096</v>
      </c>
      <c r="J31" s="65">
        <v>4383.5245922367603</v>
      </c>
      <c r="K31" s="65">
        <v>3266.1718636987898</v>
      </c>
      <c r="L31" s="65">
        <v>3289.6203729706199</v>
      </c>
      <c r="M31" s="65">
        <v>3034.6469588691998</v>
      </c>
      <c r="N31" s="65">
        <v>4026.4825335743099</v>
      </c>
      <c r="O31" s="65">
        <v>5801.3719324131598</v>
      </c>
      <c r="P31" s="65">
        <v>7359.5262396120797</v>
      </c>
      <c r="Q31" s="65">
        <v>9801.8559392607094</v>
      </c>
      <c r="R31" s="65">
        <v>10962.5153923583</v>
      </c>
      <c r="S31" s="65">
        <v>10060.3299617375</v>
      </c>
      <c r="T31" s="65">
        <v>10071.072900761499</v>
      </c>
      <c r="U31" s="65">
        <v>11270.821197409299</v>
      </c>
      <c r="V31" s="65">
        <v>12297.1021381705</v>
      </c>
      <c r="W31" s="65">
        <v>11290.061101515301</v>
      </c>
      <c r="X31" s="65">
        <v>10726.7269867616</v>
      </c>
      <c r="Y31" s="65">
        <v>12048.0886416474</v>
      </c>
      <c r="Z31" s="65">
        <v>14298.8275121591</v>
      </c>
      <c r="AA31" s="65">
        <v>10859.349967514099</v>
      </c>
      <c r="AB31" s="65">
        <v>11553.3765961671</v>
      </c>
      <c r="AC31" s="65">
        <v>10911.1470089184</v>
      </c>
      <c r="AD31" s="88"/>
      <c r="AE31" s="88"/>
      <c r="AF31" s="88"/>
      <c r="AG31" s="88"/>
      <c r="AH31" s="88"/>
      <c r="AI31" s="88"/>
      <c r="AJ31" s="88"/>
      <c r="AK31" s="88"/>
      <c r="AL31" s="88"/>
      <c r="AM31" s="88"/>
      <c r="AN31" s="88"/>
      <c r="AO31" s="88"/>
      <c r="AP31" s="88"/>
      <c r="AQ31" s="88"/>
      <c r="AR31" s="88"/>
      <c r="AS31" s="88"/>
      <c r="AT31" s="88"/>
      <c r="AU31" s="88"/>
      <c r="AV31" s="88"/>
      <c r="AW31" s="108"/>
    </row>
    <row r="32" spans="1:50" s="32" customFormat="1" ht="30" customHeight="1" x14ac:dyDescent="0.25">
      <c r="A32" s="51" t="s">
        <v>113</v>
      </c>
      <c r="B32" s="51" t="s">
        <v>138</v>
      </c>
      <c r="C32" s="32" t="s">
        <v>51</v>
      </c>
      <c r="D32" s="57">
        <v>78755.671720498402</v>
      </c>
      <c r="E32" s="57">
        <v>77989.262000000002</v>
      </c>
      <c r="F32" s="57">
        <v>75054.634152110099</v>
      </c>
      <c r="G32" s="57">
        <v>75561.444900000002</v>
      </c>
      <c r="H32" s="57">
        <v>75047.095000000001</v>
      </c>
      <c r="I32" s="57">
        <v>73732.483600000007</v>
      </c>
      <c r="J32" s="57">
        <v>80845.267999999996</v>
      </c>
      <c r="K32" s="57">
        <v>83378.47</v>
      </c>
      <c r="L32" s="57">
        <v>90645.671700000006</v>
      </c>
      <c r="M32" s="57">
        <v>99471.056800000006</v>
      </c>
      <c r="N32" s="57">
        <v>99977.481599999999</v>
      </c>
      <c r="O32" s="57">
        <v>83551.216199999995</v>
      </c>
      <c r="P32" s="57">
        <v>85066.922200000001</v>
      </c>
      <c r="Q32" s="57">
        <v>87229.343699999998</v>
      </c>
      <c r="R32" s="57">
        <v>88609.907000000007</v>
      </c>
      <c r="S32" s="57">
        <v>86528.354900000006</v>
      </c>
      <c r="T32" s="57">
        <v>86326.258000000002</v>
      </c>
      <c r="U32" s="57">
        <v>93259.922179999994</v>
      </c>
      <c r="V32" s="57">
        <v>96140.182536942695</v>
      </c>
      <c r="W32" s="57">
        <v>105678.263130573</v>
      </c>
      <c r="X32" s="57">
        <v>108270.927954777</v>
      </c>
      <c r="Y32" s="57">
        <v>109261.948680892</v>
      </c>
      <c r="Z32" s="57">
        <v>109022.869363694</v>
      </c>
      <c r="AA32" s="57">
        <v>110032.14248726099</v>
      </c>
      <c r="AB32" s="57">
        <v>104898.107438217</v>
      </c>
      <c r="AC32" s="57">
        <v>94126.964968152897</v>
      </c>
      <c r="AD32" s="88"/>
      <c r="AE32" s="88"/>
      <c r="AF32" s="88"/>
      <c r="AG32" s="88"/>
      <c r="AH32" s="88"/>
      <c r="AI32" s="88"/>
      <c r="AJ32" s="88"/>
      <c r="AK32" s="88"/>
      <c r="AL32" s="88"/>
      <c r="AM32" s="88"/>
      <c r="AN32" s="88"/>
      <c r="AO32" s="88"/>
      <c r="AP32" s="88"/>
      <c r="AQ32" s="88"/>
      <c r="AR32" s="88"/>
      <c r="AS32" s="88"/>
      <c r="AT32" s="88"/>
      <c r="AU32" s="88"/>
      <c r="AV32" s="88"/>
      <c r="AW32" s="108"/>
    </row>
    <row r="33" spans="1:49" ht="45" x14ac:dyDescent="0.25">
      <c r="A33" s="6" t="s">
        <v>173</v>
      </c>
      <c r="B33" s="52" t="s">
        <v>146</v>
      </c>
      <c r="C33" s="9" t="s">
        <v>59</v>
      </c>
      <c r="D33" s="55">
        <v>1165</v>
      </c>
      <c r="E33" s="55">
        <v>1165</v>
      </c>
      <c r="F33" s="55">
        <v>1011</v>
      </c>
      <c r="G33" s="55">
        <v>1218</v>
      </c>
      <c r="H33" s="55">
        <v>875</v>
      </c>
      <c r="I33" s="55">
        <v>925</v>
      </c>
      <c r="J33" s="55">
        <v>981</v>
      </c>
      <c r="K33" s="55">
        <v>938</v>
      </c>
      <c r="L33" s="55">
        <v>886</v>
      </c>
      <c r="M33" s="55">
        <v>910</v>
      </c>
      <c r="N33" s="55">
        <v>1196</v>
      </c>
      <c r="O33" s="55">
        <v>1055</v>
      </c>
      <c r="P33" s="55">
        <v>868</v>
      </c>
      <c r="Q33" s="55">
        <v>1014</v>
      </c>
      <c r="R33" s="55">
        <v>891</v>
      </c>
      <c r="S33" s="55">
        <v>1131</v>
      </c>
      <c r="T33" s="55">
        <v>1051</v>
      </c>
      <c r="U33" s="55">
        <v>1005</v>
      </c>
      <c r="V33" s="55">
        <v>888</v>
      </c>
      <c r="W33" s="55">
        <v>1424</v>
      </c>
      <c r="X33" s="55">
        <v>1220</v>
      </c>
      <c r="Y33" s="55">
        <v>1194</v>
      </c>
      <c r="Z33" s="55">
        <v>871</v>
      </c>
      <c r="AA33" s="55">
        <v>997</v>
      </c>
      <c r="AB33" s="55">
        <v>853</v>
      </c>
      <c r="AC33" s="88">
        <v>877</v>
      </c>
      <c r="AD33" s="88"/>
      <c r="AE33" s="88"/>
      <c r="AF33" s="88"/>
      <c r="AG33" s="88"/>
      <c r="AH33" s="88"/>
      <c r="AI33" s="88"/>
      <c r="AJ33" s="88"/>
      <c r="AK33" s="88"/>
      <c r="AL33" s="88"/>
      <c r="AM33" s="88"/>
      <c r="AN33" s="88"/>
      <c r="AO33" s="88"/>
      <c r="AP33" s="88"/>
      <c r="AQ33" s="88"/>
      <c r="AR33" s="88"/>
      <c r="AS33" s="88"/>
      <c r="AT33" s="88"/>
      <c r="AU33" s="88"/>
      <c r="AV33" s="88"/>
      <c r="AW33" s="108"/>
    </row>
    <row r="34" spans="1:49" x14ac:dyDescent="0.25">
      <c r="A34" s="52" t="s">
        <v>114</v>
      </c>
      <c r="B34" s="52" t="s">
        <v>147</v>
      </c>
      <c r="C34" s="9" t="s">
        <v>60</v>
      </c>
      <c r="D34" s="55">
        <v>396.42419999999998</v>
      </c>
      <c r="E34" s="55">
        <v>288.29300000000001</v>
      </c>
      <c r="F34" s="55">
        <v>308.20600000000002</v>
      </c>
      <c r="G34" s="55">
        <v>456</v>
      </c>
      <c r="H34" s="55">
        <v>490</v>
      </c>
      <c r="I34" s="55">
        <v>469</v>
      </c>
      <c r="J34" s="55">
        <v>476</v>
      </c>
      <c r="K34" s="55">
        <v>574</v>
      </c>
      <c r="L34" s="55">
        <v>517</v>
      </c>
      <c r="M34" s="55">
        <v>575</v>
      </c>
      <c r="N34" s="55">
        <v>653</v>
      </c>
      <c r="O34" s="55">
        <v>505</v>
      </c>
      <c r="P34" s="55">
        <v>396</v>
      </c>
      <c r="Q34" s="55">
        <v>483</v>
      </c>
      <c r="R34" s="55">
        <v>429</v>
      </c>
      <c r="S34" s="55">
        <v>445</v>
      </c>
      <c r="T34" s="55">
        <v>379</v>
      </c>
      <c r="U34" s="55">
        <v>393</v>
      </c>
      <c r="V34" s="55">
        <v>344</v>
      </c>
      <c r="W34" s="55">
        <v>473</v>
      </c>
      <c r="X34" s="55">
        <v>385</v>
      </c>
      <c r="Y34" s="55">
        <v>461</v>
      </c>
      <c r="Z34" s="55">
        <v>336</v>
      </c>
      <c r="AA34" s="55">
        <v>306</v>
      </c>
      <c r="AB34" s="55">
        <v>382</v>
      </c>
      <c r="AC34" s="88">
        <v>265</v>
      </c>
      <c r="AD34" s="88"/>
      <c r="AE34" s="88"/>
      <c r="AF34" s="88"/>
      <c r="AG34" s="88"/>
      <c r="AH34" s="88"/>
      <c r="AI34" s="88"/>
      <c r="AJ34" s="88"/>
      <c r="AK34" s="88"/>
      <c r="AL34" s="88"/>
      <c r="AM34" s="88"/>
      <c r="AN34" s="88"/>
      <c r="AO34" s="88"/>
      <c r="AP34" s="88"/>
      <c r="AQ34" s="88"/>
      <c r="AR34" s="88"/>
      <c r="AS34" s="88"/>
      <c r="AT34" s="88"/>
      <c r="AU34" s="88"/>
      <c r="AV34" s="88"/>
      <c r="AW34" s="108"/>
    </row>
    <row r="35" spans="1:49" x14ac:dyDescent="0.25">
      <c r="A35" s="52" t="s">
        <v>115</v>
      </c>
      <c r="B35" s="52" t="s">
        <v>148</v>
      </c>
      <c r="C35" s="9" t="s">
        <v>61</v>
      </c>
      <c r="D35" s="55">
        <v>16</v>
      </c>
      <c r="E35" s="55">
        <v>14</v>
      </c>
      <c r="F35" s="55">
        <v>16</v>
      </c>
      <c r="G35" s="55">
        <v>22</v>
      </c>
      <c r="H35" s="55">
        <v>27</v>
      </c>
      <c r="I35" s="55">
        <v>16</v>
      </c>
      <c r="J35" s="55">
        <v>15</v>
      </c>
      <c r="K35" s="55">
        <v>16</v>
      </c>
      <c r="L35" s="55">
        <v>14</v>
      </c>
      <c r="M35" s="55">
        <v>18</v>
      </c>
      <c r="N35" s="55">
        <v>16</v>
      </c>
      <c r="O35" s="55">
        <v>15</v>
      </c>
      <c r="P35" s="55">
        <v>14</v>
      </c>
      <c r="Q35" s="55">
        <v>8</v>
      </c>
      <c r="R35" s="55">
        <v>10</v>
      </c>
      <c r="S35" s="55">
        <v>9</v>
      </c>
      <c r="T35" s="55">
        <v>10</v>
      </c>
      <c r="U35" s="55">
        <v>8</v>
      </c>
      <c r="V35" s="55">
        <v>6.31847133757962</v>
      </c>
      <c r="W35" s="55">
        <v>4.8152866242038197</v>
      </c>
      <c r="X35" s="55">
        <v>4.1273885350318498</v>
      </c>
      <c r="Y35" s="55">
        <v>3.4904458598726098</v>
      </c>
      <c r="Z35" s="55">
        <v>3.0318471337579598</v>
      </c>
      <c r="AA35" s="55">
        <v>0.99363057324840798</v>
      </c>
      <c r="AB35" s="55">
        <v>1.01910828025478</v>
      </c>
      <c r="AC35" s="55">
        <v>0.484076433121019</v>
      </c>
      <c r="AD35" s="88"/>
      <c r="AE35" s="88"/>
      <c r="AF35" s="88"/>
      <c r="AG35" s="88"/>
      <c r="AH35" s="88"/>
      <c r="AI35" s="88"/>
      <c r="AJ35" s="88"/>
      <c r="AK35" s="88"/>
      <c r="AL35" s="88"/>
      <c r="AM35" s="88"/>
      <c r="AN35" s="88"/>
      <c r="AO35" s="88"/>
      <c r="AP35" s="88"/>
      <c r="AQ35" s="88"/>
      <c r="AR35" s="88"/>
      <c r="AS35" s="88"/>
      <c r="AT35" s="88"/>
      <c r="AU35" s="88"/>
      <c r="AV35" s="88"/>
      <c r="AW35" s="108"/>
    </row>
    <row r="36" spans="1:49" ht="30" x14ac:dyDescent="0.25">
      <c r="A36" s="52" t="s">
        <v>116</v>
      </c>
      <c r="B36" s="52" t="s">
        <v>149</v>
      </c>
      <c r="C36" s="9" t="s">
        <v>62</v>
      </c>
      <c r="D36" s="55">
        <v>110.599</v>
      </c>
      <c r="E36" s="55">
        <v>105.458</v>
      </c>
      <c r="F36" s="55">
        <v>140.1559</v>
      </c>
      <c r="G36" s="55">
        <v>144.44489999999999</v>
      </c>
      <c r="H36" s="55">
        <v>143.095</v>
      </c>
      <c r="I36" s="55">
        <v>169.4836</v>
      </c>
      <c r="J36" s="55">
        <v>274.26799999999997</v>
      </c>
      <c r="K36" s="55">
        <v>315.47000000000003</v>
      </c>
      <c r="L36" s="55">
        <v>172.67169999999999</v>
      </c>
      <c r="M36" s="55">
        <v>158.05680000000001</v>
      </c>
      <c r="N36" s="55">
        <v>185.48159999999999</v>
      </c>
      <c r="O36" s="55">
        <v>122.2162</v>
      </c>
      <c r="P36" s="55">
        <v>143.9222</v>
      </c>
      <c r="Q36" s="55">
        <v>148.34370000000001</v>
      </c>
      <c r="R36" s="55">
        <v>203.90700000000001</v>
      </c>
      <c r="S36" s="55">
        <v>167.35489999999999</v>
      </c>
      <c r="T36" s="55">
        <v>139.25800000000001</v>
      </c>
      <c r="U36" s="55">
        <v>259.04640000000001</v>
      </c>
      <c r="V36" s="55">
        <v>236.4819</v>
      </c>
      <c r="W36" s="55">
        <v>248.76949999999999</v>
      </c>
      <c r="X36" s="55">
        <v>241.21870000000001</v>
      </c>
      <c r="Y36" s="55">
        <v>201.2114</v>
      </c>
      <c r="Z36" s="55">
        <v>177.6413</v>
      </c>
      <c r="AA36" s="55">
        <v>43.0565</v>
      </c>
      <c r="AB36" s="55">
        <v>46.865400000000001</v>
      </c>
      <c r="AC36" s="88">
        <v>0</v>
      </c>
      <c r="AD36" s="88"/>
      <c r="AE36" s="88"/>
      <c r="AF36" s="88"/>
      <c r="AG36" s="88"/>
      <c r="AH36" s="88"/>
      <c r="AI36" s="88"/>
      <c r="AJ36" s="88"/>
      <c r="AK36" s="88"/>
      <c r="AL36" s="88"/>
      <c r="AM36" s="88"/>
      <c r="AN36" s="88"/>
      <c r="AO36" s="88"/>
      <c r="AP36" s="88"/>
      <c r="AQ36" s="88"/>
      <c r="AR36" s="88"/>
      <c r="AS36" s="88"/>
      <c r="AT36" s="88"/>
      <c r="AU36" s="88"/>
      <c r="AV36" s="88"/>
      <c r="AW36" s="108"/>
    </row>
    <row r="37" spans="1:49" x14ac:dyDescent="0.25">
      <c r="A37" s="52" t="s">
        <v>117</v>
      </c>
      <c r="B37" s="52" t="s">
        <v>150</v>
      </c>
      <c r="C37" s="9" t="s">
        <v>63</v>
      </c>
      <c r="D37" s="55">
        <v>6604</v>
      </c>
      <c r="E37" s="55">
        <v>6604</v>
      </c>
      <c r="F37" s="55">
        <v>8351</v>
      </c>
      <c r="G37" s="55">
        <v>8658</v>
      </c>
      <c r="H37" s="55">
        <v>8520</v>
      </c>
      <c r="I37" s="55">
        <v>8600</v>
      </c>
      <c r="J37" s="55">
        <v>8590</v>
      </c>
      <c r="K37" s="55">
        <v>8934</v>
      </c>
      <c r="L37" s="55">
        <v>9061</v>
      </c>
      <c r="M37" s="55">
        <v>9231</v>
      </c>
      <c r="N37" s="55">
        <v>8702</v>
      </c>
      <c r="O37" s="55">
        <v>6696</v>
      </c>
      <c r="P37" s="55">
        <v>6923</v>
      </c>
      <c r="Q37" s="55">
        <v>7317</v>
      </c>
      <c r="R37" s="55">
        <v>7385</v>
      </c>
      <c r="S37" s="55">
        <v>7448</v>
      </c>
      <c r="T37" s="55">
        <v>6791</v>
      </c>
      <c r="U37" s="55">
        <v>6715</v>
      </c>
      <c r="V37" s="55">
        <v>6949</v>
      </c>
      <c r="W37" s="55">
        <v>6757</v>
      </c>
      <c r="X37" s="55">
        <v>6649</v>
      </c>
      <c r="Y37" s="55">
        <v>6326</v>
      </c>
      <c r="Z37" s="55">
        <v>5718</v>
      </c>
      <c r="AA37" s="55">
        <v>6388</v>
      </c>
      <c r="AB37" s="55">
        <v>6487</v>
      </c>
      <c r="AC37" s="88">
        <v>4815</v>
      </c>
      <c r="AD37" s="88"/>
      <c r="AE37" s="88"/>
      <c r="AF37" s="88"/>
      <c r="AG37" s="88"/>
      <c r="AH37" s="88"/>
      <c r="AI37" s="88"/>
      <c r="AJ37" s="88"/>
      <c r="AK37" s="88"/>
      <c r="AL37" s="88"/>
      <c r="AM37" s="88"/>
      <c r="AN37" s="88"/>
      <c r="AO37" s="88"/>
      <c r="AP37" s="88"/>
      <c r="AQ37" s="88"/>
      <c r="AR37" s="88"/>
      <c r="AS37" s="88"/>
      <c r="AT37" s="88"/>
      <c r="AU37" s="88"/>
      <c r="AV37" s="88"/>
      <c r="AW37" s="108"/>
    </row>
    <row r="38" spans="1:49" x14ac:dyDescent="0.25">
      <c r="A38" s="52" t="s">
        <v>118</v>
      </c>
      <c r="B38" s="52" t="s">
        <v>151</v>
      </c>
      <c r="C38" s="9" t="s">
        <v>64</v>
      </c>
      <c r="D38" s="55">
        <v>208</v>
      </c>
      <c r="E38" s="55">
        <v>208</v>
      </c>
      <c r="F38" s="55">
        <v>244</v>
      </c>
      <c r="G38" s="55">
        <v>238</v>
      </c>
      <c r="H38" s="55">
        <v>267</v>
      </c>
      <c r="I38" s="55">
        <v>253</v>
      </c>
      <c r="J38" s="55">
        <v>289</v>
      </c>
      <c r="K38" s="55">
        <v>155</v>
      </c>
      <c r="L38" s="55">
        <v>311</v>
      </c>
      <c r="M38" s="55">
        <v>332</v>
      </c>
      <c r="N38" s="55">
        <v>359</v>
      </c>
      <c r="O38" s="55">
        <v>293</v>
      </c>
      <c r="P38" s="55">
        <v>286</v>
      </c>
      <c r="Q38" s="55">
        <v>230</v>
      </c>
      <c r="R38" s="55">
        <v>231</v>
      </c>
      <c r="S38" s="55">
        <v>199</v>
      </c>
      <c r="T38" s="55">
        <v>134</v>
      </c>
      <c r="U38" s="55">
        <v>157</v>
      </c>
      <c r="V38" s="55">
        <v>180</v>
      </c>
      <c r="W38" s="55">
        <v>174</v>
      </c>
      <c r="X38" s="55">
        <v>200</v>
      </c>
      <c r="Y38" s="55">
        <v>77</v>
      </c>
      <c r="Z38" s="55">
        <v>54</v>
      </c>
      <c r="AA38" s="55">
        <v>31</v>
      </c>
      <c r="AB38" s="55">
        <v>30</v>
      </c>
      <c r="AC38" s="9">
        <v>37</v>
      </c>
      <c r="AW38" s="108"/>
    </row>
    <row r="39" spans="1:49" x14ac:dyDescent="0.25">
      <c r="A39" s="52" t="s">
        <v>119</v>
      </c>
      <c r="B39" s="52" t="s">
        <v>152</v>
      </c>
      <c r="C39" s="9" t="s">
        <v>65</v>
      </c>
      <c r="D39" s="55">
        <v>69230.648520498406</v>
      </c>
      <c r="E39" s="55">
        <v>68579.510999999999</v>
      </c>
      <c r="F39" s="55">
        <v>63959.272252110102</v>
      </c>
      <c r="G39" s="55">
        <v>63800</v>
      </c>
      <c r="H39" s="55">
        <v>63800</v>
      </c>
      <c r="I39" s="55">
        <v>62500</v>
      </c>
      <c r="J39" s="55">
        <v>69300</v>
      </c>
      <c r="K39" s="55">
        <v>71500</v>
      </c>
      <c r="L39" s="55">
        <v>78800</v>
      </c>
      <c r="M39" s="55">
        <v>87300</v>
      </c>
      <c r="N39" s="55">
        <v>87900</v>
      </c>
      <c r="O39" s="55">
        <v>74200</v>
      </c>
      <c r="P39" s="55">
        <v>75700</v>
      </c>
      <c r="Q39" s="55">
        <v>77200</v>
      </c>
      <c r="R39" s="55">
        <v>78700</v>
      </c>
      <c r="S39" s="55">
        <v>76400</v>
      </c>
      <c r="T39" s="55">
        <v>77037</v>
      </c>
      <c r="U39" s="55">
        <v>83971.875780000002</v>
      </c>
      <c r="V39" s="55">
        <v>86800</v>
      </c>
      <c r="W39" s="55">
        <v>95800</v>
      </c>
      <c r="X39" s="55">
        <v>98711.429000000004</v>
      </c>
      <c r="Y39" s="55">
        <v>100171.35830000001</v>
      </c>
      <c r="Z39" s="55">
        <v>101021.658</v>
      </c>
      <c r="AA39" s="55">
        <v>101400</v>
      </c>
      <c r="AB39" s="55">
        <v>96202</v>
      </c>
      <c r="AC39" s="55">
        <v>87362</v>
      </c>
      <c r="AE39" s="55"/>
    </row>
    <row r="40" spans="1:49" ht="30" x14ac:dyDescent="0.25">
      <c r="A40" s="52" t="s">
        <v>120</v>
      </c>
      <c r="B40" s="52" t="s">
        <v>153</v>
      </c>
      <c r="C40" s="9" t="s">
        <v>66</v>
      </c>
      <c r="D40" s="55">
        <v>1025</v>
      </c>
      <c r="E40" s="55">
        <v>1025</v>
      </c>
      <c r="F40" s="55">
        <v>1025</v>
      </c>
      <c r="G40" s="55">
        <v>1025</v>
      </c>
      <c r="H40" s="55">
        <v>925</v>
      </c>
      <c r="I40" s="55">
        <v>800</v>
      </c>
      <c r="J40" s="55">
        <v>920</v>
      </c>
      <c r="K40" s="55">
        <v>946</v>
      </c>
      <c r="L40" s="55">
        <v>884</v>
      </c>
      <c r="M40" s="55">
        <v>947</v>
      </c>
      <c r="N40" s="55">
        <v>966</v>
      </c>
      <c r="O40" s="55">
        <v>665</v>
      </c>
      <c r="P40" s="55">
        <v>736</v>
      </c>
      <c r="Q40" s="55">
        <v>829</v>
      </c>
      <c r="R40" s="55">
        <v>760</v>
      </c>
      <c r="S40" s="55">
        <v>729</v>
      </c>
      <c r="T40" s="55">
        <v>785</v>
      </c>
      <c r="U40" s="55">
        <v>751</v>
      </c>
      <c r="V40" s="55">
        <v>736.382165605095</v>
      </c>
      <c r="W40" s="55">
        <v>796.67834394904503</v>
      </c>
      <c r="X40" s="55">
        <v>860.15286624203804</v>
      </c>
      <c r="Y40" s="55">
        <v>827.88853503184703</v>
      </c>
      <c r="Z40" s="55">
        <v>841.53821656051002</v>
      </c>
      <c r="AA40" s="55">
        <v>866.09235668789802</v>
      </c>
      <c r="AB40" s="55">
        <v>896.22292993630595</v>
      </c>
      <c r="AC40" s="9">
        <v>770.48089171974505</v>
      </c>
    </row>
    <row r="41" spans="1:49" s="32" customFormat="1" ht="29.25" customHeight="1" x14ac:dyDescent="0.25">
      <c r="A41" s="51" t="s">
        <v>13</v>
      </c>
      <c r="B41" s="51" t="s">
        <v>139</v>
      </c>
      <c r="C41" s="32" t="s">
        <v>52</v>
      </c>
      <c r="D41" s="57">
        <v>318.89999999999998</v>
      </c>
      <c r="E41" s="57">
        <v>1233.5999999999999</v>
      </c>
      <c r="F41" s="57">
        <v>711.6</v>
      </c>
      <c r="G41" s="57">
        <v>1168.8</v>
      </c>
      <c r="H41" s="57">
        <v>1405.5</v>
      </c>
      <c r="I41" s="57">
        <v>1243.2</v>
      </c>
      <c r="J41" s="57">
        <v>893.7</v>
      </c>
      <c r="K41" s="57">
        <v>999.9</v>
      </c>
      <c r="L41" s="57">
        <v>1427.1</v>
      </c>
      <c r="M41" s="57">
        <v>877.8</v>
      </c>
      <c r="N41" s="57">
        <v>1070.7</v>
      </c>
      <c r="O41" s="57">
        <v>1002.3</v>
      </c>
      <c r="P41" s="57">
        <v>1038.9000000000001</v>
      </c>
      <c r="Q41" s="57">
        <v>1125</v>
      </c>
      <c r="R41" s="57">
        <v>846.9</v>
      </c>
      <c r="S41" s="57">
        <v>1255.2</v>
      </c>
      <c r="T41" s="57">
        <v>1112.4000000000001</v>
      </c>
      <c r="U41" s="57">
        <v>717.9</v>
      </c>
      <c r="V41" s="57">
        <v>925.2</v>
      </c>
      <c r="W41" s="57">
        <v>824.7</v>
      </c>
      <c r="X41" s="57">
        <v>1039.8</v>
      </c>
      <c r="Y41" s="57">
        <v>862.8</v>
      </c>
      <c r="Z41" s="57">
        <v>786.6</v>
      </c>
      <c r="AA41" s="57">
        <v>788.7</v>
      </c>
      <c r="AB41" s="57">
        <v>872.7</v>
      </c>
      <c r="AC41" s="57">
        <v>618.29999999999995</v>
      </c>
      <c r="AD41" s="9"/>
      <c r="AE41" s="9"/>
      <c r="AF41" s="9"/>
      <c r="AG41" s="9"/>
      <c r="AH41" s="9"/>
      <c r="AI41" s="9"/>
      <c r="AJ41" s="9"/>
      <c r="AK41" s="9"/>
      <c r="AL41" s="9"/>
      <c r="AM41" s="9"/>
      <c r="AN41" s="9"/>
      <c r="AO41" s="9"/>
      <c r="AP41" s="9"/>
      <c r="AQ41" s="9"/>
      <c r="AR41" s="9"/>
      <c r="AS41" s="9"/>
      <c r="AT41" s="9"/>
      <c r="AU41" s="9"/>
      <c r="AV41" s="9"/>
      <c r="AW41" s="9"/>
    </row>
    <row r="42" spans="1:49" ht="15.75" customHeight="1" x14ac:dyDescent="0.25">
      <c r="A42" s="52" t="s">
        <v>121</v>
      </c>
      <c r="B42" s="52" t="s">
        <v>154</v>
      </c>
      <c r="C42" s="9" t="s">
        <v>67</v>
      </c>
      <c r="D42" s="55">
        <v>318.89999999999998</v>
      </c>
      <c r="E42" s="55">
        <v>1233.5999999999999</v>
      </c>
      <c r="F42" s="55">
        <v>711.6</v>
      </c>
      <c r="G42" s="55">
        <v>1168.8</v>
      </c>
      <c r="H42" s="55">
        <v>1405.5</v>
      </c>
      <c r="I42" s="55">
        <v>1243.2</v>
      </c>
      <c r="J42" s="55">
        <v>893.7</v>
      </c>
      <c r="K42" s="55">
        <v>999.9</v>
      </c>
      <c r="L42" s="55">
        <v>1427.1</v>
      </c>
      <c r="M42" s="55">
        <v>877.8</v>
      </c>
      <c r="N42" s="55">
        <v>1070.7</v>
      </c>
      <c r="O42" s="55">
        <v>1002.3</v>
      </c>
      <c r="P42" s="55">
        <v>1038.9000000000001</v>
      </c>
      <c r="Q42" s="55">
        <v>1125</v>
      </c>
      <c r="R42" s="55">
        <v>846.9</v>
      </c>
      <c r="S42" s="55">
        <v>1255.2</v>
      </c>
      <c r="T42" s="55">
        <v>1112.4000000000001</v>
      </c>
      <c r="U42" s="55">
        <v>717.9</v>
      </c>
      <c r="V42" s="55">
        <v>925.2</v>
      </c>
      <c r="W42" s="55">
        <v>824.7</v>
      </c>
      <c r="X42" s="55">
        <v>1039.8</v>
      </c>
      <c r="Y42" s="55">
        <v>862.8</v>
      </c>
      <c r="Z42" s="55">
        <v>786.6</v>
      </c>
      <c r="AA42" s="55">
        <v>788.7</v>
      </c>
      <c r="AB42" s="55">
        <v>872.7</v>
      </c>
      <c r="AC42" s="9">
        <v>618.29999999999995</v>
      </c>
    </row>
    <row r="43" spans="1:49" s="64" customFormat="1" x14ac:dyDescent="0.25">
      <c r="A43" s="63" t="s">
        <v>122</v>
      </c>
      <c r="B43" s="63" t="s">
        <v>87</v>
      </c>
      <c r="C43" s="64" t="s">
        <v>86</v>
      </c>
      <c r="D43" s="65">
        <v>318.89999999999998</v>
      </c>
      <c r="E43" s="65">
        <v>1233.5999999999999</v>
      </c>
      <c r="F43" s="65">
        <v>711.6</v>
      </c>
      <c r="G43" s="65">
        <v>1168.8</v>
      </c>
      <c r="H43" s="65">
        <v>1405.5</v>
      </c>
      <c r="I43" s="65">
        <v>1243.2</v>
      </c>
      <c r="J43" s="65">
        <v>893.7</v>
      </c>
      <c r="K43" s="65">
        <v>999.9</v>
      </c>
      <c r="L43" s="65">
        <v>1427.1</v>
      </c>
      <c r="M43" s="65">
        <v>877.8</v>
      </c>
      <c r="N43" s="65">
        <v>1070.7</v>
      </c>
      <c r="O43" s="65">
        <v>1002.3</v>
      </c>
      <c r="P43" s="65">
        <v>1038.9000000000001</v>
      </c>
      <c r="Q43" s="65">
        <v>1125</v>
      </c>
      <c r="R43" s="65">
        <v>846.9</v>
      </c>
      <c r="S43" s="65">
        <v>1255.2</v>
      </c>
      <c r="T43" s="65">
        <v>1112.4000000000001</v>
      </c>
      <c r="U43" s="65">
        <v>717.9</v>
      </c>
      <c r="V43" s="65">
        <v>925.2</v>
      </c>
      <c r="W43" s="65">
        <v>824.7</v>
      </c>
      <c r="X43" s="65">
        <v>1039.8</v>
      </c>
      <c r="Y43" s="65">
        <v>862.8</v>
      </c>
      <c r="Z43" s="65">
        <v>786.6</v>
      </c>
      <c r="AA43" s="65">
        <v>788.7</v>
      </c>
      <c r="AB43" s="65">
        <v>872.7</v>
      </c>
      <c r="AC43" s="65">
        <v>618.29999999999995</v>
      </c>
      <c r="AD43" s="9"/>
      <c r="AE43" s="9"/>
      <c r="AF43" s="9"/>
      <c r="AG43" s="9"/>
      <c r="AH43" s="9"/>
      <c r="AI43" s="9"/>
      <c r="AJ43" s="9"/>
      <c r="AK43" s="9"/>
      <c r="AL43" s="9"/>
      <c r="AM43" s="9"/>
      <c r="AN43" s="9"/>
      <c r="AO43" s="9"/>
      <c r="AP43" s="9"/>
      <c r="AQ43" s="9"/>
      <c r="AR43" s="9"/>
      <c r="AS43" s="9"/>
      <c r="AT43" s="9"/>
      <c r="AU43" s="9"/>
      <c r="AV43" s="9"/>
      <c r="AW43" s="9"/>
    </row>
    <row r="44" spans="1:49" s="32" customFormat="1" ht="30.75" customHeight="1" x14ac:dyDescent="0.25">
      <c r="A44" s="51" t="s">
        <v>124</v>
      </c>
      <c r="B44" s="51" t="s">
        <v>125</v>
      </c>
      <c r="C44" s="32" t="s">
        <v>123</v>
      </c>
      <c r="D44" s="57">
        <v>182913.59023584958</v>
      </c>
      <c r="E44" s="57">
        <v>177993.56770709119</v>
      </c>
      <c r="F44" s="57">
        <v>180394.41981804793</v>
      </c>
      <c r="G44" s="57">
        <v>177711.0673668035</v>
      </c>
      <c r="H44" s="57">
        <v>180669.05807998648</v>
      </c>
      <c r="I44" s="57">
        <v>181332.11248725763</v>
      </c>
      <c r="J44" s="57">
        <v>191016.44466111163</v>
      </c>
      <c r="K44" s="57">
        <v>209136.0964078932</v>
      </c>
      <c r="L44" s="57">
        <v>199746.49047346073</v>
      </c>
      <c r="M44" s="57">
        <v>217047.7919342058</v>
      </c>
      <c r="N44" s="57">
        <v>214910.45578404391</v>
      </c>
      <c r="O44" s="57">
        <v>190176.7220906872</v>
      </c>
      <c r="P44" s="57">
        <v>213046.7916801252</v>
      </c>
      <c r="Q44" s="57">
        <v>223142.07990974802</v>
      </c>
      <c r="R44" s="57">
        <v>226622.21075919739</v>
      </c>
      <c r="S44" s="57">
        <v>231509.009166053</v>
      </c>
      <c r="T44" s="57">
        <v>236579.39057789609</v>
      </c>
      <c r="U44" s="57">
        <v>233054.83876417807</v>
      </c>
      <c r="V44" s="57">
        <v>237193.86718834878</v>
      </c>
      <c r="W44" s="57">
        <v>252034.0350923659</v>
      </c>
      <c r="X44" s="57">
        <v>251472.87380091468</v>
      </c>
      <c r="Y44" s="57">
        <v>264747.94827114569</v>
      </c>
      <c r="Z44" s="57">
        <v>264396.9354367893</v>
      </c>
      <c r="AA44" s="57">
        <v>267438.95757232438</v>
      </c>
      <c r="AB44" s="57">
        <v>261841.97836562272</v>
      </c>
      <c r="AC44" s="57">
        <v>241916.9081599474</v>
      </c>
      <c r="AD44" s="119"/>
      <c r="AE44" s="55">
        <f>AC44-D44</f>
        <v>59003.317924097821</v>
      </c>
      <c r="AF44" s="9">
        <f>AE44/D44</f>
        <v>0.32257481714736824</v>
      </c>
      <c r="AG44" s="9"/>
      <c r="AH44" s="9"/>
      <c r="AI44" s="9"/>
      <c r="AJ44" s="9"/>
      <c r="AK44" s="9"/>
      <c r="AL44" s="9"/>
      <c r="AM44" s="9"/>
      <c r="AN44" s="9"/>
      <c r="AO44" s="9"/>
      <c r="AP44" s="9"/>
      <c r="AQ44" s="9"/>
      <c r="AR44" s="9"/>
      <c r="AS44" s="9"/>
      <c r="AT44" s="9"/>
      <c r="AU44" s="9"/>
      <c r="AV44" s="9"/>
      <c r="AW44" s="9"/>
    </row>
    <row r="45" spans="1:49" x14ac:dyDescent="0.25">
      <c r="A45" s="60"/>
      <c r="C45" s="29"/>
      <c r="D45" s="29"/>
      <c r="E45" s="29"/>
      <c r="F45" s="29"/>
      <c r="G45" s="29"/>
      <c r="H45" s="29"/>
      <c r="I45" s="29"/>
      <c r="J45" s="29"/>
      <c r="K45" s="29"/>
      <c r="L45" s="29"/>
      <c r="M45" s="29"/>
      <c r="N45" s="29"/>
      <c r="O45" s="29"/>
      <c r="P45" s="29"/>
      <c r="Q45" s="29"/>
      <c r="R45" s="29"/>
      <c r="S45" s="29"/>
    </row>
    <row r="46" spans="1:49" x14ac:dyDescent="0.25">
      <c r="A46" s="51"/>
      <c r="AB46" s="55"/>
    </row>
    <row r="47" spans="1:49" x14ac:dyDescent="0.25">
      <c r="A47" s="51"/>
    </row>
    <row r="48" spans="1:49" x14ac:dyDescent="0.25">
      <c r="A48" s="51"/>
    </row>
    <row r="49" spans="1:3" x14ac:dyDescent="0.25">
      <c r="A49" s="25"/>
      <c r="B49" s="25"/>
    </row>
    <row r="50" spans="1:3" x14ac:dyDescent="0.25">
      <c r="A50" s="26"/>
      <c r="B50" s="26"/>
      <c r="C50" s="50"/>
    </row>
    <row r="51" spans="1:3" x14ac:dyDescent="0.25">
      <c r="A51" s="51"/>
    </row>
    <row r="52" spans="1:3" x14ac:dyDescent="0.25">
      <c r="A52" s="25"/>
      <c r="B52" s="25"/>
    </row>
    <row r="53" spans="1:3" x14ac:dyDescent="0.25">
      <c r="A53" s="53"/>
      <c r="B53" s="18"/>
    </row>
    <row r="55" spans="1:3" x14ac:dyDescent="0.25">
      <c r="A55" s="25"/>
      <c r="B55" s="25"/>
    </row>
    <row r="56" spans="1:3" x14ac:dyDescent="0.25">
      <c r="A56" s="18"/>
      <c r="B56" s="18"/>
    </row>
    <row r="57" spans="1:3" x14ac:dyDescent="0.25">
      <c r="A57" s="18"/>
      <c r="B57" s="18"/>
    </row>
    <row r="58" spans="1:3" x14ac:dyDescent="0.25">
      <c r="A58" s="18"/>
      <c r="B58" s="18"/>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49"/>
  <sheetViews>
    <sheetView zoomScale="70" zoomScaleNormal="70" workbookViewId="0">
      <selection activeCell="A2" sqref="A2"/>
    </sheetView>
  </sheetViews>
  <sheetFormatPr defaultColWidth="8.85546875" defaultRowHeight="15" x14ac:dyDescent="0.25"/>
  <cols>
    <col min="1" max="1" width="27.7109375" style="9" customWidth="1"/>
    <col min="2" max="2" width="26.7109375" style="9" customWidth="1"/>
    <col min="3" max="3" width="9" style="9" bestFit="1" customWidth="1"/>
    <col min="4" max="22" width="6.42578125" style="9" bestFit="1" customWidth="1"/>
    <col min="23" max="23" width="6.5703125" style="9" bestFit="1" customWidth="1"/>
    <col min="24" max="24" width="6.42578125" style="9" customWidth="1"/>
    <col min="25" max="16384" width="8.85546875" style="9"/>
  </cols>
  <sheetData>
    <row r="1" spans="1:27" x14ac:dyDescent="0.25">
      <c r="A1" s="32" t="s">
        <v>233</v>
      </c>
      <c r="C1" s="32"/>
      <c r="D1" s="32"/>
      <c r="E1" s="32"/>
      <c r="F1" s="32"/>
      <c r="G1" s="32"/>
      <c r="H1" s="32"/>
    </row>
    <row r="2" spans="1:27" s="46" customFormat="1" x14ac:dyDescent="0.25">
      <c r="A2" s="33" t="s">
        <v>234</v>
      </c>
    </row>
    <row r="3" spans="1:27" x14ac:dyDescent="0.25">
      <c r="B3" s="32"/>
    </row>
    <row r="4" spans="1:27" x14ac:dyDescent="0.25">
      <c r="B4" s="32"/>
    </row>
    <row r="5" spans="1:27" x14ac:dyDescent="0.25">
      <c r="B5" s="32"/>
    </row>
    <row r="6" spans="1:27" x14ac:dyDescent="0.25">
      <c r="B6" s="32"/>
    </row>
    <row r="7" spans="1:27" x14ac:dyDescent="0.25">
      <c r="B7" s="32"/>
    </row>
    <row r="8" spans="1:27" x14ac:dyDescent="0.25">
      <c r="B8" s="32"/>
    </row>
    <row r="9" spans="1:27" x14ac:dyDescent="0.25">
      <c r="B9" s="32"/>
    </row>
    <row r="10" spans="1:27" x14ac:dyDescent="0.25">
      <c r="B10" s="32"/>
    </row>
    <row r="11" spans="1:27" x14ac:dyDescent="0.25">
      <c r="B11" s="32"/>
      <c r="AA11" s="9">
        <v>30</v>
      </c>
    </row>
    <row r="12" spans="1:27" x14ac:dyDescent="0.25">
      <c r="B12" s="32"/>
    </row>
    <row r="13" spans="1:27" x14ac:dyDescent="0.25">
      <c r="B13" s="32"/>
    </row>
    <row r="14" spans="1:27" x14ac:dyDescent="0.25">
      <c r="B14" s="32"/>
    </row>
    <row r="15" spans="1:27" x14ac:dyDescent="0.25">
      <c r="B15" s="32"/>
    </row>
    <row r="16" spans="1:27" x14ac:dyDescent="0.25">
      <c r="B16" s="32"/>
    </row>
    <row r="17" spans="2:2" x14ac:dyDescent="0.25">
      <c r="B17" s="32"/>
    </row>
    <row r="18" spans="2:2" x14ac:dyDescent="0.25">
      <c r="B18" s="32"/>
    </row>
    <row r="19" spans="2:2" x14ac:dyDescent="0.25">
      <c r="B19" s="32"/>
    </row>
    <row r="20" spans="2:2" x14ac:dyDescent="0.25">
      <c r="B20" s="32"/>
    </row>
    <row r="21" spans="2:2" x14ac:dyDescent="0.25">
      <c r="B21" s="32"/>
    </row>
    <row r="36" spans="1:28" x14ac:dyDescent="0.25">
      <c r="A36" s="28" t="s">
        <v>128</v>
      </c>
      <c r="B36" s="28" t="s">
        <v>127</v>
      </c>
      <c r="C36" s="28">
        <v>1998</v>
      </c>
      <c r="D36" s="28">
        <v>1999</v>
      </c>
      <c r="E36" s="28">
        <v>2000</v>
      </c>
      <c r="F36" s="28">
        <v>2001</v>
      </c>
      <c r="G36" s="28">
        <v>2002</v>
      </c>
      <c r="H36" s="28">
        <v>2003</v>
      </c>
      <c r="I36" s="28">
        <v>2004</v>
      </c>
      <c r="J36" s="28">
        <v>2005</v>
      </c>
      <c r="K36" s="28">
        <v>2006</v>
      </c>
      <c r="L36" s="28">
        <v>2007</v>
      </c>
      <c r="M36" s="28">
        <v>2008</v>
      </c>
      <c r="N36" s="28">
        <v>2009</v>
      </c>
      <c r="O36" s="28">
        <v>2010</v>
      </c>
      <c r="P36" s="28">
        <v>2011</v>
      </c>
      <c r="Q36" s="28">
        <v>2012</v>
      </c>
      <c r="R36" s="28">
        <v>2013</v>
      </c>
      <c r="S36" s="28">
        <v>2014</v>
      </c>
      <c r="T36" s="28">
        <v>2015</v>
      </c>
      <c r="U36" s="28">
        <v>2016</v>
      </c>
      <c r="V36" s="28">
        <v>2017</v>
      </c>
      <c r="W36" s="28">
        <v>2018</v>
      </c>
      <c r="X36" s="28">
        <v>2019</v>
      </c>
      <c r="Y36" s="28">
        <v>2020</v>
      </c>
      <c r="Z36" s="28">
        <v>2021</v>
      </c>
      <c r="AA36" s="28">
        <v>2022</v>
      </c>
      <c r="AB36" s="28">
        <v>2023</v>
      </c>
    </row>
    <row r="37" spans="1:28" x14ac:dyDescent="0.25">
      <c r="A37" s="47" t="s">
        <v>4</v>
      </c>
      <c r="B37" s="9" t="s">
        <v>0</v>
      </c>
      <c r="C37" s="29">
        <f>'T1'!D5/1000</f>
        <v>55.605018515351198</v>
      </c>
      <c r="D37" s="29">
        <f>'T1'!E5/1000</f>
        <v>53.657705707091196</v>
      </c>
      <c r="E37" s="29">
        <f>'T1'!F5/1000</f>
        <v>56.8961856659378</v>
      </c>
      <c r="F37" s="29">
        <f>'T1'!G5/1000</f>
        <v>56.118822466803501</v>
      </c>
      <c r="G37" s="29">
        <f>'T1'!H5/1000</f>
        <v>59.060463079986498</v>
      </c>
      <c r="H37" s="29">
        <f>'T1'!I5/1000</f>
        <v>59.467428887257597</v>
      </c>
      <c r="I37" s="29">
        <f>'T1'!J5/1000</f>
        <v>61.447476661111601</v>
      </c>
      <c r="J37" s="29">
        <f>'T1'!K5/1000</f>
        <v>77.070726407893204</v>
      </c>
      <c r="K37" s="29">
        <f>'T1'!L5/1000</f>
        <v>56.982718773460697</v>
      </c>
      <c r="L37" s="29">
        <f>'T1'!M5/1000</f>
        <v>66.232935134205803</v>
      </c>
      <c r="M37" s="29">
        <f>'T1'!N5/1000</f>
        <v>63.018274184043896</v>
      </c>
      <c r="N37" s="29">
        <f>'T1'!O5/1000</f>
        <v>61.401205890687194</v>
      </c>
      <c r="O37" s="29">
        <f>'T1'!P5/1000</f>
        <v>65.424969480125199</v>
      </c>
      <c r="P37" s="29">
        <f>'T1'!Q5/1000</f>
        <v>67.070736209748006</v>
      </c>
      <c r="Q37" s="29">
        <f>'T1'!R5/1000</f>
        <v>64.791403759197394</v>
      </c>
      <c r="R37" s="29">
        <f>'T1'!S5/1000</f>
        <v>64.639454266052994</v>
      </c>
      <c r="S37" s="29">
        <f>'T1'!T5/1000</f>
        <v>68.30473257789609</v>
      </c>
      <c r="T37" s="29">
        <f>'T1'!U5/1000</f>
        <v>66.343016584178102</v>
      </c>
      <c r="U37" s="29">
        <f>'T1'!V5/1000</f>
        <v>65.395484651406093</v>
      </c>
      <c r="V37" s="29">
        <f>'T1'!W5/1000</f>
        <v>67.267071961792894</v>
      </c>
      <c r="W37" s="29">
        <f>'T1'!X5/1000</f>
        <v>60.738145846137698</v>
      </c>
      <c r="X37" s="29">
        <f>'T1'!Y5/1000</f>
        <v>68.069199590253703</v>
      </c>
      <c r="Y37" s="29">
        <f>'T1'!Z5/1000</f>
        <v>66.638466073095302</v>
      </c>
      <c r="Z37" s="29">
        <f>'T1'!AA5/1000</f>
        <v>68.002115085063394</v>
      </c>
      <c r="AA37" s="29">
        <f>'T1'!AB5/1000</f>
        <v>68.840170927405708</v>
      </c>
      <c r="AB37" s="29">
        <f>'T1'!AC5/1000</f>
        <v>63.153643191794501</v>
      </c>
    </row>
    <row r="38" spans="1:28" x14ac:dyDescent="0.25">
      <c r="A38" s="48" t="s">
        <v>11</v>
      </c>
      <c r="B38" s="9" t="s">
        <v>1</v>
      </c>
      <c r="C38" s="29">
        <f>'T1'!D25/1000</f>
        <v>48.234000000000002</v>
      </c>
      <c r="D38" s="29">
        <f>'T1'!E25/1000</f>
        <v>45.113</v>
      </c>
      <c r="E38" s="29">
        <f>'T1'!F25/1000</f>
        <v>47.731999999999999</v>
      </c>
      <c r="F38" s="29">
        <f>'T1'!G25/1000</f>
        <v>44.862000000000002</v>
      </c>
      <c r="G38" s="29">
        <f>'T1'!H25/1000</f>
        <v>45.155999999999999</v>
      </c>
      <c r="H38" s="29">
        <f>'T1'!I25/1000</f>
        <v>46.889000000000003</v>
      </c>
      <c r="I38" s="29">
        <f>'T1'!J25/1000</f>
        <v>47.83</v>
      </c>
      <c r="J38" s="29">
        <f>'T1'!K25/1000</f>
        <v>47.686999999999998</v>
      </c>
      <c r="K38" s="29">
        <f>'T1'!L25/1000</f>
        <v>50.691000000000003</v>
      </c>
      <c r="L38" s="29">
        <f>'T1'!M25/1000</f>
        <v>50.466000000000001</v>
      </c>
      <c r="M38" s="29">
        <f>'T1'!N25/1000</f>
        <v>50.844000000000001</v>
      </c>
      <c r="N38" s="29">
        <f>'T1'!O25/1000</f>
        <v>44.222000000000001</v>
      </c>
      <c r="O38" s="29">
        <f>'T1'!P25/1000</f>
        <v>61.515999999999998</v>
      </c>
      <c r="P38" s="29">
        <f>'T1'!Q25/1000</f>
        <v>67.716999999999999</v>
      </c>
      <c r="Q38" s="29">
        <f>'T1'!R25/1000</f>
        <v>72.373999999999995</v>
      </c>
      <c r="R38" s="29">
        <f>'T1'!S25/1000</f>
        <v>79.085999999999999</v>
      </c>
      <c r="S38" s="29">
        <f>'T1'!T25/1000</f>
        <v>80.835999999999999</v>
      </c>
      <c r="T38" s="29">
        <f>'T1'!U25/1000</f>
        <v>72.733999999999995</v>
      </c>
      <c r="U38" s="29">
        <f>'T1'!V25/1000</f>
        <v>74.733000000000004</v>
      </c>
      <c r="V38" s="29">
        <f>'T1'!W25/1000</f>
        <v>78.263999999999996</v>
      </c>
      <c r="W38" s="29">
        <f>'T1'!X25/1000</f>
        <v>81.424000000000007</v>
      </c>
      <c r="X38" s="29">
        <f>'T1'!Y25/1000</f>
        <v>86.554000000000002</v>
      </c>
      <c r="Y38" s="29">
        <f>'T1'!Z25/1000</f>
        <v>87.948999999999998</v>
      </c>
      <c r="Z38" s="29">
        <f>'T1'!AA25/1000</f>
        <v>88.616</v>
      </c>
      <c r="AA38" s="29">
        <f>'T1'!AB25/1000</f>
        <v>87.230999999999995</v>
      </c>
      <c r="AB38" s="29">
        <f>'T1'!AC25/1000</f>
        <v>84.018000000000001</v>
      </c>
    </row>
    <row r="39" spans="1:28" x14ac:dyDescent="0.25">
      <c r="A39" s="48" t="s">
        <v>12</v>
      </c>
      <c r="B39" s="9" t="s">
        <v>2</v>
      </c>
      <c r="C39" s="29">
        <f>'T1'!D32/1000</f>
        <v>78.755671720498398</v>
      </c>
      <c r="D39" s="29">
        <f>'T1'!E32/1000</f>
        <v>77.989261999999997</v>
      </c>
      <c r="E39" s="29">
        <f>'T1'!F32/1000</f>
        <v>75.054634152110097</v>
      </c>
      <c r="F39" s="29">
        <f>'T1'!G32/1000</f>
        <v>75.561444899999998</v>
      </c>
      <c r="G39" s="29">
        <f>'T1'!H32/1000</f>
        <v>75.047094999999999</v>
      </c>
      <c r="H39" s="29">
        <f>'T1'!I32/1000</f>
        <v>73.732483600000009</v>
      </c>
      <c r="I39" s="29">
        <f>'T1'!J32/1000</f>
        <v>80.84526799999999</v>
      </c>
      <c r="J39" s="29">
        <f>'T1'!K32/1000</f>
        <v>83.378470000000007</v>
      </c>
      <c r="K39" s="29">
        <f>'T1'!L32/1000</f>
        <v>90.645671700000008</v>
      </c>
      <c r="L39" s="29">
        <f>'T1'!M32/1000</f>
        <v>99.471056799999999</v>
      </c>
      <c r="M39" s="29">
        <f>'T1'!N32/1000</f>
        <v>99.977481600000004</v>
      </c>
      <c r="N39" s="29">
        <f>'T1'!O32/1000</f>
        <v>83.551216199999999</v>
      </c>
      <c r="O39" s="29">
        <f>'T1'!P32/1000</f>
        <v>85.066922200000008</v>
      </c>
      <c r="P39" s="29">
        <f>'T1'!Q32/1000</f>
        <v>87.229343700000001</v>
      </c>
      <c r="Q39" s="29">
        <f>'T1'!R32/1000</f>
        <v>88.609907000000007</v>
      </c>
      <c r="R39" s="29">
        <f>'T1'!S32/1000</f>
        <v>86.528354900000011</v>
      </c>
      <c r="S39" s="29">
        <f>'T1'!T32/1000</f>
        <v>86.326257999999996</v>
      </c>
      <c r="T39" s="29">
        <f>'T1'!U32/1000</f>
        <v>93.25992217999999</v>
      </c>
      <c r="U39" s="29">
        <f>'T1'!V32/1000</f>
        <v>96.140182536942689</v>
      </c>
      <c r="V39" s="29">
        <f>'T1'!W32/1000</f>
        <v>105.678263130573</v>
      </c>
      <c r="W39" s="29">
        <f>'T1'!X32/1000</f>
        <v>108.27092795477699</v>
      </c>
      <c r="X39" s="29">
        <f>'T1'!Y32/1000</f>
        <v>109.261948680892</v>
      </c>
      <c r="Y39" s="29">
        <f>'T1'!Z32/1000</f>
        <v>109.022869363694</v>
      </c>
      <c r="Z39" s="29">
        <f>'T1'!AA32/1000</f>
        <v>110.032142487261</v>
      </c>
      <c r="AA39" s="29">
        <f>'T1'!AB32/1000</f>
        <v>104.89810743821701</v>
      </c>
      <c r="AB39" s="29">
        <f>'T1'!AC32/1000</f>
        <v>94.12696496815289</v>
      </c>
    </row>
    <row r="40" spans="1:28" x14ac:dyDescent="0.25">
      <c r="A40" s="48" t="s">
        <v>13</v>
      </c>
      <c r="B40" s="9" t="s">
        <v>3</v>
      </c>
      <c r="C40" s="29">
        <f>'T1'!D41/1000</f>
        <v>0.31889999999999996</v>
      </c>
      <c r="D40" s="29">
        <f>'T1'!E41/1000</f>
        <v>1.2335999999999998</v>
      </c>
      <c r="E40" s="29">
        <f>'T1'!F41/1000</f>
        <v>0.71160000000000001</v>
      </c>
      <c r="F40" s="29">
        <f>'T1'!G41/1000</f>
        <v>1.1688000000000001</v>
      </c>
      <c r="G40" s="29">
        <f>'T1'!H41/1000</f>
        <v>1.4055</v>
      </c>
      <c r="H40" s="29">
        <f>'T1'!I41/1000</f>
        <v>1.2432000000000001</v>
      </c>
      <c r="I40" s="29">
        <f>'T1'!J41/1000</f>
        <v>0.89370000000000005</v>
      </c>
      <c r="J40" s="29">
        <f>'T1'!K41/1000</f>
        <v>0.99990000000000001</v>
      </c>
      <c r="K40" s="29">
        <f>'T1'!L41/1000</f>
        <v>1.4270999999999998</v>
      </c>
      <c r="L40" s="29">
        <f>'T1'!M41/1000</f>
        <v>0.87779999999999991</v>
      </c>
      <c r="M40" s="29">
        <f>'T1'!N41/1000</f>
        <v>1.0707</v>
      </c>
      <c r="N40" s="29">
        <f>'T1'!O41/1000</f>
        <v>1.0023</v>
      </c>
      <c r="O40" s="29">
        <f>'T1'!P41/1000</f>
        <v>1.0389000000000002</v>
      </c>
      <c r="P40" s="29">
        <f>'T1'!Q41/1000</f>
        <v>1.125</v>
      </c>
      <c r="Q40" s="29">
        <f>'T1'!R41/1000</f>
        <v>0.84689999999999999</v>
      </c>
      <c r="R40" s="29">
        <f>'T1'!S41/1000</f>
        <v>1.2552000000000001</v>
      </c>
      <c r="S40" s="29">
        <f>'T1'!T41/1000</f>
        <v>1.1124000000000001</v>
      </c>
      <c r="T40" s="29">
        <f>'T1'!U41/1000</f>
        <v>0.71789999999999998</v>
      </c>
      <c r="U40" s="29">
        <f>'T1'!V41/1000</f>
        <v>0.92520000000000002</v>
      </c>
      <c r="V40" s="29">
        <f>'T1'!W41/1000</f>
        <v>0.8247000000000001</v>
      </c>
      <c r="W40" s="29">
        <f>'T1'!X41/1000</f>
        <v>1.0398000000000001</v>
      </c>
      <c r="X40" s="29">
        <f>'T1'!Y41/1000</f>
        <v>0.8627999999999999</v>
      </c>
      <c r="Y40" s="29">
        <f>'T1'!Z41/1000</f>
        <v>0.78660000000000008</v>
      </c>
      <c r="Z40" s="29">
        <f>'T1'!AA41/1000</f>
        <v>0.78870000000000007</v>
      </c>
      <c r="AA40" s="29">
        <f>'T1'!AB41/1000</f>
        <v>0.87270000000000003</v>
      </c>
      <c r="AB40" s="29">
        <f>'T1'!AC41/1000</f>
        <v>0.61829999999999996</v>
      </c>
    </row>
    <row r="41" spans="1:28" s="32" customFormat="1" x14ac:dyDescent="0.25">
      <c r="A41" s="49" t="s">
        <v>36</v>
      </c>
      <c r="B41" s="32" t="s">
        <v>35</v>
      </c>
      <c r="C41" s="45">
        <f>SUM(C37:C40)</f>
        <v>182.91359023584963</v>
      </c>
      <c r="D41" s="45">
        <f t="shared" ref="D41:X41" si="0">SUM(D37:D40)</f>
        <v>177.99356770709119</v>
      </c>
      <c r="E41" s="45">
        <f t="shared" si="0"/>
        <v>180.39441981804791</v>
      </c>
      <c r="F41" s="45">
        <f t="shared" si="0"/>
        <v>177.71106736680352</v>
      </c>
      <c r="G41" s="45">
        <f t="shared" si="0"/>
        <v>180.66905807998648</v>
      </c>
      <c r="H41" s="45">
        <f t="shared" si="0"/>
        <v>181.33211248725763</v>
      </c>
      <c r="I41" s="45">
        <f t="shared" si="0"/>
        <v>191.01644466111159</v>
      </c>
      <c r="J41" s="45">
        <f t="shared" si="0"/>
        <v>209.13609640789321</v>
      </c>
      <c r="K41" s="45">
        <f t="shared" si="0"/>
        <v>199.74649047346071</v>
      </c>
      <c r="L41" s="45">
        <f t="shared" si="0"/>
        <v>217.04779193420583</v>
      </c>
      <c r="M41" s="45">
        <f t="shared" si="0"/>
        <v>214.9104557840439</v>
      </c>
      <c r="N41" s="45">
        <f t="shared" si="0"/>
        <v>190.17672209068718</v>
      </c>
      <c r="O41" s="45">
        <f t="shared" si="0"/>
        <v>213.04679168012524</v>
      </c>
      <c r="P41" s="45">
        <f t="shared" si="0"/>
        <v>223.14207990974802</v>
      </c>
      <c r="Q41" s="45">
        <f t="shared" si="0"/>
        <v>226.6222107591974</v>
      </c>
      <c r="R41" s="45">
        <f t="shared" si="0"/>
        <v>231.509009166053</v>
      </c>
      <c r="S41" s="45">
        <f t="shared" si="0"/>
        <v>236.57939057789608</v>
      </c>
      <c r="T41" s="45">
        <f t="shared" si="0"/>
        <v>233.05483876417807</v>
      </c>
      <c r="U41" s="45">
        <f t="shared" si="0"/>
        <v>237.19386718834878</v>
      </c>
      <c r="V41" s="45">
        <f t="shared" si="0"/>
        <v>252.03403509236591</v>
      </c>
      <c r="W41" s="45">
        <f t="shared" si="0"/>
        <v>251.47287380091473</v>
      </c>
      <c r="X41" s="45">
        <f t="shared" si="0"/>
        <v>264.74794827114567</v>
      </c>
      <c r="Y41" s="45">
        <f t="shared" ref="Y41:AB41" si="1">SUM(Y37:Y40)</f>
        <v>264.39693543678931</v>
      </c>
      <c r="Z41" s="45">
        <f t="shared" si="1"/>
        <v>267.4389575723244</v>
      </c>
      <c r="AA41" s="45">
        <f t="shared" si="1"/>
        <v>261.84197836562271</v>
      </c>
      <c r="AB41" s="45">
        <f t="shared" si="1"/>
        <v>241.91690815994738</v>
      </c>
    </row>
    <row r="42" spans="1:28" x14ac:dyDescent="0.25">
      <c r="A42" s="30"/>
      <c r="C42" s="29"/>
      <c r="D42" s="29"/>
      <c r="E42" s="29"/>
      <c r="F42" s="29"/>
      <c r="G42" s="29"/>
      <c r="H42" s="29"/>
      <c r="I42" s="29"/>
      <c r="J42" s="29"/>
      <c r="K42" s="29"/>
      <c r="L42" s="29"/>
      <c r="M42" s="29"/>
      <c r="N42" s="29"/>
      <c r="O42" s="29"/>
      <c r="P42" s="29"/>
      <c r="Q42" s="29"/>
      <c r="R42" s="29"/>
      <c r="S42" s="29"/>
      <c r="Y42" s="113"/>
    </row>
    <row r="43" spans="1:28" x14ac:dyDescent="0.25">
      <c r="A43" s="32"/>
      <c r="V43" s="112"/>
      <c r="W43" s="112"/>
      <c r="X43" s="112"/>
      <c r="Y43" s="112"/>
      <c r="Z43" s="112"/>
    </row>
    <row r="44" spans="1:28" x14ac:dyDescent="0.25">
      <c r="A44" s="32"/>
    </row>
    <row r="45" spans="1:28" x14ac:dyDescent="0.25">
      <c r="A45" s="32"/>
    </row>
    <row r="46" spans="1:28" x14ac:dyDescent="0.25">
      <c r="A46" s="25"/>
      <c r="B46" s="25"/>
    </row>
    <row r="47" spans="1:28" x14ac:dyDescent="0.25">
      <c r="A47" s="26"/>
      <c r="B47" s="26"/>
      <c r="C47" s="50"/>
    </row>
    <row r="48" spans="1:28" x14ac:dyDescent="0.25">
      <c r="A48" s="51"/>
      <c r="B48" s="52"/>
    </row>
    <row r="49" spans="1:2" x14ac:dyDescent="0.25">
      <c r="A49" s="25"/>
      <c r="B49" s="25"/>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60"/>
  <sheetViews>
    <sheetView zoomScale="60" zoomScaleNormal="60" workbookViewId="0">
      <selection activeCell="A2" sqref="A2"/>
    </sheetView>
  </sheetViews>
  <sheetFormatPr defaultColWidth="8.85546875" defaultRowHeight="15" x14ac:dyDescent="0.25"/>
  <cols>
    <col min="1" max="1" width="25.28515625" style="1" customWidth="1"/>
    <col min="2" max="2" width="32.140625" style="21" customWidth="1"/>
    <col min="3" max="14" width="9.140625" style="21" customWidth="1"/>
    <col min="15" max="18" width="9" style="21" bestFit="1" customWidth="1"/>
    <col min="19" max="19" width="9.140625" style="21" customWidth="1"/>
    <col min="20" max="22" width="9" style="21" bestFit="1" customWidth="1"/>
    <col min="23" max="23" width="8.85546875" style="21"/>
    <col min="24" max="24" width="8.42578125" style="21" customWidth="1"/>
    <col min="25" max="26" width="8.85546875" style="21"/>
    <col min="27" max="27" width="15.5703125" style="21" customWidth="1"/>
    <col min="28" max="28" width="25.28515625" style="21" customWidth="1"/>
    <col min="29" max="29" width="8.85546875" style="21"/>
    <col min="30" max="30" width="16.28515625" style="21" customWidth="1"/>
    <col min="31" max="16384" width="8.85546875" style="21"/>
  </cols>
  <sheetData>
    <row r="1" spans="1:1" x14ac:dyDescent="0.25">
      <c r="A1" s="1" t="s">
        <v>235</v>
      </c>
    </row>
    <row r="2" spans="1:1" x14ac:dyDescent="0.25">
      <c r="A2" s="7" t="s">
        <v>236</v>
      </c>
    </row>
    <row r="33" spans="1:32" x14ac:dyDescent="0.25">
      <c r="A33" s="1" t="s">
        <v>126</v>
      </c>
    </row>
    <row r="34" spans="1:32" x14ac:dyDescent="0.25">
      <c r="A34" s="24" t="s">
        <v>131</v>
      </c>
      <c r="B34" s="24" t="s">
        <v>130</v>
      </c>
      <c r="C34" s="24">
        <v>1998</v>
      </c>
      <c r="D34" s="24">
        <v>1999</v>
      </c>
      <c r="E34" s="24">
        <v>2000</v>
      </c>
      <c r="F34" s="24">
        <v>2001</v>
      </c>
      <c r="G34" s="24">
        <v>2002</v>
      </c>
      <c r="H34" s="24">
        <v>2003</v>
      </c>
      <c r="I34" s="24">
        <v>2004</v>
      </c>
      <c r="J34" s="24">
        <v>2005</v>
      </c>
      <c r="K34" s="24">
        <v>2006</v>
      </c>
      <c r="L34" s="24">
        <v>2007</v>
      </c>
      <c r="M34" s="24">
        <v>2008</v>
      </c>
      <c r="N34" s="24">
        <v>2009</v>
      </c>
      <c r="O34" s="24">
        <v>2010</v>
      </c>
      <c r="P34" s="24">
        <v>2011</v>
      </c>
      <c r="Q34" s="24">
        <v>2012</v>
      </c>
      <c r="R34" s="24">
        <v>2013</v>
      </c>
      <c r="S34" s="24">
        <v>2014</v>
      </c>
      <c r="T34" s="24">
        <v>2015</v>
      </c>
      <c r="U34" s="24">
        <v>2016</v>
      </c>
      <c r="V34" s="28">
        <v>2017</v>
      </c>
      <c r="W34" s="28">
        <v>2018</v>
      </c>
      <c r="X34" s="24">
        <v>2019</v>
      </c>
      <c r="Y34" s="28">
        <v>2020</v>
      </c>
      <c r="Z34" s="28">
        <v>2021</v>
      </c>
      <c r="AA34" s="28">
        <v>2022</v>
      </c>
      <c r="AB34" s="28">
        <v>2023</v>
      </c>
    </row>
    <row r="35" spans="1:32" s="9" customFormat="1" x14ac:dyDescent="0.25">
      <c r="A35" s="9" t="s">
        <v>4</v>
      </c>
      <c r="B35" s="9" t="s">
        <v>0</v>
      </c>
      <c r="C35" s="29">
        <v>48.450397040351199</v>
      </c>
      <c r="D35" s="29">
        <v>48.011907793091204</v>
      </c>
      <c r="E35" s="29">
        <v>52.889750523937799</v>
      </c>
      <c r="F35" s="29">
        <v>50.373905785803501</v>
      </c>
      <c r="G35" s="29">
        <v>53.8468628869865</v>
      </c>
      <c r="H35" s="29">
        <v>54.338776927257598</v>
      </c>
      <c r="I35" s="29">
        <v>56.123599092111604</v>
      </c>
      <c r="J35" s="29">
        <v>69.390658691893307</v>
      </c>
      <c r="K35" s="29">
        <v>47.128696374460695</v>
      </c>
      <c r="L35" s="29">
        <v>56.754279615205803</v>
      </c>
      <c r="M35" s="29">
        <v>54.648142791043902</v>
      </c>
      <c r="N35" s="29">
        <v>54.057279612687104</v>
      </c>
      <c r="O35" s="29">
        <v>60.556555145125294</v>
      </c>
      <c r="P35" s="29">
        <v>61.243145496747999</v>
      </c>
      <c r="Q35" s="29">
        <v>58.134550377197407</v>
      </c>
      <c r="R35" s="29">
        <v>58.709231389052995</v>
      </c>
      <c r="S35" s="29">
        <v>62.180412727896105</v>
      </c>
      <c r="T35" s="29">
        <v>58.165027286178002</v>
      </c>
      <c r="U35" s="29">
        <v>57.977599254406101</v>
      </c>
      <c r="V35" s="29">
        <v>59.000736601792902</v>
      </c>
      <c r="W35" s="29">
        <v>58.042235260137701</v>
      </c>
      <c r="X35" s="106">
        <v>64.595215653253703</v>
      </c>
      <c r="Y35" s="106">
        <v>58.2090036390953</v>
      </c>
      <c r="Z35" s="106">
        <v>59.472880916063396</v>
      </c>
      <c r="AA35" s="106">
        <v>60.335653032405702</v>
      </c>
      <c r="AB35" s="9">
        <v>56.847729551794501</v>
      </c>
      <c r="AC35" s="106"/>
      <c r="AD35" s="106"/>
    </row>
    <row r="36" spans="1:32" s="9" customFormat="1" x14ac:dyDescent="0.25">
      <c r="A36" s="9" t="s">
        <v>5</v>
      </c>
      <c r="B36" s="9" t="s">
        <v>1</v>
      </c>
      <c r="C36" s="106">
        <v>33.123915436000004</v>
      </c>
      <c r="D36" s="29">
        <v>30.372993611999998</v>
      </c>
      <c r="E36" s="29">
        <v>30.748965944999998</v>
      </c>
      <c r="F36" s="29">
        <v>29.981960624999999</v>
      </c>
      <c r="G36" s="29">
        <v>29.420944473999999</v>
      </c>
      <c r="H36" s="29">
        <v>30.172758397000003</v>
      </c>
      <c r="I36" s="29">
        <v>28.994929769999999</v>
      </c>
      <c r="J36" s="29">
        <v>29.114560634</v>
      </c>
      <c r="K36" s="29">
        <v>31.628656695999997</v>
      </c>
      <c r="L36" s="29">
        <v>31.276208574000002</v>
      </c>
      <c r="M36" s="29">
        <v>32.553111680000001</v>
      </c>
      <c r="N36" s="29">
        <v>27.403094324000001</v>
      </c>
      <c r="O36" s="29">
        <v>39.746565239000006</v>
      </c>
      <c r="P36" s="29">
        <v>45.578195770999997</v>
      </c>
      <c r="Q36" s="29">
        <v>48.252477833999997</v>
      </c>
      <c r="R36" s="29">
        <v>55.010433428999995</v>
      </c>
      <c r="S36" s="29">
        <v>56.272847982000002</v>
      </c>
      <c r="T36" s="29">
        <v>52.170094927000001</v>
      </c>
      <c r="U36" s="29">
        <v>51.378312157000003</v>
      </c>
      <c r="V36" s="29">
        <v>54.402403602999996</v>
      </c>
      <c r="W36" s="29">
        <v>58.790949558999998</v>
      </c>
      <c r="X36" s="106">
        <v>63.087933404000005</v>
      </c>
      <c r="Y36" s="106">
        <v>59.979941889000003</v>
      </c>
      <c r="Z36" s="106">
        <v>64.821989477000002</v>
      </c>
      <c r="AA36" s="106">
        <v>63.745986234</v>
      </c>
      <c r="AB36" s="106">
        <v>60.522610469</v>
      </c>
      <c r="AC36" s="106"/>
      <c r="AD36" s="106"/>
      <c r="AF36" s="106"/>
    </row>
    <row r="37" spans="1:32" s="9" customFormat="1" x14ac:dyDescent="0.25">
      <c r="A37" s="9" t="s">
        <v>12</v>
      </c>
      <c r="B37" s="9" t="s">
        <v>2</v>
      </c>
      <c r="C37" s="106">
        <v>77.234436314498396</v>
      </c>
      <c r="D37" s="29">
        <v>77.26298155500001</v>
      </c>
      <c r="E37" s="29">
        <v>74.220050954110107</v>
      </c>
      <c r="F37" s="29">
        <v>74.842739004999999</v>
      </c>
      <c r="G37" s="29">
        <v>75.080865911000004</v>
      </c>
      <c r="H37" s="29">
        <v>73.096622844999999</v>
      </c>
      <c r="I37" s="29">
        <v>80.050534757000008</v>
      </c>
      <c r="J37" s="29">
        <v>82.129009427</v>
      </c>
      <c r="K37" s="29">
        <v>90.495277075999994</v>
      </c>
      <c r="L37" s="29">
        <v>99.466165184000005</v>
      </c>
      <c r="M37" s="29">
        <v>100.12584288799999</v>
      </c>
      <c r="N37" s="29">
        <v>83.328146005000008</v>
      </c>
      <c r="O37" s="29">
        <v>85.219172099000005</v>
      </c>
      <c r="P37" s="29">
        <v>87.90847405800001</v>
      </c>
      <c r="Q37" s="29">
        <v>88.969504927999992</v>
      </c>
      <c r="R37" s="29">
        <v>88.056943799999999</v>
      </c>
      <c r="S37" s="29">
        <v>88.018110578999995</v>
      </c>
      <c r="T37" s="29">
        <v>94.499027637000012</v>
      </c>
      <c r="U37" s="29">
        <v>98.878222926942698</v>
      </c>
      <c r="V37" s="29">
        <v>108.308566080573</v>
      </c>
      <c r="W37" s="29">
        <v>110.64590215977701</v>
      </c>
      <c r="X37" s="106">
        <v>113.687489646892</v>
      </c>
      <c r="Y37" s="106">
        <v>113.072719659694</v>
      </c>
      <c r="Z37" s="106">
        <v>113.96520188526101</v>
      </c>
      <c r="AA37" s="106">
        <v>109.71098593921701</v>
      </c>
      <c r="AB37" s="9">
        <v>97.494304128152905</v>
      </c>
      <c r="AC37" s="106"/>
      <c r="AD37" s="106"/>
    </row>
    <row r="38" spans="1:32" s="9" customFormat="1" x14ac:dyDescent="0.25">
      <c r="A38" s="9" t="s">
        <v>6</v>
      </c>
      <c r="B38" s="9" t="s">
        <v>3</v>
      </c>
      <c r="C38" s="106">
        <v>22.306671384000001</v>
      </c>
      <c r="D38" s="29">
        <v>20.739941962</v>
      </c>
      <c r="E38" s="29">
        <v>21.065953299</v>
      </c>
      <c r="F38" s="29">
        <v>21.147254228000001</v>
      </c>
      <c r="G38" s="29">
        <v>21.298126287999999</v>
      </c>
      <c r="H38" s="29">
        <v>23.795508886</v>
      </c>
      <c r="I38" s="29">
        <v>21.838422381000001</v>
      </c>
      <c r="J38" s="29">
        <v>21.876070575</v>
      </c>
      <c r="K38" s="29">
        <v>20.558254420000001</v>
      </c>
      <c r="L38" s="29">
        <v>20.378003694</v>
      </c>
      <c r="M38" s="29">
        <v>20.614106113999998</v>
      </c>
      <c r="N38" s="29">
        <v>16.476452617</v>
      </c>
      <c r="O38" s="29">
        <v>19.629504121</v>
      </c>
      <c r="P38" s="29">
        <v>19.643041266000001</v>
      </c>
      <c r="Q38" s="29">
        <v>18.268714566</v>
      </c>
      <c r="R38" s="29">
        <v>17.797971862999997</v>
      </c>
      <c r="S38" s="29">
        <v>18.189031443000001</v>
      </c>
      <c r="T38" s="29">
        <v>17.547604817</v>
      </c>
      <c r="U38" s="29">
        <v>18.860506395000002</v>
      </c>
      <c r="V38" s="29">
        <v>18.143563291</v>
      </c>
      <c r="W38" s="29">
        <v>19.638981702000002</v>
      </c>
      <c r="X38" s="106">
        <v>18.422195460999998</v>
      </c>
      <c r="Y38" s="106">
        <v>17.505870868000002</v>
      </c>
      <c r="Z38" s="106">
        <v>15.298681651000001</v>
      </c>
      <c r="AA38" s="106">
        <v>17.650448564999998</v>
      </c>
      <c r="AB38" s="9">
        <v>15.363883653</v>
      </c>
      <c r="AC38" s="106"/>
      <c r="AD38" s="106"/>
    </row>
    <row r="39" spans="1:32" s="9" customFormat="1" x14ac:dyDescent="0.25">
      <c r="A39" s="30" t="s">
        <v>7</v>
      </c>
      <c r="B39" s="30" t="s">
        <v>30</v>
      </c>
      <c r="C39" s="29">
        <v>1.0828008299999998</v>
      </c>
      <c r="D39" s="29">
        <v>0.78384981900000006</v>
      </c>
      <c r="E39" s="29">
        <v>0.88172160499999996</v>
      </c>
      <c r="F39" s="29">
        <v>0.55288952700000005</v>
      </c>
      <c r="G39" s="29">
        <v>0.53081562799999993</v>
      </c>
      <c r="H39" s="29">
        <v>0.47187916499999999</v>
      </c>
      <c r="I39" s="29">
        <v>0.70222243600000001</v>
      </c>
      <c r="J39" s="29">
        <v>1.1076906340000001</v>
      </c>
      <c r="K39" s="29">
        <v>1.0059717210000001</v>
      </c>
      <c r="L39" s="29">
        <v>1.6293475069999999</v>
      </c>
      <c r="M39" s="29">
        <v>1.5372986639999999</v>
      </c>
      <c r="N39" s="29">
        <v>1.024002074</v>
      </c>
      <c r="O39" s="29">
        <v>1.572923614</v>
      </c>
      <c r="P39" s="29">
        <v>3.3837840909999999</v>
      </c>
      <c r="Q39" s="29">
        <v>3.262819339</v>
      </c>
      <c r="R39" s="29">
        <v>3.3336749410000004</v>
      </c>
      <c r="S39" s="29">
        <v>3.5069238660000002</v>
      </c>
      <c r="T39" s="29">
        <v>3.1873755569999997</v>
      </c>
      <c r="U39" s="29">
        <v>3.3793734370000004</v>
      </c>
      <c r="V39" s="29">
        <v>3.5108479610000001</v>
      </c>
      <c r="W39" s="29">
        <v>4.2791220939999999</v>
      </c>
      <c r="X39" s="106">
        <v>4.3569548139999998</v>
      </c>
      <c r="Y39" s="106">
        <v>3.9557600109999997</v>
      </c>
      <c r="Z39" s="106">
        <v>4.7999308960000002</v>
      </c>
      <c r="AA39" s="106">
        <v>4.3770928800000002</v>
      </c>
      <c r="AB39" s="106">
        <v>2.0972845779999996</v>
      </c>
      <c r="AC39" s="106"/>
      <c r="AD39" s="106"/>
    </row>
    <row r="40" spans="1:32" s="9" customFormat="1" x14ac:dyDescent="0.25">
      <c r="A40" s="30" t="s">
        <v>32</v>
      </c>
      <c r="B40" s="30" t="s">
        <v>31</v>
      </c>
      <c r="C40" s="29">
        <v>8.5618999999999995E-5</v>
      </c>
      <c r="D40" s="29">
        <v>6.9486999999999994E-5</v>
      </c>
      <c r="E40" s="29">
        <v>-2.8927199999999998E-4</v>
      </c>
      <c r="F40" s="29">
        <v>3.5819999999999999E-5</v>
      </c>
      <c r="G40" s="29">
        <v>1.524858E-3</v>
      </c>
      <c r="H40" s="29">
        <v>1.582883E-3</v>
      </c>
      <c r="I40" s="29">
        <v>1.5150729999999998E-3</v>
      </c>
      <c r="J40" s="29">
        <v>1.7386868E-2</v>
      </c>
      <c r="K40" s="29">
        <v>8.3550480000000003E-3</v>
      </c>
      <c r="L40" s="29">
        <v>1.3082313E-2</v>
      </c>
      <c r="M40" s="29">
        <v>2.6538115999999997E-2</v>
      </c>
      <c r="N40" s="29">
        <v>0.15633372600000001</v>
      </c>
      <c r="O40" s="29">
        <v>0.28990986199999996</v>
      </c>
      <c r="P40" s="29">
        <v>0.46045292700000001</v>
      </c>
      <c r="Q40" s="29">
        <v>0.53408609600000001</v>
      </c>
      <c r="R40" s="29">
        <v>0.559757218</v>
      </c>
      <c r="S40" s="29">
        <v>0.66711163699999998</v>
      </c>
      <c r="T40" s="29">
        <v>0.67094872899999991</v>
      </c>
      <c r="U40" s="29">
        <v>0.71209894399999996</v>
      </c>
      <c r="V40" s="29">
        <v>0.7559364409999999</v>
      </c>
      <c r="W40" s="29">
        <v>0.73608047399999998</v>
      </c>
      <c r="X40" s="106">
        <v>0.77329115100000001</v>
      </c>
      <c r="Y40" s="106">
        <v>0.99096460200000003</v>
      </c>
      <c r="Z40" s="106">
        <v>1.705667901</v>
      </c>
      <c r="AA40" s="106">
        <v>1.4746833420000001</v>
      </c>
      <c r="AB40" s="9">
        <v>1.7517112179999998</v>
      </c>
      <c r="AC40" s="106"/>
      <c r="AD40" s="106"/>
    </row>
    <row r="41" spans="1:32" s="32" customFormat="1" x14ac:dyDescent="0.25">
      <c r="A41" s="35" t="s">
        <v>34</v>
      </c>
      <c r="B41" s="35" t="s">
        <v>33</v>
      </c>
      <c r="C41" s="45">
        <f>SUM(C35:C40)</f>
        <v>182.19830662384959</v>
      </c>
      <c r="D41" s="45">
        <f t="shared" ref="D41:AB41" si="0">SUM(D35:D40)</f>
        <v>177.1717442280912</v>
      </c>
      <c r="E41" s="45">
        <f t="shared" si="0"/>
        <v>179.8061530550479</v>
      </c>
      <c r="F41" s="45">
        <f t="shared" si="0"/>
        <v>176.89878499080351</v>
      </c>
      <c r="G41" s="45">
        <f t="shared" si="0"/>
        <v>180.17914004598651</v>
      </c>
      <c r="H41" s="45">
        <f t="shared" si="0"/>
        <v>181.87712910325757</v>
      </c>
      <c r="I41" s="45">
        <f t="shared" si="0"/>
        <v>187.71122350911162</v>
      </c>
      <c r="J41" s="45">
        <f t="shared" si="0"/>
        <v>203.63537682989329</v>
      </c>
      <c r="K41" s="45">
        <f t="shared" si="0"/>
        <v>190.82521133546069</v>
      </c>
      <c r="L41" s="45">
        <f t="shared" si="0"/>
        <v>209.51708688720583</v>
      </c>
      <c r="M41" s="45">
        <f t="shared" si="0"/>
        <v>209.50504025304392</v>
      </c>
      <c r="N41" s="45">
        <f t="shared" si="0"/>
        <v>182.44530835868716</v>
      </c>
      <c r="O41" s="45">
        <f t="shared" si="0"/>
        <v>207.01463008012527</v>
      </c>
      <c r="P41" s="45">
        <f t="shared" si="0"/>
        <v>218.21709360974802</v>
      </c>
      <c r="Q41" s="45">
        <f t="shared" si="0"/>
        <v>217.42215314019739</v>
      </c>
      <c r="R41" s="45">
        <f t="shared" si="0"/>
        <v>223.46801264005296</v>
      </c>
      <c r="S41" s="45">
        <f t="shared" si="0"/>
        <v>228.83443823489611</v>
      </c>
      <c r="T41" s="45">
        <f t="shared" si="0"/>
        <v>226.24007895317803</v>
      </c>
      <c r="U41" s="45">
        <f t="shared" si="0"/>
        <v>231.18611311434879</v>
      </c>
      <c r="V41" s="45">
        <f t="shared" si="0"/>
        <v>244.12205397836587</v>
      </c>
      <c r="W41" s="45">
        <f t="shared" si="0"/>
        <v>252.13327124891472</v>
      </c>
      <c r="X41" s="45">
        <f t="shared" si="0"/>
        <v>264.92308013014571</v>
      </c>
      <c r="Y41" s="45">
        <f t="shared" si="0"/>
        <v>253.71426066878931</v>
      </c>
      <c r="Z41" s="45">
        <f t="shared" si="0"/>
        <v>260.06435272632444</v>
      </c>
      <c r="AA41" s="45">
        <f t="shared" si="0"/>
        <v>257.29484999262269</v>
      </c>
      <c r="AB41" s="45">
        <f t="shared" si="0"/>
        <v>234.07752359794739</v>
      </c>
      <c r="AD41" s="45"/>
    </row>
    <row r="42" spans="1:32" x14ac:dyDescent="0.25">
      <c r="A42" s="21" t="s">
        <v>25</v>
      </c>
      <c r="B42" s="21" t="s">
        <v>26</v>
      </c>
      <c r="C42" s="31"/>
      <c r="D42" s="120">
        <f>C42/C41</f>
        <v>0</v>
      </c>
      <c r="E42" s="31"/>
      <c r="F42" s="31"/>
      <c r="G42" s="31"/>
      <c r="H42" s="31"/>
      <c r="I42" s="31"/>
      <c r="J42" s="31"/>
      <c r="K42" s="31"/>
      <c r="L42" s="31"/>
      <c r="M42" s="31"/>
      <c r="N42" s="31"/>
      <c r="O42" s="31"/>
      <c r="P42" s="31"/>
      <c r="Y42" s="114"/>
      <c r="AB42" s="20"/>
    </row>
    <row r="43" spans="1:32" x14ac:dyDescent="0.25">
      <c r="Y43" s="114"/>
    </row>
    <row r="44" spans="1:32" x14ac:dyDescent="0.25">
      <c r="AA44" s="20"/>
    </row>
    <row r="46" spans="1:32" x14ac:dyDescent="0.25">
      <c r="Z46" s="20"/>
      <c r="AB46" s="122"/>
    </row>
    <row r="47" spans="1:32" x14ac:dyDescent="0.25">
      <c r="A47" s="14"/>
      <c r="B47" s="14"/>
    </row>
    <row r="48" spans="1:32" x14ac:dyDescent="0.25">
      <c r="A48" s="15"/>
      <c r="B48" s="15"/>
      <c r="C48" s="22"/>
    </row>
    <row r="49" spans="1:2" x14ac:dyDescent="0.25">
      <c r="A49" s="8"/>
      <c r="B49" s="23"/>
    </row>
    <row r="50" spans="1:2" x14ac:dyDescent="0.25">
      <c r="A50" s="14"/>
      <c r="B50" s="14"/>
    </row>
    <row r="51" spans="1:2" x14ac:dyDescent="0.25">
      <c r="A51" s="16"/>
      <c r="B51" s="17"/>
    </row>
    <row r="52" spans="1:2" x14ac:dyDescent="0.25">
      <c r="A52" s="23"/>
      <c r="B52" s="23"/>
    </row>
    <row r="53" spans="1:2" x14ac:dyDescent="0.25">
      <c r="A53" s="14"/>
      <c r="B53" s="14"/>
    </row>
    <row r="54" spans="1:2" x14ac:dyDescent="0.25">
      <c r="A54" s="11"/>
      <c r="B54" s="10"/>
    </row>
    <row r="55" spans="1:2" x14ac:dyDescent="0.25">
      <c r="A55" s="12"/>
    </row>
    <row r="56" spans="1:2" x14ac:dyDescent="0.25">
      <c r="A56" s="12"/>
      <c r="B56" s="13"/>
    </row>
    <row r="58" spans="1:2" x14ac:dyDescent="0.25">
      <c r="A58" s="13"/>
    </row>
    <row r="59" spans="1:2" x14ac:dyDescent="0.25">
      <c r="A59" s="13"/>
    </row>
    <row r="60" spans="1:2" x14ac:dyDescent="0.25">
      <c r="A60" s="5"/>
      <c r="B60" s="5"/>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74"/>
  <sheetViews>
    <sheetView zoomScale="60" zoomScaleNormal="60" workbookViewId="0">
      <selection activeCell="Q14" sqref="Q14"/>
    </sheetView>
  </sheetViews>
  <sheetFormatPr defaultColWidth="8.85546875" defaultRowHeight="15" x14ac:dyDescent="0.25"/>
  <cols>
    <col min="1" max="1" width="36.28515625" style="21" customWidth="1"/>
    <col min="2" max="2" width="46" style="21" bestFit="1" customWidth="1"/>
    <col min="3" max="21" width="8.85546875" style="21" bestFit="1" customWidth="1"/>
    <col min="22" max="24" width="9.85546875" style="21" bestFit="1" customWidth="1"/>
    <col min="25" max="37" width="9.140625" style="21" customWidth="1"/>
    <col min="38" max="16384" width="8.85546875" style="21"/>
  </cols>
  <sheetData>
    <row r="1" spans="1:21" x14ac:dyDescent="0.25">
      <c r="A1" s="32" t="s">
        <v>238</v>
      </c>
      <c r="C1" s="1"/>
      <c r="D1" s="1"/>
      <c r="E1" s="1"/>
      <c r="F1" s="1"/>
      <c r="G1" s="1"/>
      <c r="H1" s="1"/>
      <c r="I1" s="1"/>
      <c r="U1" s="1"/>
    </row>
    <row r="2" spans="1:21" x14ac:dyDescent="0.25">
      <c r="A2" s="33" t="s">
        <v>237</v>
      </c>
      <c r="I2" s="1"/>
    </row>
    <row r="34" spans="1:49" x14ac:dyDescent="0.25">
      <c r="A34" s="1" t="s">
        <v>126</v>
      </c>
    </row>
    <row r="35" spans="1:49" x14ac:dyDescent="0.25">
      <c r="A35" s="24" t="s">
        <v>131</v>
      </c>
      <c r="B35" s="24" t="s">
        <v>130</v>
      </c>
      <c r="C35" s="1">
        <v>1998</v>
      </c>
      <c r="D35" s="1">
        <v>1999</v>
      </c>
      <c r="E35" s="1">
        <v>2000</v>
      </c>
      <c r="F35" s="1">
        <v>2001</v>
      </c>
      <c r="G35" s="1">
        <v>2002</v>
      </c>
      <c r="H35" s="1">
        <v>2003</v>
      </c>
      <c r="I35" s="1">
        <v>2004</v>
      </c>
      <c r="J35" s="1">
        <v>2005</v>
      </c>
      <c r="K35" s="1">
        <v>2006</v>
      </c>
      <c r="L35" s="1">
        <v>2007</v>
      </c>
      <c r="M35" s="1">
        <v>2008</v>
      </c>
      <c r="N35" s="1">
        <v>2009</v>
      </c>
      <c r="O35" s="1">
        <v>2010</v>
      </c>
      <c r="P35" s="1">
        <v>2011</v>
      </c>
      <c r="Q35" s="1">
        <v>2012</v>
      </c>
      <c r="R35" s="1">
        <v>2013</v>
      </c>
      <c r="S35" s="1">
        <v>2014</v>
      </c>
      <c r="T35" s="1">
        <v>2015</v>
      </c>
      <c r="U35" s="1">
        <v>2016</v>
      </c>
      <c r="V35" s="1">
        <v>2017</v>
      </c>
      <c r="W35" s="1">
        <v>2018</v>
      </c>
      <c r="X35" s="1">
        <v>2019</v>
      </c>
      <c r="Y35" s="1">
        <v>2020</v>
      </c>
      <c r="Z35" s="1">
        <v>2021</v>
      </c>
      <c r="AA35" s="32">
        <v>2022</v>
      </c>
      <c r="AB35" s="32">
        <v>2023</v>
      </c>
    </row>
    <row r="36" spans="1:49" x14ac:dyDescent="0.25">
      <c r="A36" s="21" t="s">
        <v>4</v>
      </c>
      <c r="B36" s="21" t="s">
        <v>0</v>
      </c>
      <c r="C36" s="36">
        <f>'D3'!C35*1000/'D4'!C$46</f>
        <v>5.4740026031353741</v>
      </c>
      <c r="D36" s="36">
        <f>'D3'!D35*1000/'D4'!D$46</f>
        <v>5.420174733923143</v>
      </c>
      <c r="E36" s="36">
        <f>'D3'!E35*1000/'D4'!E$46</f>
        <v>5.9614236388568305</v>
      </c>
      <c r="F36" s="36">
        <f>'D3'!F35*1000/'D4'!F$46</f>
        <v>5.6625343734041707</v>
      </c>
      <c r="G36" s="36">
        <f>'D3'!G35*1000/'D4'!G$46</f>
        <v>6.0332619481217362</v>
      </c>
      <c r="H36" s="36">
        <f>'D3'!H35*1000/'D4'!H$46</f>
        <v>6.065272566944703</v>
      </c>
      <c r="I36" s="36">
        <f>'D3'!I35*1000/'D4'!I$46</f>
        <v>6.2401155317002006</v>
      </c>
      <c r="J36" s="36">
        <f>'D3'!J35*1000/'D4'!J$46</f>
        <v>7.6844583268984827</v>
      </c>
      <c r="K36" s="36">
        <f>'D3'!K35*1000/'D4'!K$46</f>
        <v>5.190096692806077</v>
      </c>
      <c r="L36" s="36">
        <f>'D3'!L35*1000/'D4'!L$46</f>
        <v>6.2039471854027921</v>
      </c>
      <c r="M36" s="36">
        <f>'D3'!M35*1000/'D4'!M$46</f>
        <v>5.9273638204024621</v>
      </c>
      <c r="N36" s="36">
        <f>'D3'!N35*1000/'D4'!N$46</f>
        <v>5.8135393145525676</v>
      </c>
      <c r="O36" s="36">
        <f>'D3'!O35*1000/'D4'!O$46</f>
        <v>6.4572127891142959</v>
      </c>
      <c r="P36" s="36">
        <f>'D3'!P35*1000/'D4'!P$46</f>
        <v>6.4812962452424481</v>
      </c>
      <c r="Q36" s="36">
        <f>'D3'!Q35*1000/'D4'!Q$46</f>
        <v>6.1069719896704768</v>
      </c>
      <c r="R36" s="36">
        <f>'D3'!R35*1000/'D4'!R$46</f>
        <v>6.115303827766061</v>
      </c>
      <c r="S36" s="36">
        <f>'D3'!S35*1000/'D4'!S$46</f>
        <v>6.4129239390186443</v>
      </c>
      <c r="T36" s="36">
        <f>'D3'!T35*1000/'D4'!T$46</f>
        <v>5.9356998924378006</v>
      </c>
      <c r="U36" s="36">
        <f>'D3'!U35*1000/'D4'!U$46</f>
        <v>5.8426990451463539</v>
      </c>
      <c r="V36" s="36">
        <f>'D3'!V35*1000/'D4'!V$46</f>
        <v>5.8662269969635599</v>
      </c>
      <c r="W36" s="36">
        <f>'D3'!W35*1000/'D4'!W$46</f>
        <v>5.7042768940561004</v>
      </c>
      <c r="X36" s="36">
        <f>'D3'!X35*1000/'D4'!X$46</f>
        <v>6.2842616767023216</v>
      </c>
      <c r="Y36" s="36">
        <f>'D3'!Y35*1000/'D4'!Y$46</f>
        <v>5.6221886054024646</v>
      </c>
      <c r="Z36" s="36">
        <f>'D3'!Z35*1000/'D4'!Z$46</f>
        <v>5.7098658732379395</v>
      </c>
      <c r="AA36" s="36">
        <f>'D3'!AA35*1000/'D4'!AA$46</f>
        <v>5.7534082658046515</v>
      </c>
      <c r="AB36" s="36">
        <f>'D3'!AB35*1000/'D4'!AB$46</f>
        <v>5.3952470058191278</v>
      </c>
    </row>
    <row r="37" spans="1:49" x14ac:dyDescent="0.25">
      <c r="A37" s="21" t="s">
        <v>11</v>
      </c>
      <c r="B37" s="21" t="s">
        <v>1</v>
      </c>
      <c r="C37" s="36">
        <f>'D3'!C36*1000/'D4'!C$46</f>
        <v>3.7423924343012094</v>
      </c>
      <c r="D37" s="36">
        <f>'D3'!D36*1000/'D4'!D$46</f>
        <v>3.4288771293745763</v>
      </c>
      <c r="E37" s="36">
        <f>'D3'!E36*1000/'D4'!E$46</f>
        <v>3.4658437719792605</v>
      </c>
      <c r="F37" s="36">
        <f>'D3'!F36*1000/'D4'!F$46</f>
        <v>3.3702743508318345</v>
      </c>
      <c r="G37" s="36">
        <f>'D3'!G36*1000/'D4'!G$46</f>
        <v>3.296464366834734</v>
      </c>
      <c r="H37" s="36">
        <f>'D3'!H36*1000/'D4'!H$46</f>
        <v>3.367871235294118</v>
      </c>
      <c r="I37" s="36">
        <f>'D3'!I36*1000/'D4'!I$46</f>
        <v>3.2238080687124748</v>
      </c>
      <c r="J37" s="36">
        <f>'D3'!J36*1000/'D4'!J$46</f>
        <v>3.2242038354374309</v>
      </c>
      <c r="K37" s="36">
        <f>'D3'!K36*1000/'D4'!K$46</f>
        <v>3.4831387062249681</v>
      </c>
      <c r="L37" s="36">
        <f>'D3'!L36*1000/'D4'!L$46</f>
        <v>3.4188777915657163</v>
      </c>
      <c r="M37" s="36">
        <f>'D3'!M36*1000/'D4'!M$46</f>
        <v>3.530845268636932</v>
      </c>
      <c r="N37" s="36">
        <f>'D3'!N36*1000/'D4'!N$46</f>
        <v>2.9470400163380939</v>
      </c>
      <c r="O37" s="36">
        <f>'D3'!O36*1000/'D4'!O$46</f>
        <v>4.2382204332720637</v>
      </c>
      <c r="P37" s="36">
        <f>'D3'!P36*1000/'D4'!P$46</f>
        <v>4.8234914571981529</v>
      </c>
      <c r="Q37" s="36">
        <f>'D3'!Q36*1000/'D4'!Q$46</f>
        <v>5.0688708978132384</v>
      </c>
      <c r="R37" s="36">
        <f>'D3'!R36*1000/'D4'!R$46</f>
        <v>5.730027563913235</v>
      </c>
      <c r="S37" s="36">
        <f>'D3'!S36*1000/'D4'!S$46</f>
        <v>5.8036522774417918</v>
      </c>
      <c r="T37" s="36">
        <f>'D3'!T36*1000/'D4'!T$46</f>
        <v>5.3239212856047429</v>
      </c>
      <c r="U37" s="36">
        <f>'D3'!U36*1000/'D4'!U$46</f>
        <v>5.1776551502884445</v>
      </c>
      <c r="V37" s="36">
        <f>'D3'!V36*1000/'D4'!V$46</f>
        <v>5.4090316002246039</v>
      </c>
      <c r="W37" s="36">
        <f>'D3'!W36*1000/'D4'!W$46</f>
        <v>5.7778590649719535</v>
      </c>
      <c r="X37" s="36">
        <f>'D3'!X36*1000/'D4'!X$46</f>
        <v>6.1376230134643954</v>
      </c>
      <c r="Y37" s="36">
        <f>'D3'!Y36*1000/'D4'!Y$46</f>
        <v>5.7932368664449951</v>
      </c>
      <c r="Z37" s="36">
        <f>'D3'!Z36*1000/'D4'!Z$46</f>
        <v>6.2234225053345593</v>
      </c>
      <c r="AA37" s="36">
        <f>'D3'!AA36*1000/'D4'!AA$46</f>
        <v>6.0786063575641363</v>
      </c>
      <c r="AB37" s="36">
        <f>'D3'!AB36*1000/'D4'!AB$46</f>
        <v>5.7440188991140104</v>
      </c>
    </row>
    <row r="38" spans="1:49" x14ac:dyDescent="0.25">
      <c r="A38" s="21" t="s">
        <v>12</v>
      </c>
      <c r="B38" s="21" t="s">
        <v>2</v>
      </c>
      <c r="C38" s="36">
        <f>'D3'!C37*1000/'D4'!C$46</f>
        <v>8.7260689542987677</v>
      </c>
      <c r="D38" s="36">
        <f>'D3'!D37*1000/'D4'!D$46</f>
        <v>8.7223957501693388</v>
      </c>
      <c r="E38" s="36">
        <f>'D3'!E37*1000/'D4'!E$46</f>
        <v>8.3656504682270185</v>
      </c>
      <c r="F38" s="36">
        <f>'D3'!F37*1000/'D4'!F$46</f>
        <v>8.4130776759217625</v>
      </c>
      <c r="G38" s="36">
        <f>'D3'!G37*1000/'D4'!G$46</f>
        <v>8.412421950812325</v>
      </c>
      <c r="H38" s="36">
        <f>'D3'!H37*1000/'D4'!H$46</f>
        <v>8.1590158326822202</v>
      </c>
      <c r="I38" s="36">
        <f>'D3'!I37*1000/'D4'!I$46</f>
        <v>8.9004374868801417</v>
      </c>
      <c r="J38" s="36">
        <f>'D3'!J37*1000/'D4'!J$46</f>
        <v>9.0951283972314503</v>
      </c>
      <c r="K38" s="36">
        <f>'D3'!K37*1000/'D4'!K$46</f>
        <v>9.9658864852718274</v>
      </c>
      <c r="L38" s="36">
        <f>'D3'!L37*1000/'D4'!L$46</f>
        <v>10.872886409974887</v>
      </c>
      <c r="M38" s="36">
        <f>'D3'!M37*1000/'D4'!M$46</f>
        <v>10.860063458897567</v>
      </c>
      <c r="N38" s="36">
        <f>'D3'!N37*1000/'D4'!N$46</f>
        <v>8.9614471220107266</v>
      </c>
      <c r="O38" s="36">
        <f>'D3'!O37*1000/'D4'!O$46</f>
        <v>9.0870150495951965</v>
      </c>
      <c r="P38" s="36">
        <f>'D3'!P37*1000/'D4'!P$46</f>
        <v>9.3032592989098308</v>
      </c>
      <c r="Q38" s="36">
        <f>'D3'!Q37*1000/'D4'!Q$46</f>
        <v>9.3461508002522002</v>
      </c>
      <c r="R38" s="36">
        <f>'D3'!R37*1000/'D4'!R$46</f>
        <v>9.172236677960143</v>
      </c>
      <c r="S38" s="36">
        <f>'D3'!S37*1000/'D4'!S$46</f>
        <v>9.0776729139661629</v>
      </c>
      <c r="T38" s="36">
        <f>'D3'!T37*1000/'D4'!T$46</f>
        <v>9.6435589279558531</v>
      </c>
      <c r="U38" s="36">
        <f>'D3'!U37*1000/'D4'!U$46</f>
        <v>9.9644639672987498</v>
      </c>
      <c r="V38" s="36">
        <f>'D3'!V37*1000/'D4'!V$46</f>
        <v>10.768723764119272</v>
      </c>
      <c r="W38" s="36">
        <f>'D3'!W37*1000/'D4'!W$46</f>
        <v>10.874061970274825</v>
      </c>
      <c r="X38" s="36">
        <f>'D3'!X37*1000/'D4'!X$46</f>
        <v>11.060291804637213</v>
      </c>
      <c r="Y38" s="36">
        <f>'D3'!Y37*1000/'D4'!Y$46</f>
        <v>10.921268468949169</v>
      </c>
      <c r="Z38" s="36">
        <f>'D3'!Z37*1000/'D4'!Z$46</f>
        <v>10.941558689576871</v>
      </c>
      <c r="AA38" s="36">
        <f>'D3'!AA37*1000/'D4'!AA$46</f>
        <v>10.461676664264346</v>
      </c>
      <c r="AB38" s="36">
        <f>'D3'!AB37*1000/'D4'!AB$46</f>
        <v>9.2528911282655084</v>
      </c>
    </row>
    <row r="39" spans="1:49" s="9" customFormat="1" x14ac:dyDescent="0.25">
      <c r="A39" s="21" t="s">
        <v>6</v>
      </c>
      <c r="B39" s="21" t="s">
        <v>3</v>
      </c>
      <c r="C39" s="36">
        <f>'D3'!C38*1000/'D4'!C$46</f>
        <v>2.5202430667721161</v>
      </c>
      <c r="D39" s="36">
        <f>'D3'!D38*1000/'D4'!D$46</f>
        <v>2.341379765409799</v>
      </c>
      <c r="E39" s="36">
        <f>'D3'!E38*1000/'D4'!E$46</f>
        <v>2.3744311653516683</v>
      </c>
      <c r="F39" s="36">
        <f>'D3'!F38*1000/'D4'!F$46</f>
        <v>2.3771643691546767</v>
      </c>
      <c r="G39" s="36">
        <f>'D3'!G38*1000/'D4'!G$46</f>
        <v>2.3863446821288514</v>
      </c>
      <c r="H39" s="36">
        <f>'D3'!H38*1000/'D4'!H$46</f>
        <v>2.6560451932135281</v>
      </c>
      <c r="I39" s="36">
        <f>'D3'!I38*1000/'D4'!I$46</f>
        <v>2.4281101157438294</v>
      </c>
      <c r="J39" s="36">
        <f>'D3'!J38*1000/'D4'!J$46</f>
        <v>2.4225991777408638</v>
      </c>
      <c r="K39" s="36">
        <f>'D3'!K38*1000/'D4'!K$46</f>
        <v>2.2639991445409233</v>
      </c>
      <c r="L39" s="36">
        <f>'D3'!L38*1000/'D4'!L$46</f>
        <v>2.2275687317093005</v>
      </c>
      <c r="M39" s="36">
        <f>'D3'!M38*1000/'D4'!M$46</f>
        <v>2.2358912952863541</v>
      </c>
      <c r="N39" s="36">
        <f>'D3'!N38*1000/'D4'!N$46</f>
        <v>1.7719446065282793</v>
      </c>
      <c r="O39" s="36">
        <f>'D3'!O38*1000/'D4'!O$46</f>
        <v>2.0931158443595237</v>
      </c>
      <c r="P39" s="36">
        <f>'D3'!P38*1000/'D4'!P$46</f>
        <v>2.0788019388917331</v>
      </c>
      <c r="Q39" s="36">
        <f>'D3'!Q38*1000/'D4'!Q$46</f>
        <v>1.9191088159788658</v>
      </c>
      <c r="R39" s="36">
        <f>'D3'!R38*1000/'D4'!R$46</f>
        <v>1.853882309223537</v>
      </c>
      <c r="S39" s="36">
        <f>'D3'!S38*1000/'D4'!S$46</f>
        <v>1.8759102754563568</v>
      </c>
      <c r="T39" s="36">
        <f>'D3'!T38*1000/'D4'!T$46</f>
        <v>1.7907206595527425</v>
      </c>
      <c r="U39" s="36">
        <f>'D3'!U38*1000/'D4'!U$46</f>
        <v>1.9006696400363396</v>
      </c>
      <c r="V39" s="36">
        <f>'D3'!V38*1000/'D4'!V$46</f>
        <v>1.8039480001262713</v>
      </c>
      <c r="W39" s="36">
        <f>'D3'!W38*1000/'D4'!W$46</f>
        <v>1.9300805532974814</v>
      </c>
      <c r="X39" s="36">
        <f>'D3'!X38*1000/'D4'!X$46</f>
        <v>1.792236402735043</v>
      </c>
      <c r="Y39" s="36">
        <f>'D3'!Y38*1000/'D4'!Y$46</f>
        <v>1.6908261878513449</v>
      </c>
      <c r="Z39" s="36">
        <f>'D3'!Z38*1000/'D4'!Z$46</f>
        <v>1.4687941616257325</v>
      </c>
      <c r="AA39" s="36">
        <f>'D3'!AA38*1000/'D4'!AA$46</f>
        <v>1.6830883824939988</v>
      </c>
      <c r="AB39" s="36">
        <f>'D3'!AB38*1000/'D4'!AB$46</f>
        <v>1.4581399807898758</v>
      </c>
      <c r="AC39" s="34"/>
      <c r="AD39" s="34"/>
      <c r="AE39" s="34"/>
      <c r="AF39" s="34"/>
      <c r="AG39" s="34"/>
      <c r="AH39" s="34"/>
      <c r="AI39" s="34"/>
      <c r="AJ39" s="34"/>
      <c r="AK39" s="34"/>
      <c r="AL39" s="34"/>
      <c r="AM39" s="34"/>
      <c r="AN39" s="34"/>
      <c r="AO39" s="34"/>
      <c r="AP39" s="34"/>
      <c r="AQ39" s="34"/>
      <c r="AR39" s="34"/>
      <c r="AS39" s="34"/>
      <c r="AT39" s="34"/>
      <c r="AU39" s="34"/>
      <c r="AV39" s="34"/>
      <c r="AW39" s="34"/>
    </row>
    <row r="40" spans="1:49" s="9" customFormat="1" x14ac:dyDescent="0.25">
      <c r="A40" s="30" t="s">
        <v>7</v>
      </c>
      <c r="B40" s="30" t="s">
        <v>30</v>
      </c>
      <c r="C40" s="36">
        <f>'D3'!C39*1000/'D4'!C$46</f>
        <v>0.12233655293187209</v>
      </c>
      <c r="D40" s="36">
        <f>'D3'!D39*1000/'D4'!D$46</f>
        <v>8.8490609505531725E-2</v>
      </c>
      <c r="E40" s="36">
        <f>'D3'!E39*1000/'D4'!E$46</f>
        <v>9.9382507326420191E-2</v>
      </c>
      <c r="F40" s="36">
        <f>'D3'!F39*1000/'D4'!F$46</f>
        <v>6.2150351506294971E-2</v>
      </c>
      <c r="G40" s="36">
        <f>'D3'!G39*1000/'D4'!G$46</f>
        <v>5.9475140392156858E-2</v>
      </c>
      <c r="H40" s="36">
        <f>'D3'!H39*1000/'D4'!H$46</f>
        <v>5.2670963835249468E-2</v>
      </c>
      <c r="I40" s="36">
        <f>'D3'!I39*1000/'D4'!I$46</f>
        <v>7.807676628863687E-2</v>
      </c>
      <c r="J40" s="36">
        <f>'D3'!J39*1000/'D4'!J$46</f>
        <v>0.12266784429678849</v>
      </c>
      <c r="K40" s="36">
        <f>'D3'!K39*1000/'D4'!K$46</f>
        <v>0.11078368178772448</v>
      </c>
      <c r="L40" s="36">
        <f>'D3'!L39*1000/'D4'!L$46</f>
        <v>0.17810790567038459</v>
      </c>
      <c r="M40" s="36">
        <f>'D3'!M39*1000/'D4'!M$46</f>
        <v>0.16674177779450533</v>
      </c>
      <c r="N40" s="36">
        <f>'D3'!N39*1000/'D4'!N$46</f>
        <v>0.11012534034334194</v>
      </c>
      <c r="O40" s="36">
        <f>'D3'!O39*1000/'D4'!O$46</f>
        <v>0.16772259340512166</v>
      </c>
      <c r="P40" s="36">
        <f>'D3'!P39*1000/'D4'!P$46</f>
        <v>0.35810223243471351</v>
      </c>
      <c r="Q40" s="36">
        <f>'D3'!Q39*1000/'D4'!Q$46</f>
        <v>0.34275566218955156</v>
      </c>
      <c r="R40" s="36">
        <f>'D3'!R39*1000/'D4'!R$46</f>
        <v>0.3472441155314866</v>
      </c>
      <c r="S40" s="36">
        <f>'D3'!S39*1000/'D4'!S$46</f>
        <v>0.36168360784291886</v>
      </c>
      <c r="T40" s="36">
        <f>'D3'!T39*1000/'D4'!T$46</f>
        <v>0.32526942105191187</v>
      </c>
      <c r="U40" s="36">
        <f>'D3'!U39*1000/'D4'!U$46</f>
        <v>0.34055673583366469</v>
      </c>
      <c r="V40" s="36">
        <f>'D3'!V39*1000/'D4'!V$46</f>
        <v>0.34907074516806652</v>
      </c>
      <c r="W40" s="36">
        <f>'D3'!W39*1000/'D4'!W$46</f>
        <v>0.42054371576576749</v>
      </c>
      <c r="X40" s="36">
        <f>'D3'!X39*1000/'D4'!X$46</f>
        <v>0.42387418151401018</v>
      </c>
      <c r="Y40" s="36">
        <f>'D3'!Y39*1000/'D4'!Y$46</f>
        <v>0.38207197287626665</v>
      </c>
      <c r="Z40" s="36">
        <f>'D3'!Z39*1000/'D4'!Z$46</f>
        <v>0.46083124265749653</v>
      </c>
      <c r="AA40" s="36">
        <f>'D3'!AA39*1000/'D4'!AA$46</f>
        <v>0.41738509637843868</v>
      </c>
      <c r="AB40" s="36">
        <f>'D3'!AB39*1000/'D4'!AB$46</f>
        <v>0.19904697037188782</v>
      </c>
      <c r="AC40" s="34"/>
      <c r="AD40" s="34"/>
      <c r="AE40" s="34"/>
      <c r="AF40" s="34"/>
      <c r="AG40" s="34"/>
      <c r="AH40" s="34"/>
      <c r="AI40" s="34"/>
      <c r="AJ40" s="34"/>
      <c r="AK40" s="34"/>
      <c r="AL40" s="34"/>
      <c r="AM40" s="34"/>
      <c r="AN40" s="34"/>
      <c r="AO40" s="34"/>
      <c r="AP40" s="34"/>
      <c r="AQ40" s="34"/>
      <c r="AR40" s="34"/>
      <c r="AS40" s="34"/>
      <c r="AT40" s="34"/>
      <c r="AU40" s="34"/>
      <c r="AV40" s="34"/>
      <c r="AW40" s="34"/>
    </row>
    <row r="41" spans="1:49" x14ac:dyDescent="0.25">
      <c r="A41" s="30" t="s">
        <v>32</v>
      </c>
      <c r="B41" s="30" t="s">
        <v>31</v>
      </c>
      <c r="C41" s="36">
        <f>'D3'!C40*1000/'D4'!C$46</f>
        <v>9.6733702406507738E-6</v>
      </c>
      <c r="D41" s="36">
        <f>'D3'!D40*1000/'D4'!D$46</f>
        <v>7.8445473018740122E-6</v>
      </c>
      <c r="E41" s="36">
        <f>'D3'!E40*1000/'D4'!E$46</f>
        <v>-3.260504959422903E-5</v>
      </c>
      <c r="F41" s="36">
        <f>'D3'!F40*1000/'D4'!F$46</f>
        <v>4.0265287769784168E-6</v>
      </c>
      <c r="G41" s="36">
        <f>'D3'!G40*1000/'D4'!G$46</f>
        <v>1.7085243697478991E-4</v>
      </c>
      <c r="H41" s="36">
        <f>'D3'!H40*1000/'D4'!H$46</f>
        <v>1.7668076794285077E-4</v>
      </c>
      <c r="I41" s="36">
        <f>'D3'!I40*1000/'D4'!I$46</f>
        <v>1.6845374694240603E-4</v>
      </c>
      <c r="J41" s="36">
        <f>'D3'!J40*1000/'D4'!J$46</f>
        <v>1.9254560354374309E-3</v>
      </c>
      <c r="K41" s="36">
        <f>'D3'!K40*1000/'D4'!K$46</f>
        <v>9.2010834860552085E-4</v>
      </c>
      <c r="L41" s="36">
        <f>'D3'!L40*1000/'D4'!L$46</f>
        <v>1.4300591861122515E-3</v>
      </c>
      <c r="M41" s="36">
        <f>'D3'!M40*1000/'D4'!M$46</f>
        <v>2.8784339340041259E-3</v>
      </c>
      <c r="N41" s="36">
        <f>'D3'!N40*1000/'D4'!N$46</f>
        <v>1.6812763587129968E-2</v>
      </c>
      <c r="O41" s="36">
        <f>'D3'!O40*1000/'D4'!O$46</f>
        <v>3.0913410845620968E-2</v>
      </c>
      <c r="P41" s="36">
        <f>'D3'!P40*1000/'D4'!P$46</f>
        <v>4.8729238230169974E-2</v>
      </c>
      <c r="Q41" s="36">
        <f>'D3'!Q40*1000/'D4'!Q$46</f>
        <v>5.6105169940796527E-2</v>
      </c>
      <c r="R41" s="36">
        <f>'D3'!R40*1000/'D4'!R$46</f>
        <v>5.8305744716210924E-2</v>
      </c>
      <c r="S41" s="36">
        <f>'D3'!S40*1000/'D4'!S$46</f>
        <v>6.8801990839728031E-2</v>
      </c>
      <c r="T41" s="36">
        <f>'D3'!T40*1000/'D4'!T$46</f>
        <v>6.8469843209425757E-2</v>
      </c>
      <c r="U41" s="36">
        <f>'D3'!U40*1000/'D4'!U$46</f>
        <v>7.1761850674462627E-2</v>
      </c>
      <c r="V41" s="36">
        <f>'D3'!V40*1000/'D4'!V$46</f>
        <v>7.5159989749144868E-2</v>
      </c>
      <c r="W41" s="36">
        <f>'D3'!W40*1000/'D4'!W$46</f>
        <v>7.2340543419555772E-2</v>
      </c>
      <c r="X41" s="36">
        <f>'D3'!X40*1000/'D4'!X$46</f>
        <v>7.5231019759240472E-2</v>
      </c>
      <c r="Y41" s="36">
        <f>'D3'!Y40*1000/'D4'!Y$46</f>
        <v>9.5713541641514008E-2</v>
      </c>
      <c r="Z41" s="36">
        <f>'D3'!Z40*1000/'D4'!Z$46</f>
        <v>0.16375757805885582</v>
      </c>
      <c r="AA41" s="36">
        <f>'D3'!AA40*1000/'D4'!AA$46</f>
        <v>0.14062092482450317</v>
      </c>
      <c r="AB41" s="36">
        <f>'D3'!AB40*1000/'D4'!AB$46</f>
        <v>0.16624964230741104</v>
      </c>
    </row>
    <row r="42" spans="1:49" s="1" customFormat="1" x14ac:dyDescent="0.25">
      <c r="A42" s="35" t="s">
        <v>34</v>
      </c>
      <c r="B42" s="35" t="s">
        <v>33</v>
      </c>
      <c r="C42" s="54">
        <f>'D3'!C41*1000/'D4'!C$46</f>
        <v>20.585053284809579</v>
      </c>
      <c r="D42" s="54">
        <f>'D3'!D41*1000/'D4'!D$46</f>
        <v>20.001325832929691</v>
      </c>
      <c r="E42" s="54">
        <f>'D3'!E41*1000/'D4'!E$46</f>
        <v>20.266698946691605</v>
      </c>
      <c r="F42" s="54">
        <f>'D3'!F41*1000/'D4'!F$46</f>
        <v>19.885205147347516</v>
      </c>
      <c r="G42" s="54">
        <f>'D3'!G41*1000/'D4'!G$46</f>
        <v>20.18813894072678</v>
      </c>
      <c r="H42" s="54">
        <f>'D3'!H41*1000/'D4'!H$46</f>
        <v>20.301052472737759</v>
      </c>
      <c r="I42" s="54">
        <f>'D3'!I41*1000/'D4'!I$46</f>
        <v>20.870716423072228</v>
      </c>
      <c r="J42" s="54">
        <f>'D3'!J41*1000/'D4'!J$46</f>
        <v>22.550983037640453</v>
      </c>
      <c r="K42" s="54">
        <f>'D3'!K41*1000/'D4'!K$46</f>
        <v>21.014824818980124</v>
      </c>
      <c r="L42" s="54">
        <f>'D3'!L41*1000/'D4'!L$46</f>
        <v>22.902818083509196</v>
      </c>
      <c r="M42" s="54">
        <f>'D3'!M41*1000/'D4'!M$46</f>
        <v>22.723784054951825</v>
      </c>
      <c r="N42" s="54">
        <f>'D3'!N41*1000/'D4'!N$46</f>
        <v>19.620909163360142</v>
      </c>
      <c r="O42" s="54">
        <f>'D3'!O41*1000/'D4'!O$46</f>
        <v>22.074200120591819</v>
      </c>
      <c r="P42" s="54">
        <f>'D3'!P41*1000/'D4'!P$46</f>
        <v>23.093680410907051</v>
      </c>
      <c r="Q42" s="54">
        <f>'D3'!Q41*1000/'D4'!Q$46</f>
        <v>22.83996333584513</v>
      </c>
      <c r="R42" s="54">
        <f>'D3'!R41*1000/'D4'!R$46</f>
        <v>23.277000239110674</v>
      </c>
      <c r="S42" s="54">
        <f>'D3'!S41*1000/'D4'!S$46</f>
        <v>23.600645004565603</v>
      </c>
      <c r="T42" s="54">
        <f>'D3'!T41*1000/'D4'!T$46</f>
        <v>23.08764002981248</v>
      </c>
      <c r="U42" s="54">
        <f>'D3'!U41*1000/'D4'!U$46</f>
        <v>23.297806389278012</v>
      </c>
      <c r="V42" s="54">
        <f>'D3'!V41*1000/'D4'!V$46</f>
        <v>24.272161096350917</v>
      </c>
      <c r="W42" s="54">
        <f>'D3'!W41*1000/'D4'!W$46</f>
        <v>24.779162741785687</v>
      </c>
      <c r="X42" s="54">
        <f>'D3'!X41*1000/'D4'!X$46</f>
        <v>25.773518098812225</v>
      </c>
      <c r="Y42" s="54">
        <f>'D3'!Y41*1000/'D4'!Y$46</f>
        <v>24.505305643165752</v>
      </c>
      <c r="Z42" s="54">
        <f>'D3'!Z41*1000/'D4'!Z$46</f>
        <v>24.968230050491456</v>
      </c>
      <c r="AA42" s="36">
        <f>'D3'!AA41*1000/'D4'!AA$46</f>
        <v>24.534785691330072</v>
      </c>
      <c r="AB42" s="36">
        <f>'D3'!AB41*1000/'D4'!AB$46</f>
        <v>22.215593626667818</v>
      </c>
      <c r="AD42" s="131">
        <f>AB42-AA42</f>
        <v>-2.3191920646622535</v>
      </c>
      <c r="AE42" s="1">
        <f>AD42/AA42</f>
        <v>-9.4526689323469124E-2</v>
      </c>
    </row>
    <row r="43" spans="1:49" x14ac:dyDescent="0.25">
      <c r="A43" s="30" t="s">
        <v>201</v>
      </c>
      <c r="B43" s="30" t="s">
        <v>27</v>
      </c>
      <c r="C43" s="30"/>
      <c r="D43" s="30"/>
      <c r="E43" s="36"/>
      <c r="F43" s="36"/>
      <c r="G43" s="36"/>
      <c r="H43" s="36"/>
      <c r="I43" s="36"/>
      <c r="J43" s="36"/>
      <c r="K43" s="36"/>
      <c r="L43" s="36"/>
      <c r="M43" s="36"/>
      <c r="N43" s="36"/>
      <c r="O43" s="36"/>
      <c r="P43" s="36"/>
      <c r="Q43" s="36"/>
      <c r="R43" s="37"/>
      <c r="S43" s="37"/>
      <c r="T43" s="37"/>
    </row>
    <row r="44" spans="1:49" x14ac:dyDescent="0.25">
      <c r="C44" s="38"/>
      <c r="D44" s="38"/>
      <c r="E44" s="38"/>
      <c r="F44" s="38"/>
      <c r="G44" s="38"/>
      <c r="H44" s="38"/>
      <c r="I44" s="38"/>
      <c r="J44" s="38"/>
      <c r="K44" s="38"/>
      <c r="L44" s="38"/>
      <c r="M44" s="38"/>
      <c r="N44" s="38"/>
      <c r="O44" s="38"/>
    </row>
    <row r="45" spans="1:49" s="92" customFormat="1" x14ac:dyDescent="0.25">
      <c r="A45" s="89"/>
      <c r="B45" s="90"/>
      <c r="C45" s="91" t="s">
        <v>190</v>
      </c>
      <c r="D45" s="91" t="s">
        <v>191</v>
      </c>
      <c r="E45" s="91" t="s">
        <v>192</v>
      </c>
      <c r="F45" s="91" t="s">
        <v>193</v>
      </c>
      <c r="G45" s="91" t="s">
        <v>194</v>
      </c>
      <c r="H45" s="91" t="s">
        <v>195</v>
      </c>
      <c r="I45" s="91" t="s">
        <v>196</v>
      </c>
      <c r="J45" s="91" t="s">
        <v>197</v>
      </c>
      <c r="K45" s="91" t="s">
        <v>198</v>
      </c>
      <c r="L45" s="91" t="s">
        <v>199</v>
      </c>
      <c r="M45" s="91" t="s">
        <v>185</v>
      </c>
      <c r="N45" s="91" t="s">
        <v>184</v>
      </c>
      <c r="O45" s="91" t="s">
        <v>183</v>
      </c>
      <c r="P45" s="91" t="s">
        <v>182</v>
      </c>
      <c r="Q45" s="91" t="s">
        <v>181</v>
      </c>
      <c r="R45" s="91" t="s">
        <v>180</v>
      </c>
      <c r="S45" s="91" t="s">
        <v>179</v>
      </c>
      <c r="T45" s="91" t="s">
        <v>178</v>
      </c>
      <c r="U45" s="91" t="s">
        <v>177</v>
      </c>
      <c r="V45" s="91" t="s">
        <v>186</v>
      </c>
      <c r="W45" s="91" t="s">
        <v>200</v>
      </c>
      <c r="X45" s="91" t="s">
        <v>212</v>
      </c>
      <c r="Y45" s="91" t="s">
        <v>223</v>
      </c>
      <c r="Z45" s="91" t="s">
        <v>226</v>
      </c>
      <c r="AA45" s="92">
        <v>2022</v>
      </c>
      <c r="AB45" s="92">
        <v>2023</v>
      </c>
    </row>
    <row r="46" spans="1:49" s="95" customFormat="1" x14ac:dyDescent="0.25">
      <c r="A46" s="93"/>
      <c r="B46" s="96" t="s">
        <v>225</v>
      </c>
      <c r="C46" s="111">
        <v>8851</v>
      </c>
      <c r="D46" s="111">
        <v>8858</v>
      </c>
      <c r="E46" s="111">
        <v>8872</v>
      </c>
      <c r="F46" s="111">
        <v>8896</v>
      </c>
      <c r="G46" s="111">
        <v>8925</v>
      </c>
      <c r="H46" s="111">
        <v>8959</v>
      </c>
      <c r="I46" s="111">
        <v>8994</v>
      </c>
      <c r="J46" s="111">
        <v>9030</v>
      </c>
      <c r="K46" s="111">
        <v>9080.5044999999991</v>
      </c>
      <c r="L46" s="111">
        <v>9148.0920000000006</v>
      </c>
      <c r="M46" s="111">
        <v>9219.6370000000006</v>
      </c>
      <c r="N46" s="111">
        <v>9298.5144999999993</v>
      </c>
      <c r="O46" s="111">
        <v>9378.1260000000002</v>
      </c>
      <c r="P46" s="111">
        <v>9449.2124999999996</v>
      </c>
      <c r="Q46" s="111">
        <v>9519.3739999999998</v>
      </c>
      <c r="R46" s="111">
        <v>9600.3785000000007</v>
      </c>
      <c r="S46" s="111">
        <v>9696.1095000000005</v>
      </c>
      <c r="T46" s="111">
        <v>9799.1859999999997</v>
      </c>
      <c r="U46" s="111">
        <v>9923.0849999999991</v>
      </c>
      <c r="V46" s="111">
        <v>10057.6975</v>
      </c>
      <c r="W46" s="111">
        <v>10175.2135</v>
      </c>
      <c r="X46" s="111">
        <v>10278.887000000001</v>
      </c>
      <c r="Y46" s="95">
        <v>10353.441999999999</v>
      </c>
      <c r="Z46" s="95">
        <v>10415.8105</v>
      </c>
      <c r="AA46" s="118">
        <v>10486.941000000001</v>
      </c>
      <c r="AB46" s="123">
        <v>10536.6315</v>
      </c>
    </row>
    <row r="47" spans="1:49" x14ac:dyDescent="0.25">
      <c r="A47" s="8"/>
      <c r="B47" s="23"/>
      <c r="C47" s="38"/>
      <c r="D47" s="38"/>
      <c r="E47" s="38"/>
      <c r="F47" s="38"/>
      <c r="G47" s="38"/>
      <c r="H47" s="38"/>
      <c r="I47" s="38"/>
      <c r="J47" s="38"/>
      <c r="K47" s="38"/>
      <c r="L47" s="38"/>
      <c r="M47" s="38"/>
      <c r="N47" s="38"/>
      <c r="O47" s="38"/>
      <c r="P47" s="38"/>
      <c r="Q47" s="38"/>
      <c r="R47" s="38"/>
      <c r="S47" s="38"/>
      <c r="T47" s="38"/>
      <c r="U47" s="38"/>
      <c r="V47" s="38"/>
      <c r="W47" s="38"/>
    </row>
    <row r="48" spans="1:49" x14ac:dyDescent="0.25">
      <c r="A48" s="14"/>
      <c r="B48" s="14"/>
    </row>
    <row r="49" spans="1:11" x14ac:dyDescent="0.25">
      <c r="A49" s="16"/>
      <c r="B49" s="17"/>
    </row>
    <row r="50" spans="1:11" x14ac:dyDescent="0.25">
      <c r="A50" s="23"/>
      <c r="B50" s="23"/>
    </row>
    <row r="51" spans="1:11" x14ac:dyDescent="0.25">
      <c r="A51" s="14"/>
      <c r="B51" s="14"/>
    </row>
    <row r="52" spans="1:11" x14ac:dyDescent="0.25">
      <c r="A52" s="18"/>
      <c r="B52" s="17"/>
    </row>
    <row r="53" spans="1:11" x14ac:dyDescent="0.25">
      <c r="A53" s="18"/>
      <c r="B53" s="17"/>
      <c r="K53" s="38"/>
    </row>
    <row r="54" spans="1:11" x14ac:dyDescent="0.25">
      <c r="A54" s="18"/>
      <c r="B54" s="17"/>
      <c r="K54" s="38"/>
    </row>
    <row r="55" spans="1:11" x14ac:dyDescent="0.25">
      <c r="A55" s="19"/>
      <c r="B55" s="19"/>
      <c r="K55" s="38"/>
    </row>
    <row r="56" spans="1:11" x14ac:dyDescent="0.25">
      <c r="K56" s="38"/>
    </row>
    <row r="57" spans="1:11" x14ac:dyDescent="0.25">
      <c r="K57" s="38"/>
    </row>
    <row r="58" spans="1:11" x14ac:dyDescent="0.25">
      <c r="K58" s="38"/>
    </row>
    <row r="59" spans="1:11" x14ac:dyDescent="0.25">
      <c r="K59" s="38"/>
    </row>
    <row r="60" spans="1:11" x14ac:dyDescent="0.25">
      <c r="K60" s="38"/>
    </row>
    <row r="61" spans="1:11" x14ac:dyDescent="0.25">
      <c r="K61" s="38"/>
    </row>
    <row r="62" spans="1:11" x14ac:dyDescent="0.25">
      <c r="K62" s="38"/>
    </row>
    <row r="63" spans="1:11" x14ac:dyDescent="0.25">
      <c r="K63" s="38"/>
    </row>
    <row r="64" spans="1:11" x14ac:dyDescent="0.25">
      <c r="K64" s="38"/>
    </row>
    <row r="65" spans="11:11" x14ac:dyDescent="0.25">
      <c r="K65" s="38"/>
    </row>
    <row r="66" spans="11:11" x14ac:dyDescent="0.25">
      <c r="K66" s="38"/>
    </row>
    <row r="67" spans="11:11" x14ac:dyDescent="0.25">
      <c r="K67" s="38"/>
    </row>
    <row r="68" spans="11:11" x14ac:dyDescent="0.25">
      <c r="K68" s="38"/>
    </row>
    <row r="69" spans="11:11" x14ac:dyDescent="0.25">
      <c r="K69" s="38"/>
    </row>
    <row r="70" spans="11:11" x14ac:dyDescent="0.25">
      <c r="K70" s="38"/>
    </row>
    <row r="71" spans="11:11" x14ac:dyDescent="0.25">
      <c r="K71" s="38"/>
    </row>
    <row r="72" spans="11:11" x14ac:dyDescent="0.25">
      <c r="K72" s="38"/>
    </row>
    <row r="73" spans="11:11" x14ac:dyDescent="0.25">
      <c r="K73" s="38"/>
    </row>
    <row r="74" spans="11:11" x14ac:dyDescent="0.25">
      <c r="K74" s="38"/>
    </row>
  </sheetData>
  <phoneticPr fontId="69" type="noConversion"/>
  <hyperlinks>
    <hyperlink ref="AB46" r:id="rId1" display="https://www.statistikdatabasen.scb.se/sq/132200" xr:uid="{8E80B83D-EF61-46B2-AEE5-7CE34F8A054D}"/>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59"/>
  <sheetViews>
    <sheetView zoomScale="80" zoomScaleNormal="80" workbookViewId="0">
      <selection activeCell="A2" sqref="A2"/>
    </sheetView>
  </sheetViews>
  <sheetFormatPr defaultColWidth="8.85546875" defaultRowHeight="15" x14ac:dyDescent="0.25"/>
  <cols>
    <col min="1" max="1" width="28.140625" style="21" customWidth="1"/>
    <col min="2" max="2" width="33.28515625" style="21" bestFit="1" customWidth="1"/>
    <col min="3" max="22" width="6.140625" style="21" bestFit="1" customWidth="1"/>
    <col min="23" max="23" width="6.28515625" style="21" bestFit="1" customWidth="1"/>
    <col min="24" max="24" width="6.5703125" style="21" customWidth="1"/>
    <col min="25" max="25" width="6" style="21" bestFit="1" customWidth="1"/>
    <col min="26" max="26" width="6.28515625" style="21" bestFit="1" customWidth="1"/>
    <col min="27" max="16384" width="8.85546875" style="21"/>
  </cols>
  <sheetData>
    <row r="1" spans="1:22" x14ac:dyDescent="0.25">
      <c r="A1" s="1" t="s">
        <v>239</v>
      </c>
      <c r="C1" s="1"/>
      <c r="D1" s="1"/>
      <c r="E1" s="1"/>
      <c r="F1" s="1"/>
      <c r="G1" s="1"/>
      <c r="I1" s="32"/>
      <c r="P1" s="1"/>
      <c r="R1" s="1"/>
      <c r="S1" s="1"/>
      <c r="T1" s="1"/>
    </row>
    <row r="2" spans="1:22" x14ac:dyDescent="0.25">
      <c r="A2" s="7" t="s">
        <v>240</v>
      </c>
      <c r="I2" s="33"/>
      <c r="P2" s="1"/>
      <c r="Q2" s="1"/>
      <c r="R2" s="1"/>
      <c r="S2" s="1"/>
      <c r="T2" s="1"/>
    </row>
    <row r="3" spans="1:22" x14ac:dyDescent="0.25">
      <c r="U3" s="1"/>
      <c r="V3" s="1"/>
    </row>
    <row r="24" spans="1:16" x14ac:dyDescent="0.25">
      <c r="P24" s="1"/>
    </row>
    <row r="25" spans="1:16" x14ac:dyDescent="0.25">
      <c r="A25" s="1"/>
      <c r="P25" s="1"/>
    </row>
    <row r="26" spans="1:16" x14ac:dyDescent="0.25">
      <c r="A26" s="1"/>
    </row>
    <row r="27" spans="1:16" x14ac:dyDescent="0.25">
      <c r="A27" s="1"/>
    </row>
    <row r="28" spans="1:16" x14ac:dyDescent="0.25">
      <c r="A28" s="1"/>
    </row>
    <row r="29" spans="1:16" x14ac:dyDescent="0.25">
      <c r="A29" s="1"/>
    </row>
    <row r="30" spans="1:16" x14ac:dyDescent="0.25">
      <c r="A30" s="1"/>
    </row>
    <row r="31" spans="1:16" x14ac:dyDescent="0.25">
      <c r="A31" s="1"/>
    </row>
    <row r="32" spans="1:16" x14ac:dyDescent="0.25">
      <c r="A32" s="1"/>
    </row>
    <row r="33" spans="1:28" x14ac:dyDescent="0.25">
      <c r="A33" s="1"/>
    </row>
    <row r="34" spans="1:28" x14ac:dyDescent="0.25">
      <c r="A34" s="1"/>
    </row>
    <row r="35" spans="1:28" x14ac:dyDescent="0.25">
      <c r="A35" s="1"/>
    </row>
    <row r="36" spans="1:28" x14ac:dyDescent="0.25">
      <c r="A36" s="1" t="s">
        <v>126</v>
      </c>
      <c r="P36" s="40"/>
      <c r="Q36" s="40"/>
    </row>
    <row r="37" spans="1:28" s="1" customFormat="1" x14ac:dyDescent="0.25">
      <c r="A37" s="24" t="s">
        <v>128</v>
      </c>
      <c r="B37" s="24" t="s">
        <v>127</v>
      </c>
      <c r="C37" s="1">
        <v>1998</v>
      </c>
      <c r="D37" s="1">
        <v>1999</v>
      </c>
      <c r="E37" s="1">
        <v>2000</v>
      </c>
      <c r="F37" s="1">
        <v>2001</v>
      </c>
      <c r="G37" s="1">
        <v>2002</v>
      </c>
      <c r="H37" s="1">
        <v>2003</v>
      </c>
      <c r="I37" s="1">
        <v>2004</v>
      </c>
      <c r="J37" s="1">
        <v>2005</v>
      </c>
      <c r="K37" s="1">
        <v>2006</v>
      </c>
      <c r="L37" s="1">
        <v>2007</v>
      </c>
      <c r="M37" s="1">
        <v>2008</v>
      </c>
      <c r="N37" s="1">
        <v>2009</v>
      </c>
      <c r="O37" s="1">
        <v>2010</v>
      </c>
      <c r="P37" s="1">
        <v>2011</v>
      </c>
      <c r="Q37" s="1">
        <v>2012</v>
      </c>
      <c r="R37" s="1">
        <v>2013</v>
      </c>
      <c r="S37" s="1">
        <v>2014</v>
      </c>
      <c r="T37" s="1">
        <v>2015</v>
      </c>
      <c r="U37" s="1">
        <v>2016</v>
      </c>
      <c r="V37" s="1">
        <v>2017</v>
      </c>
      <c r="W37" s="1">
        <v>2018</v>
      </c>
      <c r="X37" s="1">
        <v>2019</v>
      </c>
      <c r="Y37" s="1">
        <v>2020</v>
      </c>
      <c r="Z37" s="1">
        <v>2021</v>
      </c>
      <c r="AA37" s="1">
        <v>2022</v>
      </c>
      <c r="AB37" s="1">
        <v>2023</v>
      </c>
    </row>
    <row r="38" spans="1:28" s="20" customFormat="1" x14ac:dyDescent="0.25">
      <c r="A38" s="20" t="s">
        <v>10</v>
      </c>
      <c r="B38" s="20" t="s">
        <v>0</v>
      </c>
      <c r="C38" s="20">
        <v>7.1546214749999999</v>
      </c>
      <c r="D38" s="20">
        <v>5.6457979139999992</v>
      </c>
      <c r="E38" s="20">
        <v>4.0064351419999982</v>
      </c>
      <c r="F38" s="20">
        <v>5.7449166809999985</v>
      </c>
      <c r="G38" s="20">
        <v>5.2136001929999987</v>
      </c>
      <c r="H38" s="20">
        <v>5.1286519599999991</v>
      </c>
      <c r="I38" s="20">
        <v>5.3238775690000004</v>
      </c>
      <c r="J38" s="20">
        <v>7.6800677159999982</v>
      </c>
      <c r="K38" s="20">
        <v>9.8540223990000015</v>
      </c>
      <c r="L38" s="20">
        <v>9.4786555190000001</v>
      </c>
      <c r="M38" s="20">
        <v>8.3701313929999994</v>
      </c>
      <c r="N38" s="20">
        <v>7.3439262779999988</v>
      </c>
      <c r="O38" s="20">
        <v>4.8684143350000015</v>
      </c>
      <c r="P38" s="20">
        <v>5.8275907130000011</v>
      </c>
      <c r="Q38" s="20">
        <v>6.6568533820000013</v>
      </c>
      <c r="R38" s="20">
        <v>5.9302228770000003</v>
      </c>
      <c r="S38" s="20">
        <v>6.12431985</v>
      </c>
      <c r="T38" s="20">
        <v>8.177989298</v>
      </c>
      <c r="U38" s="20">
        <v>7.4178853970000018</v>
      </c>
      <c r="V38" s="20">
        <v>8.2663353599999976</v>
      </c>
      <c r="W38" s="20">
        <v>2.6959105859999983</v>
      </c>
      <c r="X38" s="20">
        <v>3.4739839369999972</v>
      </c>
      <c r="Y38" s="20">
        <v>8.4294624340000013</v>
      </c>
      <c r="Z38" s="20">
        <v>8.5292341689999986</v>
      </c>
      <c r="AA38" s="20">
        <v>8.5045178950000011</v>
      </c>
      <c r="AB38" s="20">
        <v>6.3059136400000027</v>
      </c>
    </row>
    <row r="39" spans="1:28" s="20" customFormat="1" x14ac:dyDescent="0.25">
      <c r="A39" s="20" t="s">
        <v>14</v>
      </c>
      <c r="B39" s="20" t="s">
        <v>1</v>
      </c>
      <c r="C39" s="20">
        <v>15.110084564000001</v>
      </c>
      <c r="D39" s="20">
        <v>14.740006388000001</v>
      </c>
      <c r="E39" s="20">
        <v>16.983034054999997</v>
      </c>
      <c r="F39" s="20">
        <v>14.880039375000001</v>
      </c>
      <c r="G39" s="20">
        <v>15.735055526</v>
      </c>
      <c r="H39" s="20">
        <v>16.716241603000004</v>
      </c>
      <c r="I39" s="20">
        <v>18.835070229999999</v>
      </c>
      <c r="J39" s="20">
        <v>18.572439365999998</v>
      </c>
      <c r="K39" s="20">
        <v>19.062343304000002</v>
      </c>
      <c r="L39" s="20">
        <v>19.189791425999999</v>
      </c>
      <c r="M39" s="20">
        <v>18.290888319999997</v>
      </c>
      <c r="N39" s="20">
        <v>16.818905676000004</v>
      </c>
      <c r="O39" s="20">
        <v>21.769434760999996</v>
      </c>
      <c r="P39" s="20">
        <v>22.138804229000002</v>
      </c>
      <c r="Q39" s="20">
        <v>24.121522166000002</v>
      </c>
      <c r="R39" s="20">
        <v>24.075566571000003</v>
      </c>
      <c r="S39" s="20">
        <v>24.563152018</v>
      </c>
      <c r="T39" s="20">
        <v>20.563905072999997</v>
      </c>
      <c r="U39" s="20">
        <v>23.354687843000001</v>
      </c>
      <c r="V39" s="20">
        <v>23.861596397</v>
      </c>
      <c r="W39" s="20">
        <v>22.633050440999998</v>
      </c>
      <c r="X39" s="20">
        <v>23.466066595999997</v>
      </c>
      <c r="Y39" s="20">
        <v>27.969058111000002</v>
      </c>
      <c r="Z39" s="20">
        <v>23.794010522999997</v>
      </c>
      <c r="AA39" s="20">
        <v>23.485013766000005</v>
      </c>
      <c r="AB39" s="20">
        <v>23.495389531000001</v>
      </c>
    </row>
    <row r="40" spans="1:28" s="20" customFormat="1" x14ac:dyDescent="0.25">
      <c r="A40" s="20" t="s">
        <v>12</v>
      </c>
      <c r="B40" s="20" t="s">
        <v>2</v>
      </c>
      <c r="C40" s="20">
        <v>1.5212354059999997</v>
      </c>
      <c r="D40" s="20">
        <v>0.72628044499999944</v>
      </c>
      <c r="E40" s="20">
        <v>0.83458319800000025</v>
      </c>
      <c r="F40" s="20">
        <v>0.71870589500000004</v>
      </c>
      <c r="G40" s="20">
        <v>-3.3770911000000521E-2</v>
      </c>
      <c r="H40" s="20">
        <v>0.63586075500000061</v>
      </c>
      <c r="I40" s="20">
        <v>0.7947332429999997</v>
      </c>
      <c r="J40" s="20">
        <v>1.2494605730000004</v>
      </c>
      <c r="K40" s="20">
        <v>0.15039462400000048</v>
      </c>
      <c r="L40" s="20">
        <v>4.8916159999998852E-3</v>
      </c>
      <c r="M40" s="20">
        <v>-0.14836128800000006</v>
      </c>
      <c r="N40" s="20">
        <v>0.22307019500000025</v>
      </c>
      <c r="O40" s="20">
        <v>-0.15224989900000035</v>
      </c>
      <c r="P40" s="20">
        <v>-0.67913035800000032</v>
      </c>
      <c r="Q40" s="20">
        <v>-0.35959792800000012</v>
      </c>
      <c r="R40" s="20">
        <v>-1.5285889000000006</v>
      </c>
      <c r="S40" s="20">
        <v>-1.6918525789999994</v>
      </c>
      <c r="T40" s="20">
        <v>-1.2391054570000006</v>
      </c>
      <c r="U40" s="20">
        <v>-2.7380403899999992</v>
      </c>
      <c r="V40" s="20">
        <v>-2.6303029500000004</v>
      </c>
      <c r="W40" s="20">
        <v>-2.3749742049999996</v>
      </c>
      <c r="X40" s="20">
        <v>-4.4255409660000007</v>
      </c>
      <c r="Y40" s="20">
        <v>-4.0498502960000007</v>
      </c>
      <c r="Z40" s="20">
        <v>-3.9330593980000002</v>
      </c>
      <c r="AA40" s="20">
        <v>-4.8128785010000001</v>
      </c>
      <c r="AB40" s="20">
        <v>-3.3673391599999998</v>
      </c>
    </row>
    <row r="41" spans="1:28" s="20" customFormat="1" x14ac:dyDescent="0.25">
      <c r="A41" s="20" t="s">
        <v>13</v>
      </c>
      <c r="B41" s="20" t="s">
        <v>3</v>
      </c>
      <c r="C41" s="20">
        <v>-21.987771384000002</v>
      </c>
      <c r="D41" s="20">
        <v>-19.506341961999997</v>
      </c>
      <c r="E41" s="20">
        <v>-20.354353299000003</v>
      </c>
      <c r="F41" s="20">
        <v>-19.978454228000004</v>
      </c>
      <c r="G41" s="20">
        <v>-19.892626287999999</v>
      </c>
      <c r="H41" s="20">
        <v>-22.552308885999999</v>
      </c>
      <c r="I41" s="20">
        <v>-20.944722380999998</v>
      </c>
      <c r="J41" s="20">
        <v>-20.876170574999996</v>
      </c>
      <c r="K41" s="20">
        <v>-19.131154419999998</v>
      </c>
      <c r="L41" s="20">
        <v>-19.500203694000003</v>
      </c>
      <c r="M41" s="20">
        <v>-19.543406114</v>
      </c>
      <c r="N41" s="20">
        <v>-15.474152616999996</v>
      </c>
      <c r="O41" s="20">
        <v>-18.590604120999998</v>
      </c>
      <c r="P41" s="20">
        <v>-18.518041266000001</v>
      </c>
      <c r="Q41" s="20">
        <v>-17.421814566000005</v>
      </c>
      <c r="R41" s="20">
        <v>-16.542771863000002</v>
      </c>
      <c r="S41" s="20">
        <v>-17.076631443000004</v>
      </c>
      <c r="T41" s="20">
        <v>-16.829704817000003</v>
      </c>
      <c r="U41" s="20">
        <v>-17.935306394999994</v>
      </c>
      <c r="V41" s="20">
        <v>-17.318863291000003</v>
      </c>
      <c r="W41" s="20">
        <v>-18.599181701999999</v>
      </c>
      <c r="X41" s="20">
        <v>-17.559395461000005</v>
      </c>
      <c r="Y41" s="20">
        <v>-16.719270867999999</v>
      </c>
      <c r="Z41" s="20">
        <v>-14.509981650999999</v>
      </c>
      <c r="AA41" s="20">
        <v>-16.777748565000003</v>
      </c>
      <c r="AB41" s="20">
        <v>-14.745583653000001</v>
      </c>
    </row>
    <row r="42" spans="1:28" s="20" customFormat="1" x14ac:dyDescent="0.25">
      <c r="A42" s="20" t="s">
        <v>7</v>
      </c>
      <c r="B42" s="20" t="s">
        <v>30</v>
      </c>
      <c r="C42" s="20">
        <v>-1.0828008299999996</v>
      </c>
      <c r="D42" s="20">
        <v>-0.78384981899999961</v>
      </c>
      <c r="E42" s="20">
        <v>-0.88172160500000019</v>
      </c>
      <c r="F42" s="20">
        <v>-0.55288952699999983</v>
      </c>
      <c r="G42" s="20">
        <v>-0.53081562800000026</v>
      </c>
      <c r="H42" s="20">
        <v>-0.47187916499999982</v>
      </c>
      <c r="I42" s="20">
        <v>-0.70222243600000001</v>
      </c>
      <c r="J42" s="20">
        <v>-1.1076906339999997</v>
      </c>
      <c r="K42" s="20">
        <v>-1.0059717209999999</v>
      </c>
      <c r="L42" s="20">
        <v>-1.6293475069999999</v>
      </c>
      <c r="M42" s="20">
        <v>-1.5372986639999999</v>
      </c>
      <c r="N42" s="20">
        <v>-1.024002074</v>
      </c>
      <c r="O42" s="20">
        <v>-1.5729236139999998</v>
      </c>
      <c r="P42" s="20">
        <v>-3.3837840909999999</v>
      </c>
      <c r="Q42" s="20">
        <v>-3.2628193390000004</v>
      </c>
      <c r="R42" s="20">
        <v>-3.3336749409999999</v>
      </c>
      <c r="S42" s="20">
        <v>-3.5069238660000002</v>
      </c>
      <c r="T42" s="20">
        <v>-3.1873755569999997</v>
      </c>
      <c r="U42" s="20">
        <v>-3.3793734369999999</v>
      </c>
      <c r="V42" s="20">
        <v>-3.5108479610000005</v>
      </c>
      <c r="W42" s="20">
        <v>-4.2791220939999999</v>
      </c>
      <c r="X42" s="20">
        <v>-4.3569548139999998</v>
      </c>
      <c r="Y42" s="20">
        <v>-3.9557600109999993</v>
      </c>
      <c r="Z42" s="20">
        <v>-4.7999308960000002</v>
      </c>
      <c r="AA42" s="20">
        <v>-4.3770928799999993</v>
      </c>
      <c r="AB42" s="20">
        <v>-2.0972845779999991</v>
      </c>
    </row>
    <row r="43" spans="1:28" s="20" customFormat="1" x14ac:dyDescent="0.25">
      <c r="A43" s="20" t="s">
        <v>32</v>
      </c>
      <c r="B43" s="20" t="s">
        <v>31</v>
      </c>
      <c r="C43" s="20">
        <v>-8.5618999999999995E-5</v>
      </c>
      <c r="D43" s="20">
        <v>-6.9486999999999994E-5</v>
      </c>
      <c r="E43" s="20">
        <v>2.8927199999999998E-4</v>
      </c>
      <c r="F43" s="20">
        <v>-3.5819999999999992E-5</v>
      </c>
      <c r="G43" s="20">
        <v>-1.5248579999999998E-3</v>
      </c>
      <c r="H43" s="20">
        <v>-1.5828830000000002E-3</v>
      </c>
      <c r="I43" s="20">
        <v>-1.5150729999999998E-3</v>
      </c>
      <c r="J43" s="20">
        <v>-1.7386868E-2</v>
      </c>
      <c r="K43" s="20">
        <v>-8.3550480000000038E-3</v>
      </c>
      <c r="L43" s="20">
        <v>-1.3082313000000003E-2</v>
      </c>
      <c r="M43" s="20">
        <v>-2.6538116000000004E-2</v>
      </c>
      <c r="N43" s="20">
        <v>-0.15633372599999998</v>
      </c>
      <c r="O43" s="20">
        <v>-0.28990986200000002</v>
      </c>
      <c r="P43" s="20">
        <v>-0.46045292700000007</v>
      </c>
      <c r="Q43" s="20">
        <v>-0.53408609600000001</v>
      </c>
      <c r="R43" s="20">
        <v>-0.559757218</v>
      </c>
      <c r="S43" s="20">
        <v>-0.66711163700000009</v>
      </c>
      <c r="T43" s="20">
        <v>-0.67094872899999991</v>
      </c>
      <c r="U43" s="20">
        <v>-0.71209894399999996</v>
      </c>
      <c r="V43" s="20">
        <v>-0.75593644100000001</v>
      </c>
      <c r="W43" s="20">
        <v>-0.73608047399999998</v>
      </c>
      <c r="X43" s="20">
        <v>-0.7732911509999999</v>
      </c>
      <c r="Y43" s="20">
        <v>-0.99096460199999992</v>
      </c>
      <c r="Z43" s="20">
        <v>-1.705667901</v>
      </c>
      <c r="AA43" s="20">
        <v>-1.4746833419999998</v>
      </c>
      <c r="AB43" s="20">
        <v>-1.7517112179999998</v>
      </c>
    </row>
    <row r="44" spans="1:28" s="27" customFormat="1" x14ac:dyDescent="0.25">
      <c r="A44" s="27" t="s">
        <v>36</v>
      </c>
      <c r="B44" s="27" t="s">
        <v>35</v>
      </c>
      <c r="C44" s="27">
        <f>SUM(C38:C43)</f>
        <v>0.71528361199999724</v>
      </c>
      <c r="D44" s="27">
        <f t="shared" ref="D44:AB44" si="0">SUM(D38:D43)</f>
        <v>0.8218234790000043</v>
      </c>
      <c r="E44" s="27">
        <f t="shared" si="0"/>
        <v>0.58826676299999203</v>
      </c>
      <c r="F44" s="27">
        <f t="shared" si="0"/>
        <v>0.81228237599999409</v>
      </c>
      <c r="G44" s="27">
        <f t="shared" si="0"/>
        <v>0.48991803399999734</v>
      </c>
      <c r="H44" s="27">
        <f t="shared" si="0"/>
        <v>-0.54501661599999607</v>
      </c>
      <c r="I44" s="27">
        <f t="shared" si="0"/>
        <v>3.305221152000001</v>
      </c>
      <c r="J44" s="27">
        <f t="shared" si="0"/>
        <v>5.5007195779999982</v>
      </c>
      <c r="K44" s="27">
        <f t="shared" si="0"/>
        <v>8.9212791380000063</v>
      </c>
      <c r="L44" s="27">
        <f t="shared" si="0"/>
        <v>7.5307050469999943</v>
      </c>
      <c r="M44" s="27">
        <f t="shared" si="0"/>
        <v>5.4054155309999947</v>
      </c>
      <c r="N44" s="27">
        <f t="shared" si="0"/>
        <v>7.7314137320000071</v>
      </c>
      <c r="O44" s="27">
        <f t="shared" si="0"/>
        <v>6.0321615999999976</v>
      </c>
      <c r="P44" s="27">
        <f t="shared" si="0"/>
        <v>4.9249862999999978</v>
      </c>
      <c r="Q44" s="27">
        <f t="shared" si="0"/>
        <v>9.200057618999999</v>
      </c>
      <c r="R44" s="27">
        <f t="shared" si="0"/>
        <v>8.0409965260000007</v>
      </c>
      <c r="S44" s="27">
        <f t="shared" si="0"/>
        <v>7.744952342999996</v>
      </c>
      <c r="T44" s="27">
        <f t="shared" si="0"/>
        <v>6.8147598109999938</v>
      </c>
      <c r="U44" s="27">
        <f t="shared" si="0"/>
        <v>6.0077540740000108</v>
      </c>
      <c r="V44" s="27">
        <f t="shared" si="0"/>
        <v>7.9119811139999952</v>
      </c>
      <c r="W44" s="27">
        <f t="shared" si="0"/>
        <v>-0.66039744800000166</v>
      </c>
      <c r="X44" s="27">
        <f t="shared" si="0"/>
        <v>-0.17513185900001049</v>
      </c>
      <c r="Y44" s="27">
        <f t="shared" si="0"/>
        <v>10.682674768000004</v>
      </c>
      <c r="Z44" s="27">
        <f t="shared" si="0"/>
        <v>7.3746048459999951</v>
      </c>
      <c r="AA44" s="27">
        <f t="shared" si="0"/>
        <v>4.5471283730000058</v>
      </c>
      <c r="AB44" s="27">
        <f t="shared" si="0"/>
        <v>7.8393845620000038</v>
      </c>
    </row>
    <row r="45" spans="1:28" x14ac:dyDescent="0.25">
      <c r="A45" s="21" t="s">
        <v>29</v>
      </c>
      <c r="B45" s="21" t="s">
        <v>28</v>
      </c>
      <c r="G45" s="38"/>
      <c r="P45" s="31"/>
      <c r="Q45" s="31"/>
    </row>
    <row r="46" spans="1:28" x14ac:dyDescent="0.25">
      <c r="C46" s="29"/>
    </row>
    <row r="48" spans="1:28" x14ac:dyDescent="0.25">
      <c r="A48" s="1"/>
    </row>
    <row r="49" spans="1:2" x14ac:dyDescent="0.25">
      <c r="A49" s="1"/>
    </row>
    <row r="50" spans="1:2" x14ac:dyDescent="0.25">
      <c r="A50" s="25"/>
      <c r="B50" s="25"/>
    </row>
    <row r="51" spans="1:2" x14ac:dyDescent="0.25">
      <c r="A51" s="26"/>
      <c r="B51" s="26"/>
    </row>
    <row r="52" spans="1:2" x14ac:dyDescent="0.25">
      <c r="A52" s="8"/>
      <c r="B52" s="23"/>
    </row>
    <row r="53" spans="1:2" x14ac:dyDescent="0.25">
      <c r="A53" s="25"/>
      <c r="B53" s="25"/>
    </row>
    <row r="54" spans="1:2" x14ac:dyDescent="0.25">
      <c r="A54" s="16"/>
      <c r="B54" s="18"/>
    </row>
    <row r="55" spans="1:2" x14ac:dyDescent="0.25">
      <c r="A55" s="23"/>
      <c r="B55" s="23"/>
    </row>
    <row r="56" spans="1:2" x14ac:dyDescent="0.25">
      <c r="A56" s="25"/>
      <c r="B56" s="25"/>
    </row>
    <row r="57" spans="1:2" x14ac:dyDescent="0.25">
      <c r="A57" s="18"/>
      <c r="B57" s="18"/>
    </row>
    <row r="58" spans="1:2" x14ac:dyDescent="0.25">
      <c r="A58" s="18"/>
      <c r="B58" s="18"/>
    </row>
    <row r="59" spans="1:2" x14ac:dyDescent="0.25">
      <c r="A59" s="18"/>
      <c r="B59" s="18"/>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66"/>
  <sheetViews>
    <sheetView topLeftCell="A25" zoomScale="80" zoomScaleNormal="80" workbookViewId="0">
      <selection activeCell="AB65" sqref="AB65"/>
    </sheetView>
  </sheetViews>
  <sheetFormatPr defaultColWidth="8.85546875" defaultRowHeight="15" x14ac:dyDescent="0.25"/>
  <cols>
    <col min="1" max="1" width="27.28515625" style="21" customWidth="1"/>
    <col min="2" max="2" width="27.42578125" style="21" bestFit="1" customWidth="1"/>
    <col min="3" max="22" width="5.5703125" style="21" bestFit="1" customWidth="1"/>
    <col min="23" max="23" width="5.42578125" style="21" customWidth="1"/>
    <col min="24" max="24" width="5.85546875" style="21" customWidth="1"/>
    <col min="25" max="25" width="4.85546875" style="21" bestFit="1" customWidth="1"/>
    <col min="26" max="26" width="5" style="21" bestFit="1" customWidth="1"/>
    <col min="27" max="16384" width="8.85546875" style="21"/>
  </cols>
  <sheetData>
    <row r="1" spans="1:1" x14ac:dyDescent="0.25">
      <c r="A1" s="1" t="s">
        <v>241</v>
      </c>
    </row>
    <row r="2" spans="1:1" x14ac:dyDescent="0.25">
      <c r="A2" s="7" t="s">
        <v>242</v>
      </c>
    </row>
    <row r="54" spans="1:32" ht="13.9" customHeight="1" x14ac:dyDescent="0.25">
      <c r="A54" s="3" t="s">
        <v>134</v>
      </c>
      <c r="B54" s="41"/>
    </row>
    <row r="55" spans="1:32" s="9" customFormat="1" x14ac:dyDescent="0.25">
      <c r="A55" s="42" t="s">
        <v>23</v>
      </c>
      <c r="B55" s="35" t="s">
        <v>18</v>
      </c>
      <c r="C55" s="41">
        <v>1998</v>
      </c>
      <c r="D55" s="41">
        <v>1999</v>
      </c>
      <c r="E55" s="41">
        <v>2000</v>
      </c>
      <c r="F55" s="41">
        <v>2001</v>
      </c>
      <c r="G55" s="41">
        <v>2002</v>
      </c>
      <c r="H55" s="41">
        <v>2003</v>
      </c>
      <c r="I55" s="41">
        <v>2004</v>
      </c>
      <c r="J55" s="41">
        <v>2005</v>
      </c>
      <c r="K55" s="41">
        <v>2006</v>
      </c>
      <c r="L55" s="41">
        <v>2007</v>
      </c>
      <c r="M55" s="41">
        <v>2008</v>
      </c>
      <c r="N55" s="41">
        <v>2009</v>
      </c>
      <c r="O55" s="41">
        <v>2010</v>
      </c>
      <c r="P55" s="41">
        <v>2011</v>
      </c>
      <c r="Q55" s="41">
        <v>2012</v>
      </c>
      <c r="R55" s="41">
        <v>2013</v>
      </c>
      <c r="S55" s="41">
        <v>2014</v>
      </c>
      <c r="T55" s="41">
        <v>2015</v>
      </c>
      <c r="U55" s="41">
        <v>2016</v>
      </c>
      <c r="V55" s="41">
        <v>2017</v>
      </c>
      <c r="W55" s="41">
        <v>2018</v>
      </c>
      <c r="X55" s="41">
        <v>2019</v>
      </c>
      <c r="Y55" s="41">
        <v>2020</v>
      </c>
      <c r="Z55" s="41">
        <v>2021</v>
      </c>
      <c r="AA55" s="41">
        <v>2022</v>
      </c>
      <c r="AB55" s="41">
        <v>2023</v>
      </c>
      <c r="AC55" s="41"/>
      <c r="AD55" s="41"/>
      <c r="AE55" s="41"/>
      <c r="AF55" s="41"/>
    </row>
    <row r="56" spans="1:32" s="9" customFormat="1" x14ac:dyDescent="0.25">
      <c r="A56" s="30" t="s">
        <v>15</v>
      </c>
      <c r="B56" s="30" t="s">
        <v>22</v>
      </c>
      <c r="C56" s="55">
        <v>37.966279577999998</v>
      </c>
      <c r="D56" s="55">
        <v>37.636053649000004</v>
      </c>
      <c r="E56" s="55">
        <v>41.688315244000002</v>
      </c>
      <c r="F56" s="55">
        <v>38.370657448999999</v>
      </c>
      <c r="G56" s="55">
        <v>38.577439663</v>
      </c>
      <c r="H56" s="55">
        <v>39.734006115999996</v>
      </c>
      <c r="I56" s="55">
        <v>40.405346451</v>
      </c>
      <c r="J56" s="55">
        <v>38.684238676</v>
      </c>
      <c r="K56" s="55">
        <v>36.255520464999996</v>
      </c>
      <c r="L56" s="55">
        <v>36.270445586000001</v>
      </c>
      <c r="M56" s="55">
        <v>36.749476119999997</v>
      </c>
      <c r="N56" s="55">
        <v>30.948981870000001</v>
      </c>
      <c r="O56" s="55">
        <v>36.017164041000001</v>
      </c>
      <c r="P56" s="55">
        <v>36.515755041999995</v>
      </c>
      <c r="Q56" s="55">
        <v>38.103715479000002</v>
      </c>
      <c r="R56" s="55">
        <v>33.918468503</v>
      </c>
      <c r="S56" s="55">
        <v>35.963565285000001</v>
      </c>
      <c r="T56" s="55">
        <v>36.446954728999998</v>
      </c>
      <c r="U56" s="55">
        <v>37.171579811999997</v>
      </c>
      <c r="V56" s="55">
        <v>36.643738095999993</v>
      </c>
      <c r="W56" s="55">
        <v>40.658999252000001</v>
      </c>
      <c r="X56" s="107">
        <v>36.722538505999999</v>
      </c>
      <c r="Y56" s="107">
        <v>34.155645367000005</v>
      </c>
      <c r="Z56" s="107">
        <v>34.259190967999999</v>
      </c>
      <c r="AA56" s="107">
        <v>34.994619301</v>
      </c>
      <c r="AB56" s="107">
        <v>33.832067031999998</v>
      </c>
      <c r="AC56" s="107"/>
      <c r="AD56" s="107"/>
      <c r="AE56" s="107"/>
      <c r="AF56" s="107"/>
    </row>
    <row r="57" spans="1:32" s="9" customFormat="1" x14ac:dyDescent="0.25">
      <c r="A57" s="30" t="s">
        <v>16</v>
      </c>
      <c r="B57" s="30" t="s">
        <v>20</v>
      </c>
      <c r="C57" s="55">
        <v>11.014191473</v>
      </c>
      <c r="D57" s="55">
        <v>10.726556168</v>
      </c>
      <c r="E57" s="55">
        <v>11.757647391000001</v>
      </c>
      <c r="F57" s="55">
        <v>11.277363551999999</v>
      </c>
      <c r="G57" s="55">
        <v>12.277157292</v>
      </c>
      <c r="H57" s="55">
        <v>13.272909082</v>
      </c>
      <c r="I57" s="55">
        <v>13.753437385999998</v>
      </c>
      <c r="J57" s="55">
        <v>14.131637839000001</v>
      </c>
      <c r="K57" s="55">
        <v>14.162177432</v>
      </c>
      <c r="L57" s="55">
        <v>15.078038039000001</v>
      </c>
      <c r="M57" s="55">
        <v>15.422540726000001</v>
      </c>
      <c r="N57" s="55">
        <v>13.253768889</v>
      </c>
      <c r="O57" s="55">
        <v>15.931299989999999</v>
      </c>
      <c r="P57" s="55">
        <v>16.464185666999999</v>
      </c>
      <c r="Q57" s="55">
        <v>15.531886750999998</v>
      </c>
      <c r="R57" s="55">
        <v>14.61549252</v>
      </c>
      <c r="S57" s="55">
        <v>14.785700781999999</v>
      </c>
      <c r="T57" s="55">
        <v>14.051551897</v>
      </c>
      <c r="U57" s="55">
        <v>15.831931518000001</v>
      </c>
      <c r="V57" s="55">
        <v>16.467011491000001</v>
      </c>
      <c r="W57" s="55">
        <v>17.380992317</v>
      </c>
      <c r="X57" s="107">
        <v>17.481719168999998</v>
      </c>
      <c r="Y57" s="107">
        <v>15.892231880000001</v>
      </c>
      <c r="Z57" s="107">
        <v>16.281050504</v>
      </c>
      <c r="AA57" s="107">
        <v>16.045368976999999</v>
      </c>
      <c r="AB57" s="107">
        <v>15.212946066000001</v>
      </c>
      <c r="AC57" s="107"/>
      <c r="AD57" s="107"/>
      <c r="AE57" s="107"/>
      <c r="AF57" s="107"/>
    </row>
    <row r="58" spans="1:32" s="9" customFormat="1" x14ac:dyDescent="0.25">
      <c r="A58" s="30" t="s">
        <v>17</v>
      </c>
      <c r="B58" s="30" t="s">
        <v>21</v>
      </c>
      <c r="C58" s="55">
        <v>16.660563053000001</v>
      </c>
      <c r="D58" s="55">
        <v>17.984797360999998</v>
      </c>
      <c r="E58" s="55">
        <v>17.751571628000001</v>
      </c>
      <c r="F58" s="55">
        <v>18.182097648000003</v>
      </c>
      <c r="G58" s="55">
        <v>19.143300592999999</v>
      </c>
      <c r="H58" s="55">
        <v>21.443847790000003</v>
      </c>
      <c r="I58" s="55">
        <v>22.065921647000003</v>
      </c>
      <c r="J58" s="55">
        <v>23.905675785000003</v>
      </c>
      <c r="K58" s="55">
        <v>26.211761007</v>
      </c>
      <c r="L58" s="55">
        <v>28.264585354000001</v>
      </c>
      <c r="M58" s="55">
        <v>29.630809344999999</v>
      </c>
      <c r="N58" s="55">
        <v>25.211168400999998</v>
      </c>
      <c r="O58" s="55">
        <v>29.011354969000003</v>
      </c>
      <c r="P58" s="55">
        <v>28.968335049</v>
      </c>
      <c r="Q58" s="55">
        <v>27.101882081000003</v>
      </c>
      <c r="R58" s="55">
        <v>28.185381800000002</v>
      </c>
      <c r="S58" s="55">
        <v>29.614692997999999</v>
      </c>
      <c r="T58" s="55">
        <v>29.372723154000003</v>
      </c>
      <c r="U58" s="55">
        <v>32.069988985999998</v>
      </c>
      <c r="V58" s="55">
        <v>32.892901219999999</v>
      </c>
      <c r="W58" s="55">
        <v>34.080886839000001</v>
      </c>
      <c r="X58" s="107">
        <v>33.798844365999997</v>
      </c>
      <c r="Y58" s="107">
        <v>32.143791760999996</v>
      </c>
      <c r="Z58" s="107">
        <v>33.397083772999999</v>
      </c>
      <c r="AA58" s="107">
        <v>33.439839595999999</v>
      </c>
      <c r="AB58" s="107">
        <v>30.061745965000004</v>
      </c>
      <c r="AC58" s="107"/>
      <c r="AD58" s="107"/>
      <c r="AE58" s="107"/>
      <c r="AF58" s="107"/>
    </row>
    <row r="59" spans="1:32" s="32" customFormat="1" x14ac:dyDescent="0.25">
      <c r="A59" s="35" t="s">
        <v>36</v>
      </c>
      <c r="B59" s="35" t="s">
        <v>35</v>
      </c>
      <c r="C59" s="57">
        <v>65.641034106000006</v>
      </c>
      <c r="D59" s="57">
        <v>66.347407177999997</v>
      </c>
      <c r="E59" s="57">
        <v>71.197534263999998</v>
      </c>
      <c r="F59" s="57">
        <v>67.830118648999999</v>
      </c>
      <c r="G59" s="57">
        <v>69.997897547999997</v>
      </c>
      <c r="H59" s="57">
        <v>74.450762990000001</v>
      </c>
      <c r="I59" s="57">
        <v>76.224705484000012</v>
      </c>
      <c r="J59" s="57">
        <v>76.721552300000013</v>
      </c>
      <c r="K59" s="57">
        <v>76.629458905000007</v>
      </c>
      <c r="L59" s="57">
        <v>79.613069508999999</v>
      </c>
      <c r="M59" s="57">
        <v>81.802826236000001</v>
      </c>
      <c r="N59" s="57">
        <v>69.413919179000004</v>
      </c>
      <c r="O59" s="57">
        <v>80.959819024000012</v>
      </c>
      <c r="P59" s="57">
        <v>81.948275912999989</v>
      </c>
      <c r="Q59" s="57">
        <v>80.737484339000005</v>
      </c>
      <c r="R59" s="57">
        <v>76.719342827000006</v>
      </c>
      <c r="S59" s="57">
        <v>80.363959079000011</v>
      </c>
      <c r="T59" s="57">
        <v>79.871229781000011</v>
      </c>
      <c r="U59" s="57">
        <v>85.07350032399998</v>
      </c>
      <c r="V59" s="57">
        <v>86.003650826999973</v>
      </c>
      <c r="W59" s="57">
        <v>92.120878422999994</v>
      </c>
      <c r="X59" s="57">
        <v>88.003102061000007</v>
      </c>
      <c r="Y59" s="57">
        <v>82.191669019000017</v>
      </c>
      <c r="Z59" s="57">
        <v>83.937325251000004</v>
      </c>
      <c r="AA59" s="57">
        <v>84.468344834999982</v>
      </c>
      <c r="AB59" s="57">
        <f>AB56+AB57+AB58</f>
        <v>79.106759062999998</v>
      </c>
      <c r="AC59" s="57"/>
      <c r="AD59" s="57"/>
      <c r="AE59" s="57"/>
      <c r="AF59" s="57"/>
    </row>
    <row r="60" spans="1:32" s="9" customFormat="1" x14ac:dyDescent="0.25">
      <c r="A60" s="35"/>
      <c r="B60" s="35"/>
      <c r="C60" s="55"/>
      <c r="D60" s="55"/>
      <c r="E60" s="55"/>
      <c r="F60" s="55"/>
      <c r="G60" s="55"/>
      <c r="H60" s="55"/>
      <c r="I60" s="55"/>
      <c r="J60" s="55"/>
      <c r="K60" s="55"/>
      <c r="L60" s="55"/>
      <c r="M60" s="55"/>
      <c r="N60" s="55"/>
      <c r="O60" s="55"/>
      <c r="P60" s="55"/>
      <c r="Q60" s="55"/>
      <c r="R60" s="55"/>
      <c r="S60" s="55"/>
      <c r="T60" s="55"/>
      <c r="U60" s="55"/>
      <c r="V60" s="55"/>
      <c r="W60" s="55"/>
      <c r="X60" s="107"/>
    </row>
    <row r="61" spans="1:32" s="9" customFormat="1" x14ac:dyDescent="0.25">
      <c r="A61" s="35" t="s">
        <v>24</v>
      </c>
      <c r="B61" s="35" t="s">
        <v>19</v>
      </c>
      <c r="C61" s="41">
        <v>1998</v>
      </c>
      <c r="D61" s="41">
        <v>1999</v>
      </c>
      <c r="E61" s="41">
        <v>2000</v>
      </c>
      <c r="F61" s="41">
        <v>2001</v>
      </c>
      <c r="G61" s="41">
        <v>2002</v>
      </c>
      <c r="H61" s="41">
        <v>2003</v>
      </c>
      <c r="I61" s="41">
        <v>2004</v>
      </c>
      <c r="J61" s="41">
        <v>2005</v>
      </c>
      <c r="K61" s="41">
        <v>2006</v>
      </c>
      <c r="L61" s="41">
        <v>2007</v>
      </c>
      <c r="M61" s="41">
        <v>2008</v>
      </c>
      <c r="N61" s="41">
        <v>2009</v>
      </c>
      <c r="O61" s="41">
        <v>2010</v>
      </c>
      <c r="P61" s="41">
        <v>2011</v>
      </c>
      <c r="Q61" s="41">
        <v>2012</v>
      </c>
      <c r="R61" s="41">
        <v>2013</v>
      </c>
      <c r="S61" s="41">
        <v>2014</v>
      </c>
      <c r="T61" s="41">
        <v>2015</v>
      </c>
      <c r="U61" s="41">
        <v>2016</v>
      </c>
      <c r="V61" s="41">
        <v>2017</v>
      </c>
      <c r="W61" s="41">
        <v>2018</v>
      </c>
      <c r="X61" s="41">
        <v>2019</v>
      </c>
      <c r="Y61" s="41">
        <v>2020</v>
      </c>
      <c r="Z61" s="41">
        <v>2021</v>
      </c>
      <c r="AA61" s="41">
        <v>2022</v>
      </c>
      <c r="AB61" s="107">
        <v>2023</v>
      </c>
    </row>
    <row r="62" spans="1:32" s="9" customFormat="1" x14ac:dyDescent="0.25">
      <c r="A62" s="30" t="s">
        <v>15</v>
      </c>
      <c r="B62" s="30" t="s">
        <v>22</v>
      </c>
      <c r="C62" s="55">
        <v>23.013696537999998</v>
      </c>
      <c r="D62" s="55">
        <v>21.768056055999999</v>
      </c>
      <c r="E62" s="55">
        <v>24.091776017999997</v>
      </c>
      <c r="F62" s="55">
        <v>21.458435325</v>
      </c>
      <c r="G62" s="55">
        <v>21.553221260000001</v>
      </c>
      <c r="H62" s="55">
        <v>23.793648036</v>
      </c>
      <c r="I62" s="55">
        <v>26.099046317999999</v>
      </c>
      <c r="J62" s="55">
        <v>27.440357294999998</v>
      </c>
      <c r="K62" s="55">
        <v>28.008175166000001</v>
      </c>
      <c r="L62" s="55">
        <v>29.901095189999999</v>
      </c>
      <c r="M62" s="55">
        <v>27.364113043</v>
      </c>
      <c r="N62" s="55">
        <v>23.232535398</v>
      </c>
      <c r="O62" s="55">
        <v>28.898571649000001</v>
      </c>
      <c r="P62" s="55">
        <v>28.913197415000003</v>
      </c>
      <c r="Q62" s="55">
        <v>30.399990303999996</v>
      </c>
      <c r="R62" s="55">
        <v>29.709438496999997</v>
      </c>
      <c r="S62" s="55">
        <v>31.099666111999998</v>
      </c>
      <c r="T62" s="55">
        <v>27.910489009999999</v>
      </c>
      <c r="U62" s="55">
        <v>29.440266519000001</v>
      </c>
      <c r="V62" s="55">
        <v>31.692287458999996</v>
      </c>
      <c r="W62" s="55">
        <v>30.589951137</v>
      </c>
      <c r="X62" s="107">
        <v>29.098375252</v>
      </c>
      <c r="Y62" s="107">
        <v>34.370259693999998</v>
      </c>
      <c r="Z62" s="107">
        <v>31.271698191000002</v>
      </c>
      <c r="AA62" s="107">
        <v>30.503186709999998</v>
      </c>
      <c r="AB62" s="107">
        <v>28.628579953999999</v>
      </c>
    </row>
    <row r="63" spans="1:32" s="9" customFormat="1" x14ac:dyDescent="0.25">
      <c r="A63" s="30" t="s">
        <v>16</v>
      </c>
      <c r="B63" s="30" t="s">
        <v>20</v>
      </c>
      <c r="C63" s="55">
        <v>15.224864282999999</v>
      </c>
      <c r="D63" s="55">
        <v>15.418360014999999</v>
      </c>
      <c r="E63" s="55">
        <v>16.259223260999999</v>
      </c>
      <c r="F63" s="55">
        <v>16.743690163</v>
      </c>
      <c r="G63" s="55">
        <v>17.951714835000001</v>
      </c>
      <c r="H63" s="55">
        <v>17.522526731999999</v>
      </c>
      <c r="I63" s="55">
        <v>18.010155217000001</v>
      </c>
      <c r="J63" s="55">
        <v>18.904881768999999</v>
      </c>
      <c r="K63" s="55">
        <v>19.073679302000002</v>
      </c>
      <c r="L63" s="55">
        <v>18.266889249999998</v>
      </c>
      <c r="M63" s="55">
        <v>18.950975634999999</v>
      </c>
      <c r="N63" s="55">
        <v>18.287029826999998</v>
      </c>
      <c r="O63" s="55">
        <v>19.203474963999998</v>
      </c>
      <c r="P63" s="55">
        <v>19.112278594000003</v>
      </c>
      <c r="Q63" s="55">
        <v>19.907456099999997</v>
      </c>
      <c r="R63" s="55">
        <v>19.106041008000002</v>
      </c>
      <c r="S63" s="55">
        <v>19.806222419000001</v>
      </c>
      <c r="T63" s="55">
        <v>19.502101688</v>
      </c>
      <c r="U63" s="55">
        <v>20.123754973999997</v>
      </c>
      <c r="V63" s="55">
        <v>21.176264932999999</v>
      </c>
      <c r="W63" s="55">
        <v>19.921967832</v>
      </c>
      <c r="X63" s="107">
        <v>19.796679088000001</v>
      </c>
      <c r="Y63" s="107">
        <v>20.950605116999995</v>
      </c>
      <c r="Z63" s="107">
        <v>20.744812751999998</v>
      </c>
      <c r="AA63" s="107">
        <v>22.088110238000006</v>
      </c>
      <c r="AB63" s="107">
        <v>23.377326808999999</v>
      </c>
    </row>
    <row r="64" spans="1:32" s="9" customFormat="1" x14ac:dyDescent="0.25">
      <c r="A64" s="30" t="s">
        <v>17</v>
      </c>
      <c r="B64" s="30" t="s">
        <v>21</v>
      </c>
      <c r="C64" s="55">
        <v>28.117756894999999</v>
      </c>
      <c r="D64" s="55">
        <v>29.982814586</v>
      </c>
      <c r="E64" s="55">
        <v>31.434801746999998</v>
      </c>
      <c r="F64" s="55">
        <v>30.440275537000002</v>
      </c>
      <c r="G64" s="55">
        <v>30.982879487000002</v>
      </c>
      <c r="H64" s="55">
        <v>32.589571604000007</v>
      </c>
      <c r="I64" s="55">
        <v>35.420725100999995</v>
      </c>
      <c r="J64" s="55">
        <v>35.877032813999996</v>
      </c>
      <c r="K64" s="55">
        <v>38.468883573999996</v>
      </c>
      <c r="L64" s="55">
        <v>38.975789585999998</v>
      </c>
      <c r="M64" s="55">
        <v>40.893153043999995</v>
      </c>
      <c r="N64" s="55">
        <v>35.625767666999991</v>
      </c>
      <c r="O64" s="55">
        <v>38.889933986999999</v>
      </c>
      <c r="P64" s="55">
        <v>38.847786048999993</v>
      </c>
      <c r="Q64" s="55">
        <v>39.630095525999998</v>
      </c>
      <c r="R64" s="55">
        <v>35.944859844</v>
      </c>
      <c r="S64" s="55">
        <v>37.203022877000002</v>
      </c>
      <c r="T64" s="55">
        <v>39.273398893</v>
      </c>
      <c r="U64" s="55">
        <v>41.517232897</v>
      </c>
      <c r="V64" s="55">
        <v>41.047079529000001</v>
      </c>
      <c r="W64" s="55">
        <v>40.948561990999998</v>
      </c>
      <c r="X64" s="107">
        <v>38.932915842</v>
      </c>
      <c r="Y64" s="107">
        <v>37.553478964999996</v>
      </c>
      <c r="Z64" s="107">
        <v>39.295419148000001</v>
      </c>
      <c r="AA64" s="107">
        <v>36.435659299000001</v>
      </c>
      <c r="AB64" s="107">
        <v>34.940236861999999</v>
      </c>
    </row>
    <row r="65" spans="1:28" s="32" customFormat="1" x14ac:dyDescent="0.25">
      <c r="A65" s="35" t="s">
        <v>36</v>
      </c>
      <c r="B65" s="35" t="s">
        <v>35</v>
      </c>
      <c r="C65" s="57">
        <v>66.356317716000007</v>
      </c>
      <c r="D65" s="57">
        <v>67.169230656999986</v>
      </c>
      <c r="E65" s="57">
        <v>71.785801034000002</v>
      </c>
      <c r="F65" s="57">
        <v>68.642401024999998</v>
      </c>
      <c r="G65" s="57">
        <v>70.487815581999982</v>
      </c>
      <c r="H65" s="57">
        <v>73.90574637200001</v>
      </c>
      <c r="I65" s="57">
        <v>79.52992663900001</v>
      </c>
      <c r="J65" s="57">
        <v>82.222271881000012</v>
      </c>
      <c r="K65" s="57">
        <v>85.550738042000006</v>
      </c>
      <c r="L65" s="57">
        <v>87.143775664000003</v>
      </c>
      <c r="M65" s="57">
        <v>87.208241802000003</v>
      </c>
      <c r="N65" s="57">
        <v>77.145332926000009</v>
      </c>
      <c r="O65" s="57">
        <v>86.991980601999998</v>
      </c>
      <c r="P65" s="57">
        <v>86.873262062999984</v>
      </c>
      <c r="Q65" s="57">
        <v>89.937542008999998</v>
      </c>
      <c r="R65" s="57">
        <v>84.760339352000045</v>
      </c>
      <c r="S65" s="57">
        <v>88.108911413000016</v>
      </c>
      <c r="T65" s="57">
        <v>86.685989590999995</v>
      </c>
      <c r="U65" s="57">
        <v>91.081254389999984</v>
      </c>
      <c r="V65" s="57">
        <v>93.915631949999991</v>
      </c>
      <c r="W65" s="57">
        <v>91.460480959999984</v>
      </c>
      <c r="X65" s="57">
        <v>87.827970182000001</v>
      </c>
      <c r="Y65" s="57">
        <v>92.874343776000018</v>
      </c>
      <c r="Z65" s="57">
        <v>91.311930093000001</v>
      </c>
      <c r="AA65" s="57">
        <v>88.891835630000003</v>
      </c>
      <c r="AB65" s="57">
        <f>AB62+AB63+AB64</f>
        <v>86.946143624999991</v>
      </c>
    </row>
    <row r="66" spans="1:28" s="9" customFormat="1" x14ac:dyDescent="0.25">
      <c r="A66" s="9" t="s">
        <v>25</v>
      </c>
      <c r="B66" s="9" t="s">
        <v>26</v>
      </c>
      <c r="E66" s="55"/>
      <c r="F66" s="55"/>
      <c r="G66" s="55"/>
      <c r="H66" s="55"/>
      <c r="I66" s="55"/>
      <c r="J66" s="55"/>
      <c r="K66" s="55"/>
      <c r="L66" s="55"/>
      <c r="M66" s="55"/>
      <c r="N66" s="55"/>
      <c r="O66" s="55"/>
      <c r="P66" s="55"/>
      <c r="Q66" s="55"/>
      <c r="R66" s="55"/>
      <c r="S66" s="55"/>
      <c r="T66" s="55"/>
      <c r="U66" s="55"/>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O51"/>
  <sheetViews>
    <sheetView tabSelected="1" zoomScale="70" zoomScaleNormal="70" workbookViewId="0">
      <selection activeCell="C47" sqref="C47:I47"/>
    </sheetView>
  </sheetViews>
  <sheetFormatPr defaultColWidth="8.85546875" defaultRowHeight="15" x14ac:dyDescent="0.25"/>
  <cols>
    <col min="1" max="1" width="30.28515625" style="9" customWidth="1"/>
    <col min="2" max="2" width="28.42578125" style="9" customWidth="1"/>
    <col min="3" max="3" width="14.140625" style="9" customWidth="1"/>
    <col min="4" max="4" width="14.5703125" style="9" customWidth="1"/>
    <col min="5" max="5" width="12.7109375" style="9" customWidth="1"/>
    <col min="6" max="23" width="8.85546875" style="9" customWidth="1"/>
    <col min="24" max="35" width="8.85546875" style="9"/>
    <col min="36" max="36" width="9.140625" style="9" customWidth="1"/>
    <col min="37" max="16384" width="8.85546875" style="9"/>
  </cols>
  <sheetData>
    <row r="1" spans="1:21" x14ac:dyDescent="0.25">
      <c r="A1" s="32" t="s">
        <v>243</v>
      </c>
      <c r="U1" s="32"/>
    </row>
    <row r="2" spans="1:21" x14ac:dyDescent="0.25">
      <c r="A2" s="33" t="s">
        <v>244</v>
      </c>
    </row>
    <row r="4" spans="1:21" x14ac:dyDescent="0.25">
      <c r="G4" s="66"/>
      <c r="H4" s="66"/>
      <c r="I4" s="66"/>
      <c r="J4" s="66"/>
      <c r="K4" s="66"/>
      <c r="L4" s="66"/>
      <c r="M4" s="66"/>
      <c r="N4" s="66"/>
      <c r="O4" s="66"/>
      <c r="P4" s="66"/>
    </row>
    <row r="5" spans="1:21" x14ac:dyDescent="0.25">
      <c r="G5" s="66"/>
      <c r="H5" s="66"/>
      <c r="I5" s="66"/>
      <c r="J5" s="66"/>
      <c r="K5" s="66"/>
      <c r="L5" s="66"/>
      <c r="M5" s="66"/>
      <c r="N5" s="66"/>
      <c r="O5" s="66"/>
      <c r="P5" s="66"/>
    </row>
    <row r="6" spans="1:21" x14ac:dyDescent="0.25">
      <c r="G6" s="66"/>
      <c r="H6" s="66"/>
      <c r="I6" s="66"/>
      <c r="J6" s="66"/>
      <c r="K6" s="66"/>
      <c r="L6" s="66"/>
      <c r="M6" s="66"/>
      <c r="N6" s="66"/>
      <c r="O6" s="66"/>
      <c r="P6" s="66"/>
    </row>
    <row r="7" spans="1:21" x14ac:dyDescent="0.25">
      <c r="G7" s="66"/>
      <c r="H7" s="66"/>
      <c r="I7" s="66"/>
      <c r="J7" s="66"/>
      <c r="K7" s="66"/>
      <c r="L7" s="66"/>
      <c r="M7" s="66"/>
      <c r="N7" s="66"/>
      <c r="O7" s="66"/>
      <c r="P7" s="66"/>
    </row>
    <row r="8" spans="1:21" x14ac:dyDescent="0.25">
      <c r="G8" s="66"/>
      <c r="H8" s="66"/>
      <c r="I8" s="66"/>
      <c r="J8" s="66"/>
      <c r="K8" s="66"/>
      <c r="L8" s="66"/>
      <c r="M8" s="66"/>
      <c r="N8" s="66"/>
      <c r="O8" s="66"/>
      <c r="P8" s="66"/>
    </row>
    <row r="9" spans="1:21" x14ac:dyDescent="0.25">
      <c r="G9" s="66"/>
      <c r="H9" s="66"/>
      <c r="I9" s="66"/>
      <c r="J9" s="66"/>
      <c r="K9" s="66"/>
      <c r="L9" s="66"/>
      <c r="M9" s="66"/>
      <c r="N9" s="66"/>
      <c r="O9" s="66"/>
      <c r="P9" s="66"/>
    </row>
    <row r="10" spans="1:21" x14ac:dyDescent="0.25">
      <c r="G10" s="66"/>
      <c r="H10" s="66"/>
      <c r="I10" s="66"/>
      <c r="J10" s="66"/>
      <c r="K10" s="66"/>
      <c r="L10" s="66"/>
      <c r="M10" s="66"/>
      <c r="N10" s="66"/>
      <c r="O10" s="66"/>
      <c r="P10" s="66"/>
    </row>
    <row r="11" spans="1:21" x14ac:dyDescent="0.25">
      <c r="G11" s="66"/>
      <c r="H11" s="66"/>
      <c r="I11" s="66"/>
      <c r="J11" s="66"/>
      <c r="K11" s="66"/>
      <c r="L11" s="66"/>
      <c r="M11" s="66"/>
      <c r="N11" s="66"/>
      <c r="O11" s="66"/>
      <c r="P11" s="66"/>
    </row>
    <row r="12" spans="1:21" x14ac:dyDescent="0.25">
      <c r="G12" s="66"/>
      <c r="H12" s="66"/>
      <c r="I12" s="66"/>
      <c r="J12" s="66"/>
      <c r="K12" s="66"/>
      <c r="L12" s="66"/>
      <c r="M12" s="66"/>
      <c r="N12" s="66"/>
      <c r="O12" s="66"/>
      <c r="P12" s="66"/>
    </row>
    <row r="13" spans="1:21" x14ac:dyDescent="0.25">
      <c r="G13" s="66"/>
      <c r="H13" s="66"/>
      <c r="I13" s="66"/>
      <c r="J13" s="66"/>
      <c r="K13" s="66"/>
      <c r="L13" s="66"/>
      <c r="M13" s="66"/>
      <c r="N13" s="66"/>
      <c r="O13" s="66"/>
      <c r="P13" s="66"/>
    </row>
    <row r="14" spans="1:21" x14ac:dyDescent="0.25">
      <c r="G14" s="66"/>
      <c r="H14" s="66"/>
      <c r="I14" s="66"/>
      <c r="J14" s="66"/>
      <c r="K14" s="66"/>
      <c r="L14" s="66"/>
      <c r="M14" s="66"/>
      <c r="N14" s="66"/>
      <c r="O14" s="66"/>
      <c r="P14" s="66"/>
    </row>
    <row r="15" spans="1:21" x14ac:dyDescent="0.25">
      <c r="G15" s="66"/>
      <c r="H15" s="66"/>
      <c r="I15" s="66"/>
      <c r="J15" s="66"/>
      <c r="K15" s="66"/>
      <c r="L15" s="66"/>
      <c r="M15" s="66"/>
      <c r="N15" s="66"/>
      <c r="O15" s="66"/>
      <c r="P15" s="66"/>
    </row>
    <row r="16" spans="1:21" x14ac:dyDescent="0.25">
      <c r="G16" s="66"/>
      <c r="H16" s="66"/>
      <c r="I16" s="66"/>
      <c r="J16" s="66"/>
      <c r="K16" s="66"/>
      <c r="L16" s="66"/>
      <c r="M16" s="66"/>
      <c r="N16" s="66"/>
      <c r="O16" s="66"/>
      <c r="P16" s="66"/>
    </row>
    <row r="17" spans="7:22" x14ac:dyDescent="0.25">
      <c r="G17" s="66"/>
      <c r="H17" s="66"/>
      <c r="I17" s="66"/>
      <c r="J17" s="66"/>
      <c r="K17" s="66"/>
      <c r="L17" s="66"/>
      <c r="M17" s="66"/>
      <c r="N17" s="66"/>
      <c r="O17" s="66"/>
      <c r="P17" s="66"/>
    </row>
    <row r="18" spans="7:22" x14ac:dyDescent="0.25">
      <c r="G18" s="66"/>
      <c r="H18" s="66"/>
      <c r="I18" s="66"/>
      <c r="J18" s="66"/>
      <c r="K18" s="66"/>
      <c r="L18" s="66"/>
      <c r="M18" s="66"/>
      <c r="N18" s="66"/>
      <c r="O18" s="66"/>
      <c r="P18" s="66"/>
    </row>
    <row r="19" spans="7:22" x14ac:dyDescent="0.25">
      <c r="G19" s="66"/>
      <c r="H19" s="66"/>
      <c r="I19" s="66"/>
      <c r="J19" s="66"/>
      <c r="K19" s="66"/>
      <c r="L19" s="66"/>
      <c r="M19" s="66"/>
      <c r="N19" s="66"/>
      <c r="O19" s="66"/>
      <c r="P19" s="66"/>
    </row>
    <row r="20" spans="7:22" x14ac:dyDescent="0.25">
      <c r="G20" s="66"/>
      <c r="H20" s="66"/>
      <c r="I20" s="66"/>
      <c r="J20" s="66"/>
      <c r="K20" s="66"/>
      <c r="L20" s="66"/>
      <c r="M20" s="66"/>
      <c r="N20" s="66"/>
      <c r="O20" s="66"/>
      <c r="P20" s="66"/>
      <c r="V20" s="67"/>
    </row>
    <row r="23" spans="7:22" x14ac:dyDescent="0.25">
      <c r="V23" s="67"/>
    </row>
    <row r="25" spans="7:22" x14ac:dyDescent="0.25">
      <c r="U25" s="32"/>
    </row>
    <row r="37" spans="1:41" x14ac:dyDescent="0.25">
      <c r="C37" s="61">
        <v>1998</v>
      </c>
      <c r="D37" s="61">
        <v>1999</v>
      </c>
      <c r="E37" s="61">
        <v>2000</v>
      </c>
      <c r="F37" s="61">
        <v>2001</v>
      </c>
      <c r="G37" s="61">
        <v>2002</v>
      </c>
      <c r="H37" s="61">
        <v>2003</v>
      </c>
      <c r="I37" s="61">
        <v>2004</v>
      </c>
      <c r="J37" s="61">
        <v>2005</v>
      </c>
      <c r="K37" s="61">
        <v>2006</v>
      </c>
      <c r="L37" s="61">
        <v>2007</v>
      </c>
      <c r="M37" s="61">
        <v>2008</v>
      </c>
      <c r="N37" s="61">
        <v>2009</v>
      </c>
      <c r="O37" s="61">
        <v>2010</v>
      </c>
      <c r="P37" s="61">
        <v>2011</v>
      </c>
      <c r="Q37" s="61">
        <v>2012</v>
      </c>
      <c r="R37" s="61">
        <v>2013</v>
      </c>
      <c r="S37" s="61">
        <v>2014</v>
      </c>
      <c r="T37" s="61">
        <v>2015</v>
      </c>
      <c r="U37" s="61">
        <v>2016</v>
      </c>
      <c r="V37" s="61">
        <v>2017</v>
      </c>
      <c r="W37" s="61">
        <v>2018</v>
      </c>
      <c r="X37" s="61">
        <v>2019</v>
      </c>
      <c r="Y37" s="61">
        <v>2020</v>
      </c>
      <c r="Z37" s="61">
        <v>2021</v>
      </c>
      <c r="AA37" s="61">
        <v>2022</v>
      </c>
    </row>
    <row r="38" spans="1:41" x14ac:dyDescent="0.25">
      <c r="A38" s="32" t="s">
        <v>42</v>
      </c>
      <c r="B38" s="32" t="s">
        <v>8</v>
      </c>
      <c r="C38" s="56">
        <f>100*C47/$C47</f>
        <v>100</v>
      </c>
      <c r="D38" s="56">
        <f t="shared" ref="D38:X38" si="0">100*D47/$C47</f>
        <v>104.20107363293106</v>
      </c>
      <c r="E38" s="56">
        <f t="shared" si="0"/>
        <v>109.02674623006645</v>
      </c>
      <c r="F38" s="56">
        <f t="shared" si="0"/>
        <v>110.51034613232014</v>
      </c>
      <c r="G38" s="56">
        <f t="shared" si="0"/>
        <v>113.02740838253494</v>
      </c>
      <c r="H38" s="56">
        <f t="shared" si="0"/>
        <v>115.15339077243239</v>
      </c>
      <c r="I38" s="56">
        <f t="shared" si="0"/>
        <v>119.966261755177</v>
      </c>
      <c r="J38" s="56">
        <f t="shared" si="0"/>
        <v>123.31713161856865</v>
      </c>
      <c r="K38" s="56">
        <f t="shared" si="0"/>
        <v>129.08343909379704</v>
      </c>
      <c r="L38" s="56">
        <f t="shared" si="0"/>
        <v>133.24626553890539</v>
      </c>
      <c r="M38" s="56">
        <f t="shared" si="0"/>
        <v>132.01623850101294</v>
      </c>
      <c r="N38" s="56">
        <f t="shared" si="0"/>
        <v>126.39819011658614</v>
      </c>
      <c r="O38" s="56">
        <f t="shared" si="0"/>
        <v>133.66701613602504</v>
      </c>
      <c r="P38" s="56">
        <f t="shared" si="0"/>
        <v>137.89612089012209</v>
      </c>
      <c r="Q38" s="56">
        <f t="shared" si="0"/>
        <v>137.32458871660663</v>
      </c>
      <c r="R38" s="56">
        <f t="shared" si="0"/>
        <v>138.88695323154053</v>
      </c>
      <c r="S38" s="56">
        <f t="shared" si="0"/>
        <v>142.07546961587275</v>
      </c>
      <c r="T38" s="56">
        <f t="shared" si="0"/>
        <v>148.34119770769121</v>
      </c>
      <c r="U38" s="56">
        <f t="shared" si="0"/>
        <v>151.82683136395525</v>
      </c>
      <c r="V38" s="56">
        <f t="shared" si="0"/>
        <v>154.59790791351028</v>
      </c>
      <c r="W38" s="56">
        <f t="shared" si="0"/>
        <v>157.53985133100528</v>
      </c>
      <c r="X38" s="56">
        <f t="shared" si="0"/>
        <v>161.55656279806715</v>
      </c>
      <c r="Y38" s="56">
        <f t="shared" ref="Y38:AA38" si="1">100*Y47/$C47</f>
        <v>158.3168084251019</v>
      </c>
      <c r="Z38" s="56">
        <f t="shared" si="1"/>
        <v>167.71688252311623</v>
      </c>
      <c r="AA38" s="56">
        <f t="shared" si="1"/>
        <v>170.16435570199985</v>
      </c>
      <c r="AB38" s="32"/>
      <c r="AC38" s="32"/>
      <c r="AD38" s="32"/>
      <c r="AE38" s="32"/>
      <c r="AF38" s="32"/>
      <c r="AG38" s="32"/>
      <c r="AH38" s="32"/>
      <c r="AI38" s="32"/>
      <c r="AJ38" s="32"/>
      <c r="AK38" s="32"/>
      <c r="AL38" s="32"/>
      <c r="AM38" s="32"/>
      <c r="AN38" s="32"/>
      <c r="AO38" s="32"/>
    </row>
    <row r="39" spans="1:41" x14ac:dyDescent="0.25">
      <c r="A39" s="32" t="s">
        <v>43</v>
      </c>
      <c r="B39" s="32" t="s">
        <v>37</v>
      </c>
      <c r="C39" s="56">
        <f>100*C46/$C46</f>
        <v>100.00000000000001</v>
      </c>
      <c r="D39" s="56">
        <f t="shared" ref="D39:X39" si="2">100*D46/$C46</f>
        <v>97.241158554708306</v>
      </c>
      <c r="E39" s="56">
        <f t="shared" si="2"/>
        <v>98.687060481994322</v>
      </c>
      <c r="F39" s="56">
        <f t="shared" si="2"/>
        <v>97.09134418906153</v>
      </c>
      <c r="G39" s="56">
        <f t="shared" si="2"/>
        <v>98.891775332450436</v>
      </c>
      <c r="H39" s="56">
        <f t="shared" si="2"/>
        <v>99.823720907980174</v>
      </c>
      <c r="I39" s="56">
        <f t="shared" si="2"/>
        <v>103.02577833318918</v>
      </c>
      <c r="J39" s="56">
        <f t="shared" si="2"/>
        <v>111.76579003574427</v>
      </c>
      <c r="K39" s="56">
        <f t="shared" si="2"/>
        <v>104.73489840354084</v>
      </c>
      <c r="L39" s="56">
        <f t="shared" si="2"/>
        <v>114.99398143131823</v>
      </c>
      <c r="M39" s="56">
        <f t="shared" si="2"/>
        <v>114.9873696057831</v>
      </c>
      <c r="N39" s="56">
        <f t="shared" si="2"/>
        <v>100.13556752497568</v>
      </c>
      <c r="O39" s="56">
        <f t="shared" si="2"/>
        <v>113.62050170285571</v>
      </c>
      <c r="P39" s="56">
        <f t="shared" si="2"/>
        <v>119.76900205788388</v>
      </c>
      <c r="Q39" s="56">
        <f t="shared" si="2"/>
        <v>119.33269697674405</v>
      </c>
      <c r="R39" s="56">
        <f t="shared" si="2"/>
        <v>122.65098220775735</v>
      </c>
      <c r="S39" s="56">
        <f t="shared" si="2"/>
        <v>125.59635842682519</v>
      </c>
      <c r="T39" s="56">
        <f t="shared" si="2"/>
        <v>124.17243779342755</v>
      </c>
      <c r="U39" s="56">
        <f t="shared" si="2"/>
        <v>126.88708111411543</v>
      </c>
      <c r="V39" s="56">
        <f t="shared" si="2"/>
        <v>133.98700487505548</v>
      </c>
      <c r="W39" s="56">
        <f t="shared" si="2"/>
        <v>138.38398167412535</v>
      </c>
      <c r="X39" s="56">
        <f t="shared" si="2"/>
        <v>145.40370052784428</v>
      </c>
      <c r="Y39" s="56">
        <f t="shared" ref="Y39:AA39" si="3">100*Y46/$C46</f>
        <v>139.25171170365772</v>
      </c>
      <c r="Z39" s="56">
        <f t="shared" si="3"/>
        <v>142.73697574106995</v>
      </c>
      <c r="AA39" s="56">
        <f t="shared" si="3"/>
        <v>141.21692718243025</v>
      </c>
      <c r="AB39" s="29"/>
      <c r="AC39" s="29"/>
      <c r="AD39" s="29"/>
      <c r="AE39" s="29"/>
      <c r="AF39" s="29"/>
      <c r="AG39" s="29"/>
      <c r="AH39" s="29"/>
      <c r="AI39" s="29"/>
      <c r="AJ39" s="29"/>
      <c r="AK39" s="29"/>
      <c r="AL39" s="29"/>
      <c r="AM39" s="29"/>
      <c r="AN39" s="29"/>
      <c r="AO39" s="29"/>
    </row>
    <row r="40" spans="1:41" x14ac:dyDescent="0.25">
      <c r="A40" s="32" t="s">
        <v>44</v>
      </c>
      <c r="B40" s="32" t="s">
        <v>38</v>
      </c>
      <c r="C40" s="56">
        <f>100*C38/C39</f>
        <v>99.999999999999986</v>
      </c>
      <c r="D40" s="56">
        <f t="shared" ref="D40:X40" si="4">100*D38/D39</f>
        <v>107.15737572615106</v>
      </c>
      <c r="E40" s="56">
        <f t="shared" si="4"/>
        <v>110.47724564656441</v>
      </c>
      <c r="F40" s="56">
        <f t="shared" si="4"/>
        <v>113.82100748046952</v>
      </c>
      <c r="G40" s="56">
        <f t="shared" si="4"/>
        <v>114.29404316240041</v>
      </c>
      <c r="H40" s="56">
        <f t="shared" si="4"/>
        <v>115.3567405873234</v>
      </c>
      <c r="I40" s="56">
        <f t="shared" si="4"/>
        <v>116.44295602135776</v>
      </c>
      <c r="J40" s="56">
        <f t="shared" si="4"/>
        <v>110.33531063407693</v>
      </c>
      <c r="K40" s="56">
        <f t="shared" si="4"/>
        <v>123.2477818390981</v>
      </c>
      <c r="L40" s="56">
        <f t="shared" si="4"/>
        <v>115.87238208504729</v>
      </c>
      <c r="M40" s="56">
        <f t="shared" si="4"/>
        <v>114.80933858528181</v>
      </c>
      <c r="N40" s="56">
        <f t="shared" si="4"/>
        <v>126.22706720572594</v>
      </c>
      <c r="O40" s="56">
        <f t="shared" si="4"/>
        <v>117.64339545480594</v>
      </c>
      <c r="P40" s="56">
        <f t="shared" si="4"/>
        <v>115.13506710482353</v>
      </c>
      <c r="Q40" s="56">
        <f t="shared" si="4"/>
        <v>115.07708465129964</v>
      </c>
      <c r="R40" s="56">
        <f t="shared" si="4"/>
        <v>113.23753852723432</v>
      </c>
      <c r="S40" s="56">
        <f t="shared" si="4"/>
        <v>113.12069186993874</v>
      </c>
      <c r="T40" s="56">
        <f t="shared" si="4"/>
        <v>119.46386842663962</v>
      </c>
      <c r="U40" s="56">
        <f t="shared" si="4"/>
        <v>119.6550744416686</v>
      </c>
      <c r="V40" s="56">
        <f t="shared" si="4"/>
        <v>115.38276272215707</v>
      </c>
      <c r="W40" s="56">
        <f t="shared" si="4"/>
        <v>113.84254841141173</v>
      </c>
      <c r="X40" s="56">
        <f t="shared" si="4"/>
        <v>111.10897605190569</v>
      </c>
      <c r="Y40" s="56">
        <f t="shared" ref="Y40:AA40" si="5">100*Y38/Y39</f>
        <v>113.6911040361333</v>
      </c>
      <c r="Z40" s="56">
        <f t="shared" si="5"/>
        <v>117.50065577076589</v>
      </c>
      <c r="AA40" s="56">
        <f t="shared" si="5"/>
        <v>120.49855431436632</v>
      </c>
      <c r="AB40" s="29"/>
      <c r="AC40" s="29"/>
      <c r="AD40" s="29"/>
      <c r="AE40" s="29"/>
      <c r="AF40" s="29"/>
      <c r="AG40" s="29"/>
      <c r="AH40" s="29"/>
      <c r="AI40" s="29"/>
      <c r="AJ40" s="29"/>
      <c r="AK40" s="29"/>
      <c r="AL40" s="29"/>
      <c r="AM40" s="29"/>
      <c r="AN40" s="29"/>
      <c r="AO40" s="29"/>
    </row>
    <row r="41" spans="1:41" x14ac:dyDescent="0.25">
      <c r="A41" s="32" t="s">
        <v>126</v>
      </c>
      <c r="Y41" s="29"/>
      <c r="Z41" s="29"/>
      <c r="AA41" s="29"/>
      <c r="AB41" s="29"/>
      <c r="AC41" s="29"/>
      <c r="AD41" s="29"/>
      <c r="AE41" s="29"/>
      <c r="AF41" s="29"/>
      <c r="AG41" s="29"/>
      <c r="AH41" s="29"/>
      <c r="AI41" s="29"/>
      <c r="AJ41" s="29"/>
      <c r="AK41" s="29"/>
      <c r="AL41" s="29"/>
      <c r="AM41" s="29"/>
      <c r="AN41" s="29"/>
      <c r="AO41" s="29"/>
    </row>
    <row r="42" spans="1:41" x14ac:dyDescent="0.25">
      <c r="A42" s="9" t="s">
        <v>174</v>
      </c>
      <c r="B42" s="9" t="s">
        <v>174</v>
      </c>
    </row>
    <row r="44" spans="1:41" s="97" customFormat="1" x14ac:dyDescent="0.25">
      <c r="C44" s="97">
        <v>1998</v>
      </c>
      <c r="D44" s="97">
        <v>1999</v>
      </c>
      <c r="E44" s="97">
        <v>2000</v>
      </c>
      <c r="F44" s="98">
        <v>2001</v>
      </c>
      <c r="G44" s="98">
        <v>2002</v>
      </c>
      <c r="H44" s="98">
        <v>2003</v>
      </c>
      <c r="I44" s="98">
        <v>2004</v>
      </c>
      <c r="J44" s="98">
        <v>2005</v>
      </c>
      <c r="K44" s="98">
        <v>2006</v>
      </c>
      <c r="L44" s="98">
        <v>2007</v>
      </c>
      <c r="M44" s="98">
        <v>2008</v>
      </c>
      <c r="N44" s="98">
        <v>2009</v>
      </c>
      <c r="O44" s="98">
        <v>2010</v>
      </c>
      <c r="P44" s="98">
        <v>2011</v>
      </c>
      <c r="Q44" s="98">
        <v>2012</v>
      </c>
      <c r="R44" s="98">
        <v>2013</v>
      </c>
      <c r="S44" s="97">
        <v>2014</v>
      </c>
      <c r="T44" s="97">
        <v>2015</v>
      </c>
      <c r="U44" s="97">
        <v>2016</v>
      </c>
      <c r="V44" s="97">
        <v>2017</v>
      </c>
      <c r="W44" s="97">
        <v>2018</v>
      </c>
      <c r="X44" s="97">
        <v>2019</v>
      </c>
      <c r="Y44" s="97">
        <v>2020</v>
      </c>
      <c r="Z44" s="97">
        <v>2021</v>
      </c>
      <c r="AA44" s="97">
        <v>2022</v>
      </c>
    </row>
    <row r="45" spans="1:41" s="100" customFormat="1" x14ac:dyDescent="0.25">
      <c r="A45" s="97" t="s">
        <v>38</v>
      </c>
      <c r="B45" s="97" t="s">
        <v>204</v>
      </c>
      <c r="C45" s="99">
        <f>C47/C46</f>
        <v>17406.720505627669</v>
      </c>
      <c r="D45" s="99">
        <f t="shared" ref="D45:AA45" si="6">D47/D46</f>
        <v>18652.584893816416</v>
      </c>
      <c r="E45" s="99">
        <f t="shared" si="6"/>
        <v>19230.465372013176</v>
      </c>
      <c r="F45" s="99">
        <f t="shared" si="6"/>
        <v>19812.504648814891</v>
      </c>
      <c r="G45" s="99">
        <f t="shared" si="6"/>
        <v>19894.844647860486</v>
      </c>
      <c r="H45" s="99">
        <f t="shared" si="6"/>
        <v>20079.825418437333</v>
      </c>
      <c r="I45" s="99">
        <f t="shared" si="6"/>
        <v>20268.899903128688</v>
      </c>
      <c r="J45" s="99">
        <f t="shared" si="6"/>
        <v>19205.759141089853</v>
      </c>
      <c r="K45" s="99">
        <f t="shared" si="6"/>
        <v>21453.39691411754</v>
      </c>
      <c r="L45" s="99">
        <f t="shared" si="6"/>
        <v>20169.581692757169</v>
      </c>
      <c r="M45" s="99">
        <f t="shared" si="6"/>
        <v>19984.540681899747</v>
      </c>
      <c r="N45" s="99">
        <f t="shared" si="6"/>
        <v>21971.992790951514</v>
      </c>
      <c r="O45" s="99">
        <f t="shared" si="6"/>
        <v>20477.857040148352</v>
      </c>
      <c r="P45" s="99">
        <f t="shared" si="6"/>
        <v>20041.239334903494</v>
      </c>
      <c r="Q45" s="99">
        <f t="shared" si="6"/>
        <v>20031.146491276286</v>
      </c>
      <c r="R45" s="99">
        <f t="shared" si="6"/>
        <v>19710.941838888124</v>
      </c>
      <c r="S45" s="99">
        <f t="shared" si="6"/>
        <v>19690.602667832514</v>
      </c>
      <c r="T45" s="99">
        <f t="shared" si="6"/>
        <v>20794.741682235934</v>
      </c>
      <c r="U45" s="99">
        <f t="shared" si="6"/>
        <v>20828.024378861981</v>
      </c>
      <c r="V45" s="99">
        <f t="shared" si="6"/>
        <v>20084.35501871743</v>
      </c>
      <c r="W45" s="99">
        <f t="shared" si="6"/>
        <v>19816.254218458311</v>
      </c>
      <c r="X45" s="99">
        <f t="shared" si="6"/>
        <v>19340.428918019999</v>
      </c>
      <c r="Y45" s="99">
        <f t="shared" si="6"/>
        <v>19789.8927193321</v>
      </c>
      <c r="Z45" s="99">
        <f t="shared" si="6"/>
        <v>20453.010742296883</v>
      </c>
      <c r="AA45" s="99">
        <f t="shared" si="6"/>
        <v>20974.846562823695</v>
      </c>
    </row>
    <row r="46" spans="1:41" s="99" customFormat="1" x14ac:dyDescent="0.25">
      <c r="A46" s="98" t="s">
        <v>37</v>
      </c>
      <c r="B46" s="98" t="s">
        <v>202</v>
      </c>
      <c r="C46" s="99">
        <f>'D3'!C41</f>
        <v>182.19830662384959</v>
      </c>
      <c r="D46" s="99">
        <f>'D3'!D41</f>
        <v>177.1717442280912</v>
      </c>
      <c r="E46" s="99">
        <f>'D3'!E41</f>
        <v>179.8061530550479</v>
      </c>
      <c r="F46" s="99">
        <f>'D3'!F41</f>
        <v>176.89878499080351</v>
      </c>
      <c r="G46" s="99">
        <f>'D3'!G41</f>
        <v>180.17914004598651</v>
      </c>
      <c r="H46" s="99">
        <f>'D3'!H41</f>
        <v>181.87712910325757</v>
      </c>
      <c r="I46" s="99">
        <f>'D3'!I41</f>
        <v>187.71122350911162</v>
      </c>
      <c r="J46" s="99">
        <f>'D3'!J41</f>
        <v>203.63537682989329</v>
      </c>
      <c r="K46" s="99">
        <f>'D3'!K41</f>
        <v>190.82521133546069</v>
      </c>
      <c r="L46" s="99">
        <f>'D3'!L41</f>
        <v>209.51708688720583</v>
      </c>
      <c r="M46" s="99">
        <f>'D3'!M41</f>
        <v>209.50504025304392</v>
      </c>
      <c r="N46" s="99">
        <f>'D3'!N41</f>
        <v>182.44530835868716</v>
      </c>
      <c r="O46" s="99">
        <f>'D3'!O41</f>
        <v>207.01463008012527</v>
      </c>
      <c r="P46" s="99">
        <f>'D3'!P41</f>
        <v>218.21709360974802</v>
      </c>
      <c r="Q46" s="99">
        <f>'D3'!Q41</f>
        <v>217.42215314019739</v>
      </c>
      <c r="R46" s="99">
        <f>'D3'!R41</f>
        <v>223.46801264005296</v>
      </c>
      <c r="S46" s="99">
        <f>'D3'!S41</f>
        <v>228.83443823489611</v>
      </c>
      <c r="T46" s="99">
        <f>'D3'!T41</f>
        <v>226.24007895317803</v>
      </c>
      <c r="U46" s="99">
        <f>'D3'!U41</f>
        <v>231.18611311434879</v>
      </c>
      <c r="V46" s="99">
        <f>'D3'!V41</f>
        <v>244.12205397836587</v>
      </c>
      <c r="W46" s="99">
        <f>'D3'!W41</f>
        <v>252.13327124891472</v>
      </c>
      <c r="X46" s="99">
        <f>'D3'!X41</f>
        <v>264.92308013014571</v>
      </c>
      <c r="Y46" s="99">
        <f>'D3'!Y41</f>
        <v>253.71426066878931</v>
      </c>
      <c r="Z46" s="99">
        <f>'D3'!Z41</f>
        <v>260.06435272632444</v>
      </c>
      <c r="AA46" s="99">
        <f>'D3'!AA41</f>
        <v>257.29484999262269</v>
      </c>
    </row>
    <row r="47" spans="1:41" s="102" customFormat="1" x14ac:dyDescent="0.25">
      <c r="A47" s="101" t="s">
        <v>203</v>
      </c>
      <c r="B47" s="101" t="s">
        <v>249</v>
      </c>
      <c r="C47" s="99">
        <v>3171475</v>
      </c>
      <c r="D47" s="99">
        <v>3304711</v>
      </c>
      <c r="E47" s="108">
        <v>3457756</v>
      </c>
      <c r="F47" s="108">
        <v>3504808</v>
      </c>
      <c r="G47" s="108">
        <v>3584636</v>
      </c>
      <c r="H47" s="108">
        <v>3652061</v>
      </c>
      <c r="I47" s="108">
        <v>3804700</v>
      </c>
      <c r="J47" s="108">
        <v>3910972</v>
      </c>
      <c r="K47" s="108">
        <v>4093849</v>
      </c>
      <c r="L47" s="108">
        <v>4225872</v>
      </c>
      <c r="M47" s="108">
        <v>4186862</v>
      </c>
      <c r="N47" s="108">
        <v>4008687</v>
      </c>
      <c r="O47" s="108">
        <v>4239216</v>
      </c>
      <c r="P47" s="108">
        <v>4373341</v>
      </c>
      <c r="Q47" s="108">
        <v>4355215</v>
      </c>
      <c r="R47" s="108">
        <v>4404765</v>
      </c>
      <c r="S47" s="108">
        <v>4505888</v>
      </c>
      <c r="T47" s="108">
        <v>4704604</v>
      </c>
      <c r="U47" s="108">
        <v>4815150</v>
      </c>
      <c r="V47" s="108">
        <v>4903034</v>
      </c>
      <c r="W47" s="108">
        <v>4996337</v>
      </c>
      <c r="X47" s="108">
        <v>5123726</v>
      </c>
      <c r="Y47" s="108">
        <v>5020978</v>
      </c>
      <c r="Z47" s="108">
        <v>5319099</v>
      </c>
      <c r="AA47" s="108">
        <v>5396720</v>
      </c>
      <c r="AC47" s="2" t="s">
        <v>227</v>
      </c>
    </row>
    <row r="48" spans="1:41" s="90" customFormat="1" x14ac:dyDescent="0.25">
      <c r="A48"/>
      <c r="B48"/>
      <c r="C48"/>
      <c r="D48"/>
      <c r="E48"/>
      <c r="F48"/>
      <c r="G48"/>
      <c r="H48"/>
      <c r="I48"/>
      <c r="J48"/>
      <c r="K48"/>
      <c r="L48"/>
      <c r="M48"/>
      <c r="N48"/>
      <c r="O48"/>
      <c r="P48"/>
      <c r="Q48"/>
      <c r="R48"/>
      <c r="S48"/>
      <c r="T48"/>
      <c r="U48"/>
      <c r="V48"/>
      <c r="W48"/>
      <c r="X48"/>
    </row>
    <row r="49" spans="1:24" x14ac:dyDescent="0.25">
      <c r="C49"/>
      <c r="D49"/>
      <c r="E49"/>
      <c r="F49"/>
      <c r="G49"/>
      <c r="H49"/>
      <c r="I49"/>
      <c r="J49"/>
      <c r="K49"/>
      <c r="L49"/>
      <c r="M49"/>
      <c r="N49"/>
      <c r="O49"/>
      <c r="P49"/>
      <c r="Q49"/>
      <c r="R49"/>
      <c r="S49"/>
      <c r="T49"/>
      <c r="U49"/>
      <c r="V49"/>
      <c r="W49"/>
      <c r="X49"/>
    </row>
    <row r="50" spans="1:24" x14ac:dyDescent="0.25">
      <c r="A50"/>
      <c r="B50"/>
      <c r="C50"/>
      <c r="D50"/>
      <c r="E50"/>
      <c r="F50"/>
      <c r="G50"/>
      <c r="H50"/>
      <c r="I50"/>
      <c r="J50"/>
      <c r="K50"/>
      <c r="L50"/>
      <c r="M50"/>
      <c r="N50"/>
      <c r="O50"/>
      <c r="P50"/>
      <c r="Q50"/>
      <c r="R50"/>
      <c r="S50"/>
      <c r="T50"/>
      <c r="U50"/>
      <c r="V50"/>
      <c r="W50"/>
      <c r="X50"/>
    </row>
    <row r="51" spans="1:24" x14ac:dyDescent="0.25">
      <c r="A51"/>
      <c r="B51"/>
      <c r="C51"/>
      <c r="D51"/>
      <c r="E51"/>
      <c r="F51"/>
      <c r="G51"/>
      <c r="H51"/>
      <c r="I51"/>
      <c r="J51"/>
      <c r="K51"/>
      <c r="L51"/>
      <c r="M51"/>
      <c r="N51"/>
      <c r="O51"/>
      <c r="P51"/>
      <c r="Q51"/>
      <c r="R51"/>
      <c r="S51"/>
      <c r="T51"/>
      <c r="U51"/>
      <c r="V51"/>
      <c r="W51"/>
      <c r="X51"/>
    </row>
  </sheetData>
  <sortState xmlns:xlrd2="http://schemas.microsoft.com/office/spreadsheetml/2017/richdata2" ref="A37:X42">
    <sortCondition descending="1" ref="X41:X42"/>
  </sortState>
  <hyperlinks>
    <hyperlink ref="AC47" r:id="rId1" xr:uid="{9163C525-0C65-4E31-8214-BFD3B86A5743}"/>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48"/>
  <sheetViews>
    <sheetView topLeftCell="A13" zoomScale="70" zoomScaleNormal="70" workbookViewId="0">
      <selection activeCell="C47" sqref="C47"/>
    </sheetView>
  </sheetViews>
  <sheetFormatPr defaultColWidth="8.85546875" defaultRowHeight="15" x14ac:dyDescent="0.25"/>
  <cols>
    <col min="1" max="1" width="30.28515625" style="9" customWidth="1"/>
    <col min="2" max="2" width="30.7109375" style="9" bestFit="1" customWidth="1"/>
    <col min="3" max="3" width="12" style="9" bestFit="1" customWidth="1"/>
    <col min="4" max="21" width="9" style="9" bestFit="1" customWidth="1"/>
    <col min="22" max="22" width="9.85546875" style="9" bestFit="1" customWidth="1"/>
    <col min="23" max="23" width="10.28515625" style="9" customWidth="1"/>
    <col min="24" max="24" width="9.7109375" style="9" customWidth="1"/>
    <col min="25" max="16384" width="8.85546875" style="9"/>
  </cols>
  <sheetData>
    <row r="1" spans="1:18" x14ac:dyDescent="0.25">
      <c r="A1" s="32" t="s">
        <v>245</v>
      </c>
    </row>
    <row r="2" spans="1:18" x14ac:dyDescent="0.25">
      <c r="A2" s="33" t="s">
        <v>246</v>
      </c>
    </row>
    <row r="4" spans="1:18" x14ac:dyDescent="0.25">
      <c r="I4" s="66"/>
      <c r="J4" s="66"/>
      <c r="K4" s="66"/>
      <c r="L4" s="66"/>
      <c r="M4" s="66"/>
      <c r="N4" s="66"/>
      <c r="O4" s="66"/>
      <c r="P4" s="66"/>
      <c r="Q4" s="66"/>
      <c r="R4" s="66"/>
    </row>
    <row r="5" spans="1:18" x14ac:dyDescent="0.25">
      <c r="I5" s="66"/>
      <c r="J5" s="66"/>
      <c r="K5" s="66"/>
      <c r="L5" s="66"/>
      <c r="M5" s="66"/>
      <c r="N5" s="66"/>
      <c r="O5" s="66"/>
      <c r="P5" s="66"/>
      <c r="Q5" s="66"/>
      <c r="R5" s="66"/>
    </row>
    <row r="6" spans="1:18" x14ac:dyDescent="0.25">
      <c r="I6" s="66"/>
      <c r="J6" s="66"/>
      <c r="K6" s="66"/>
      <c r="L6" s="66"/>
      <c r="M6" s="66"/>
      <c r="N6" s="66"/>
      <c r="O6" s="66"/>
      <c r="P6" s="66"/>
      <c r="Q6" s="66"/>
      <c r="R6" s="66"/>
    </row>
    <row r="7" spans="1:18" x14ac:dyDescent="0.25">
      <c r="I7" s="66"/>
      <c r="J7" s="66"/>
      <c r="K7" s="66"/>
      <c r="L7" s="66"/>
      <c r="M7" s="66"/>
      <c r="N7" s="66"/>
      <c r="O7" s="66"/>
      <c r="P7" s="66"/>
      <c r="Q7" s="66"/>
      <c r="R7" s="66"/>
    </row>
    <row r="8" spans="1:18" x14ac:dyDescent="0.25">
      <c r="I8" s="66"/>
      <c r="J8" s="66"/>
      <c r="K8" s="66"/>
      <c r="L8" s="66"/>
      <c r="M8" s="66"/>
      <c r="N8" s="66"/>
      <c r="O8" s="66"/>
      <c r="P8" s="66"/>
      <c r="Q8" s="66"/>
      <c r="R8" s="66"/>
    </row>
    <row r="9" spans="1:18" x14ac:dyDescent="0.25">
      <c r="I9" s="66"/>
      <c r="J9" s="66"/>
      <c r="K9" s="66"/>
      <c r="L9" s="66"/>
      <c r="M9" s="66"/>
      <c r="N9" s="66"/>
      <c r="O9" s="66"/>
      <c r="P9" s="66"/>
      <c r="Q9" s="66"/>
      <c r="R9" s="66"/>
    </row>
    <row r="10" spans="1:18" x14ac:dyDescent="0.25">
      <c r="I10" s="66"/>
      <c r="J10" s="66"/>
      <c r="K10" s="66"/>
      <c r="L10" s="66"/>
      <c r="M10" s="66"/>
      <c r="N10" s="66"/>
      <c r="O10" s="66"/>
      <c r="P10" s="66"/>
      <c r="Q10" s="66"/>
      <c r="R10" s="66"/>
    </row>
    <row r="11" spans="1:18" x14ac:dyDescent="0.25">
      <c r="I11" s="66"/>
      <c r="J11" s="66"/>
      <c r="K11" s="66"/>
      <c r="L11" s="66"/>
      <c r="M11" s="66"/>
      <c r="N11" s="66"/>
      <c r="O11" s="66"/>
      <c r="P11" s="66"/>
      <c r="Q11" s="66"/>
      <c r="R11" s="66"/>
    </row>
    <row r="12" spans="1:18" x14ac:dyDescent="0.25">
      <c r="I12" s="66"/>
      <c r="J12" s="66"/>
      <c r="K12" s="66"/>
      <c r="L12" s="66"/>
      <c r="M12" s="66"/>
      <c r="N12" s="66"/>
      <c r="O12" s="66"/>
      <c r="P12" s="66"/>
      <c r="Q12" s="66"/>
      <c r="R12" s="66"/>
    </row>
    <row r="13" spans="1:18" x14ac:dyDescent="0.25">
      <c r="I13" s="66"/>
      <c r="J13" s="66"/>
      <c r="K13" s="66"/>
      <c r="L13" s="66"/>
      <c r="M13" s="66"/>
      <c r="N13" s="66"/>
      <c r="O13" s="66"/>
      <c r="P13" s="66"/>
      <c r="Q13" s="66"/>
      <c r="R13" s="66"/>
    </row>
    <row r="14" spans="1:18" x14ac:dyDescent="0.25">
      <c r="I14" s="66"/>
      <c r="J14" s="66"/>
      <c r="K14" s="66"/>
      <c r="L14" s="66"/>
      <c r="M14" s="66"/>
      <c r="N14" s="66"/>
      <c r="O14" s="66"/>
      <c r="P14" s="66"/>
      <c r="Q14" s="66"/>
      <c r="R14" s="66"/>
    </row>
    <row r="15" spans="1:18" x14ac:dyDescent="0.25">
      <c r="I15" s="66"/>
      <c r="J15" s="66"/>
      <c r="K15" s="66"/>
      <c r="L15" s="66"/>
      <c r="M15" s="66"/>
      <c r="N15" s="66"/>
      <c r="O15" s="66"/>
      <c r="P15" s="66"/>
      <c r="Q15" s="66"/>
      <c r="R15" s="66"/>
    </row>
    <row r="21" spans="1:1" ht="15" customHeight="1" x14ac:dyDescent="0.25">
      <c r="A21" s="67"/>
    </row>
    <row r="22" spans="1:1" x14ac:dyDescent="0.25">
      <c r="A22" s="32"/>
    </row>
    <row r="35" spans="1:29" x14ac:dyDescent="0.25">
      <c r="A35" s="32" t="s">
        <v>126</v>
      </c>
      <c r="X35"/>
    </row>
    <row r="36" spans="1:29" x14ac:dyDescent="0.25">
      <c r="C36" s="61">
        <v>1998</v>
      </c>
      <c r="D36" s="61">
        <v>1999</v>
      </c>
      <c r="E36" s="61">
        <v>2000</v>
      </c>
      <c r="F36" s="61">
        <v>2001</v>
      </c>
      <c r="G36" s="61">
        <v>2002</v>
      </c>
      <c r="H36" s="61">
        <v>2003</v>
      </c>
      <c r="I36" s="61">
        <v>2004</v>
      </c>
      <c r="J36" s="61">
        <v>2005</v>
      </c>
      <c r="K36" s="61">
        <v>2006</v>
      </c>
      <c r="L36" s="61">
        <v>2007</v>
      </c>
      <c r="M36" s="61">
        <v>2008</v>
      </c>
      <c r="N36" s="61">
        <v>2009</v>
      </c>
      <c r="O36" s="61">
        <v>2010</v>
      </c>
      <c r="P36" s="61">
        <v>2011</v>
      </c>
      <c r="Q36" s="61">
        <v>2012</v>
      </c>
      <c r="R36" s="61">
        <v>2013</v>
      </c>
      <c r="S36" s="61">
        <v>2014</v>
      </c>
      <c r="T36" s="61">
        <v>2015</v>
      </c>
      <c r="U36" s="61">
        <v>2016</v>
      </c>
      <c r="V36" s="61">
        <v>2017</v>
      </c>
      <c r="W36" s="61">
        <v>2018</v>
      </c>
      <c r="X36" s="61">
        <v>2019</v>
      </c>
      <c r="Y36" s="61">
        <v>2020</v>
      </c>
      <c r="Z36" s="61">
        <v>2021</v>
      </c>
      <c r="AA36" s="61">
        <v>2022</v>
      </c>
    </row>
    <row r="37" spans="1:29" x14ac:dyDescent="0.25">
      <c r="A37" s="32" t="s">
        <v>45</v>
      </c>
      <c r="B37" s="32" t="s">
        <v>39</v>
      </c>
      <c r="C37" s="56">
        <f>100*C45/$C45</f>
        <v>100.00000000000001</v>
      </c>
      <c r="D37" s="56">
        <f t="shared" ref="D37:V37" si="0">100*D45/$C45</f>
        <v>97.241158554708306</v>
      </c>
      <c r="E37" s="56">
        <f t="shared" si="0"/>
        <v>98.687060481994322</v>
      </c>
      <c r="F37" s="56">
        <f t="shared" si="0"/>
        <v>97.09134418906153</v>
      </c>
      <c r="G37" s="56">
        <f t="shared" si="0"/>
        <v>98.891775332450436</v>
      </c>
      <c r="H37" s="56">
        <f t="shared" si="0"/>
        <v>99.823720907980174</v>
      </c>
      <c r="I37" s="56">
        <f t="shared" si="0"/>
        <v>103.02577833318918</v>
      </c>
      <c r="J37" s="56">
        <f t="shared" si="0"/>
        <v>111.76579003574427</v>
      </c>
      <c r="K37" s="56">
        <f t="shared" si="0"/>
        <v>104.73489840354084</v>
      </c>
      <c r="L37" s="56">
        <f t="shared" si="0"/>
        <v>114.99398143131823</v>
      </c>
      <c r="M37" s="56">
        <f t="shared" si="0"/>
        <v>114.9873696057831</v>
      </c>
      <c r="N37" s="56">
        <f t="shared" si="0"/>
        <v>100.13556752497568</v>
      </c>
      <c r="O37" s="56">
        <f t="shared" si="0"/>
        <v>113.62050170285571</v>
      </c>
      <c r="P37" s="56">
        <f t="shared" si="0"/>
        <v>119.76900205788388</v>
      </c>
      <c r="Q37" s="56">
        <f t="shared" si="0"/>
        <v>119.33269697674405</v>
      </c>
      <c r="R37" s="56">
        <f t="shared" si="0"/>
        <v>122.65098220775735</v>
      </c>
      <c r="S37" s="56">
        <f t="shared" si="0"/>
        <v>125.59635842682519</v>
      </c>
      <c r="T37" s="56">
        <f t="shared" si="0"/>
        <v>124.17243779342755</v>
      </c>
      <c r="U37" s="56">
        <f t="shared" si="0"/>
        <v>126.88708111411543</v>
      </c>
      <c r="V37" s="56">
        <f t="shared" si="0"/>
        <v>133.98700487505548</v>
      </c>
      <c r="W37" s="56">
        <f t="shared" ref="W37:AA37" si="1">100*W45/$C45</f>
        <v>138.38398167412535</v>
      </c>
      <c r="X37" s="56">
        <f>100*X45/$C45</f>
        <v>145.40370052784428</v>
      </c>
      <c r="Y37" s="56">
        <f t="shared" si="1"/>
        <v>139.25171170365772</v>
      </c>
      <c r="Z37" s="56">
        <f t="shared" si="1"/>
        <v>142.73697574106995</v>
      </c>
      <c r="AA37" s="56">
        <f t="shared" si="1"/>
        <v>141.21692718243025</v>
      </c>
    </row>
    <row r="38" spans="1:29" x14ac:dyDescent="0.25">
      <c r="A38" s="32" t="s">
        <v>46</v>
      </c>
      <c r="B38" s="32" t="s">
        <v>221</v>
      </c>
      <c r="C38" s="56">
        <f t="shared" ref="C38:V38" si="2">100*C46/$C46</f>
        <v>100</v>
      </c>
      <c r="D38" s="56">
        <f t="shared" si="2"/>
        <v>100.07908710880126</v>
      </c>
      <c r="E38" s="56">
        <f t="shared" si="2"/>
        <v>100.2372613264038</v>
      </c>
      <c r="F38" s="56">
        <f t="shared" si="2"/>
        <v>100.50841712800813</v>
      </c>
      <c r="G38" s="56">
        <f t="shared" si="2"/>
        <v>100.83606372161337</v>
      </c>
      <c r="H38" s="56">
        <f t="shared" si="2"/>
        <v>101.22020110721952</v>
      </c>
      <c r="I38" s="56">
        <f t="shared" si="2"/>
        <v>101.61563665122586</v>
      </c>
      <c r="J38" s="56">
        <f t="shared" si="2"/>
        <v>102.02237035363235</v>
      </c>
      <c r="K38" s="56">
        <f t="shared" si="2"/>
        <v>102.59297819455428</v>
      </c>
      <c r="L38" s="56">
        <f t="shared" si="2"/>
        <v>103.35659247542651</v>
      </c>
      <c r="M38" s="56">
        <f t="shared" si="2"/>
        <v>104.16491921816744</v>
      </c>
      <c r="N38" s="56">
        <f t="shared" si="2"/>
        <v>105.05608970737769</v>
      </c>
      <c r="O38" s="56">
        <f t="shared" si="2"/>
        <v>105.95555304485369</v>
      </c>
      <c r="P38" s="56">
        <f t="shared" si="2"/>
        <v>106.75869958196814</v>
      </c>
      <c r="Q38" s="56">
        <f t="shared" si="2"/>
        <v>107.55139532256243</v>
      </c>
      <c r="R38" s="56">
        <f t="shared" si="2"/>
        <v>108.46659699468988</v>
      </c>
      <c r="S38" s="56">
        <f t="shared" si="2"/>
        <v>109.54818099649758</v>
      </c>
      <c r="T38" s="56">
        <f t="shared" si="2"/>
        <v>110.7127556208338</v>
      </c>
      <c r="U38" s="56">
        <f t="shared" si="2"/>
        <v>112.11258614845779</v>
      </c>
      <c r="V38" s="56">
        <f t="shared" si="2"/>
        <v>113.63345949610213</v>
      </c>
      <c r="W38" s="56">
        <f t="shared" ref="W38:X38" si="3">100*W46/$C46</f>
        <v>114.96117387865777</v>
      </c>
      <c r="X38" s="56">
        <f t="shared" si="3"/>
        <v>116.13249350355893</v>
      </c>
      <c r="Y38" s="56">
        <f t="shared" ref="Y38:AA38" si="4">100*Y46/$C46</f>
        <v>116.97482770308439</v>
      </c>
      <c r="Z38" s="56">
        <f t="shared" si="4"/>
        <v>117.67947689526606</v>
      </c>
      <c r="AA38" s="56">
        <f t="shared" si="4"/>
        <v>118.48312055135014</v>
      </c>
    </row>
    <row r="39" spans="1:29" x14ac:dyDescent="0.25">
      <c r="A39" s="32" t="s">
        <v>47</v>
      </c>
      <c r="B39" s="32" t="s">
        <v>40</v>
      </c>
      <c r="C39" s="56">
        <f>100*(C47/C46)/($C47/$C46)</f>
        <v>100</v>
      </c>
      <c r="D39" s="56">
        <f>100*(D47/D46)/($C47/$C46)</f>
        <v>104.11872914033334</v>
      </c>
      <c r="E39" s="56">
        <f t="shared" ref="E39:V39" si="5">100*(E47/E46)/($C47/$C46)</f>
        <v>108.76868021667248</v>
      </c>
      <c r="F39" s="56">
        <f t="shared" si="5"/>
        <v>109.95133471415978</v>
      </c>
      <c r="G39" s="56">
        <f t="shared" si="5"/>
        <v>112.09026236345287</v>
      </c>
      <c r="H39" s="56">
        <f t="shared" si="5"/>
        <v>113.76522622243543</v>
      </c>
      <c r="I39" s="56">
        <f t="shared" si="5"/>
        <v>118.0588595502637</v>
      </c>
      <c r="J39" s="56">
        <f t="shared" si="5"/>
        <v>120.87263919777975</v>
      </c>
      <c r="K39" s="56">
        <f t="shared" si="5"/>
        <v>125.82092981939472</v>
      </c>
      <c r="L39" s="56">
        <f t="shared" si="5"/>
        <v>128.91898073225016</v>
      </c>
      <c r="M39" s="56">
        <f t="shared" si="5"/>
        <v>126.73771505022005</v>
      </c>
      <c r="N39" s="56">
        <f t="shared" si="5"/>
        <v>120.3149579131058</v>
      </c>
      <c r="O39" s="56">
        <f t="shared" si="5"/>
        <v>126.15385630561561</v>
      </c>
      <c r="P39" s="56">
        <f t="shared" si="5"/>
        <v>129.16616765666672</v>
      </c>
      <c r="Q39" s="56">
        <f t="shared" si="5"/>
        <v>127.68275883799558</v>
      </c>
      <c r="R39" s="56">
        <f t="shared" si="5"/>
        <v>128.04582892772044</v>
      </c>
      <c r="S39" s="56">
        <f t="shared" si="5"/>
        <v>129.69222156268859</v>
      </c>
      <c r="T39" s="56">
        <f t="shared" si="5"/>
        <v>133.98744966273475</v>
      </c>
      <c r="U39" s="56">
        <f t="shared" si="5"/>
        <v>135.42353858728089</v>
      </c>
      <c r="V39" s="56">
        <f t="shared" si="5"/>
        <v>136.04963590747082</v>
      </c>
      <c r="W39" s="56">
        <f t="shared" ref="W39:X39" si="6">100*(W47/W46)/($C47/$C46)</f>
        <v>137.0374414385239</v>
      </c>
      <c r="X39" s="56">
        <f t="shared" si="6"/>
        <v>139.11400498183238</v>
      </c>
      <c r="Y39" s="56">
        <f t="shared" ref="Y39:AA39" si="7">100*(Y47/Y46)/($C47/$C46)</f>
        <v>135.34263014856094</v>
      </c>
      <c r="Z39" s="56">
        <f t="shared" si="7"/>
        <v>142.52007822263104</v>
      </c>
      <c r="AA39" s="56">
        <f t="shared" si="7"/>
        <v>143.6190698811408</v>
      </c>
    </row>
    <row r="40" spans="1:29" x14ac:dyDescent="0.25">
      <c r="A40" s="32" t="s">
        <v>48</v>
      </c>
      <c r="B40" s="32" t="s">
        <v>41</v>
      </c>
      <c r="C40" s="56">
        <f t="shared" ref="C40:V40" si="8">100*(C45/C47)/($C45/$C47)</f>
        <v>100</v>
      </c>
      <c r="D40" s="56">
        <f t="shared" si="8"/>
        <v>93.320687747670988</v>
      </c>
      <c r="E40" s="56">
        <f t="shared" si="8"/>
        <v>90.516376847334769</v>
      </c>
      <c r="F40" s="56">
        <f t="shared" si="8"/>
        <v>87.857243766849393</v>
      </c>
      <c r="G40" s="56">
        <f t="shared" si="8"/>
        <v>87.493623668479387</v>
      </c>
      <c r="H40" s="56">
        <f t="shared" si="8"/>
        <v>86.687608795865245</v>
      </c>
      <c r="I40" s="56">
        <f t="shared" si="8"/>
        <v>85.878960322561881</v>
      </c>
      <c r="J40" s="56">
        <f t="shared" si="8"/>
        <v>90.632816842874874</v>
      </c>
      <c r="K40" s="56">
        <f t="shared" si="8"/>
        <v>81.137362886215314</v>
      </c>
      <c r="L40" s="56">
        <f t="shared" si="8"/>
        <v>86.301841906212474</v>
      </c>
      <c r="M40" s="56">
        <f t="shared" si="8"/>
        <v>87.100928576222699</v>
      </c>
      <c r="N40" s="56">
        <f t="shared" si="8"/>
        <v>79.222311199720068</v>
      </c>
      <c r="O40" s="56">
        <f t="shared" si="8"/>
        <v>85.002646866322522</v>
      </c>
      <c r="P40" s="56">
        <f t="shared" si="8"/>
        <v>86.854511413934418</v>
      </c>
      <c r="Q40" s="56">
        <f t="shared" si="8"/>
        <v>86.898273711933683</v>
      </c>
      <c r="R40" s="56">
        <f t="shared" si="8"/>
        <v>88.309937941603536</v>
      </c>
      <c r="S40" s="56">
        <f t="shared" si="8"/>
        <v>88.401156629218335</v>
      </c>
      <c r="T40" s="56">
        <f t="shared" si="8"/>
        <v>83.707317799948868</v>
      </c>
      <c r="U40" s="56">
        <f t="shared" si="8"/>
        <v>83.573555460658383</v>
      </c>
      <c r="V40" s="56">
        <f t="shared" si="8"/>
        <v>86.668058244367984</v>
      </c>
      <c r="W40" s="56">
        <f t="shared" ref="W40:AA40" si="9">100*(W45/W47)/($C45/$C47)</f>
        <v>87.840619693977146</v>
      </c>
      <c r="X40" s="56">
        <f>100*(X45/X47)/($C45/$C47)</f>
        <v>90.001729431188338</v>
      </c>
      <c r="Y40" s="56">
        <f t="shared" si="9"/>
        <v>87.957629444972241</v>
      </c>
      <c r="Z40" s="56">
        <f t="shared" si="9"/>
        <v>85.105908000285353</v>
      </c>
      <c r="AA40" s="56">
        <f t="shared" si="9"/>
        <v>82.988547513285468</v>
      </c>
    </row>
    <row r="41" spans="1:29" x14ac:dyDescent="0.25">
      <c r="A41" s="9" t="s">
        <v>174</v>
      </c>
      <c r="B41" s="9" t="s">
        <v>174</v>
      </c>
      <c r="C41" s="68"/>
      <c r="D41" s="68"/>
      <c r="E41" s="68"/>
      <c r="F41" s="68"/>
      <c r="G41" s="68"/>
      <c r="H41" s="68"/>
      <c r="I41" s="68"/>
      <c r="J41" s="68"/>
      <c r="K41" s="68"/>
      <c r="L41" s="68"/>
      <c r="M41" s="68"/>
      <c r="N41" s="68"/>
      <c r="O41" s="68"/>
      <c r="P41" s="68"/>
      <c r="Q41" s="68"/>
      <c r="R41" s="68"/>
      <c r="S41" s="68"/>
      <c r="T41" s="68"/>
      <c r="U41" s="68"/>
      <c r="X41"/>
    </row>
    <row r="42" spans="1:29" x14ac:dyDescent="0.25">
      <c r="E42" s="55"/>
      <c r="F42" s="55"/>
      <c r="G42" s="55"/>
      <c r="H42" s="55"/>
      <c r="I42" s="55"/>
      <c r="J42" s="55"/>
      <c r="K42" s="55"/>
      <c r="L42" s="55"/>
      <c r="M42" s="55"/>
      <c r="N42" s="55"/>
      <c r="O42" s="55"/>
      <c r="P42" s="55"/>
      <c r="Q42" s="55"/>
      <c r="X42"/>
    </row>
    <row r="43" spans="1:29" x14ac:dyDescent="0.25">
      <c r="X43"/>
    </row>
    <row r="44" spans="1:29" s="92" customFormat="1" x14ac:dyDescent="0.25">
      <c r="A44" s="89"/>
      <c r="B44" s="90"/>
      <c r="C44" s="91" t="s">
        <v>190</v>
      </c>
      <c r="D44" s="91" t="s">
        <v>191</v>
      </c>
      <c r="E44" s="91" t="s">
        <v>192</v>
      </c>
      <c r="F44" s="91" t="s">
        <v>193</v>
      </c>
      <c r="G44" s="91" t="s">
        <v>194</v>
      </c>
      <c r="H44" s="91" t="s">
        <v>195</v>
      </c>
      <c r="I44" s="91" t="s">
        <v>196</v>
      </c>
      <c r="J44" s="91" t="s">
        <v>197</v>
      </c>
      <c r="K44" s="91" t="s">
        <v>198</v>
      </c>
      <c r="L44" s="91" t="s">
        <v>199</v>
      </c>
      <c r="M44" s="91" t="s">
        <v>185</v>
      </c>
      <c r="N44" s="91" t="s">
        <v>184</v>
      </c>
      <c r="O44" s="91" t="s">
        <v>183</v>
      </c>
      <c r="P44" s="91" t="s">
        <v>182</v>
      </c>
      <c r="Q44" s="91" t="s">
        <v>181</v>
      </c>
      <c r="R44" s="91" t="s">
        <v>180</v>
      </c>
      <c r="S44" s="91" t="s">
        <v>179</v>
      </c>
      <c r="T44" s="91" t="s">
        <v>178</v>
      </c>
      <c r="U44" s="91" t="s">
        <v>177</v>
      </c>
      <c r="V44" s="91" t="s">
        <v>186</v>
      </c>
      <c r="W44" s="91" t="s">
        <v>200</v>
      </c>
      <c r="X44" s="91" t="s">
        <v>212</v>
      </c>
      <c r="Y44" s="91" t="s">
        <v>223</v>
      </c>
      <c r="Z44" s="115" t="s">
        <v>226</v>
      </c>
      <c r="AA44" s="92">
        <v>2022</v>
      </c>
    </row>
    <row r="45" spans="1:29" s="99" customFormat="1" x14ac:dyDescent="0.25">
      <c r="A45" s="98" t="s">
        <v>205</v>
      </c>
      <c r="B45" s="98" t="s">
        <v>202</v>
      </c>
      <c r="C45" s="99">
        <f>'D3'!C41</f>
        <v>182.19830662384959</v>
      </c>
      <c r="D45" s="99">
        <f>'D3'!D41</f>
        <v>177.1717442280912</v>
      </c>
      <c r="E45" s="99">
        <f>'D3'!E41</f>
        <v>179.8061530550479</v>
      </c>
      <c r="F45" s="99">
        <f>'D3'!F41</f>
        <v>176.89878499080351</v>
      </c>
      <c r="G45" s="99">
        <f>'D3'!G41</f>
        <v>180.17914004598651</v>
      </c>
      <c r="H45" s="99">
        <f>'D3'!H41</f>
        <v>181.87712910325757</v>
      </c>
      <c r="I45" s="99">
        <f>'D3'!I41</f>
        <v>187.71122350911162</v>
      </c>
      <c r="J45" s="99">
        <f>'D3'!J41</f>
        <v>203.63537682989329</v>
      </c>
      <c r="K45" s="99">
        <f>'D3'!K41</f>
        <v>190.82521133546069</v>
      </c>
      <c r="L45" s="99">
        <f>'D3'!L41</f>
        <v>209.51708688720583</v>
      </c>
      <c r="M45" s="99">
        <f>'D3'!M41</f>
        <v>209.50504025304392</v>
      </c>
      <c r="N45" s="99">
        <f>'D3'!N41</f>
        <v>182.44530835868716</v>
      </c>
      <c r="O45" s="99">
        <f>'D3'!O41</f>
        <v>207.01463008012527</v>
      </c>
      <c r="P45" s="99">
        <f>'D3'!P41</f>
        <v>218.21709360974802</v>
      </c>
      <c r="Q45" s="99">
        <f>'D3'!Q41</f>
        <v>217.42215314019739</v>
      </c>
      <c r="R45" s="99">
        <f>'D3'!R41</f>
        <v>223.46801264005296</v>
      </c>
      <c r="S45" s="99">
        <f>'D3'!S41</f>
        <v>228.83443823489611</v>
      </c>
      <c r="T45" s="99">
        <f>'D3'!T41</f>
        <v>226.24007895317803</v>
      </c>
      <c r="U45" s="99">
        <f>'D3'!U41</f>
        <v>231.18611311434879</v>
      </c>
      <c r="V45" s="99">
        <f>'D3'!V41</f>
        <v>244.12205397836587</v>
      </c>
      <c r="W45" s="99">
        <f>'D3'!W41</f>
        <v>252.13327124891472</v>
      </c>
      <c r="X45" s="99">
        <f>'D3'!X41</f>
        <v>264.92308013014571</v>
      </c>
      <c r="Y45" s="99">
        <f>'D3'!Y41</f>
        <v>253.71426066878931</v>
      </c>
      <c r="Z45" s="99">
        <f>'D3'!Z41</f>
        <v>260.06435272632444</v>
      </c>
      <c r="AA45" s="99">
        <f>'D3'!AA41</f>
        <v>257.29484999262269</v>
      </c>
    </row>
    <row r="46" spans="1:29" s="95" customFormat="1" x14ac:dyDescent="0.25">
      <c r="A46" s="98" t="s">
        <v>221</v>
      </c>
      <c r="B46" s="98" t="s">
        <v>206</v>
      </c>
      <c r="C46" s="94">
        <f>'D4'!C46</f>
        <v>8851</v>
      </c>
      <c r="D46" s="94">
        <f>'D4'!D46</f>
        <v>8858</v>
      </c>
      <c r="E46" s="94">
        <f>'D4'!E46</f>
        <v>8872</v>
      </c>
      <c r="F46" s="94">
        <f>'D4'!F46</f>
        <v>8896</v>
      </c>
      <c r="G46" s="94">
        <f>'D4'!G46</f>
        <v>8925</v>
      </c>
      <c r="H46" s="94">
        <f>'D4'!H46</f>
        <v>8959</v>
      </c>
      <c r="I46" s="94">
        <f>'D4'!I46</f>
        <v>8994</v>
      </c>
      <c r="J46" s="94">
        <f>'D4'!J46</f>
        <v>9030</v>
      </c>
      <c r="K46" s="94">
        <f>'D4'!K46</f>
        <v>9080.5044999999991</v>
      </c>
      <c r="L46" s="94">
        <f>'D4'!L46</f>
        <v>9148.0920000000006</v>
      </c>
      <c r="M46" s="94">
        <f>'D4'!M46</f>
        <v>9219.6370000000006</v>
      </c>
      <c r="N46" s="94">
        <f>'D4'!N46</f>
        <v>9298.5144999999993</v>
      </c>
      <c r="O46" s="94">
        <f>'D4'!O46</f>
        <v>9378.1260000000002</v>
      </c>
      <c r="P46" s="94">
        <f>'D4'!P46</f>
        <v>9449.2124999999996</v>
      </c>
      <c r="Q46" s="94">
        <f>'D4'!Q46</f>
        <v>9519.3739999999998</v>
      </c>
      <c r="R46" s="94">
        <f>'D4'!R46</f>
        <v>9600.3785000000007</v>
      </c>
      <c r="S46" s="94">
        <f>'D4'!S46</f>
        <v>9696.1095000000005</v>
      </c>
      <c r="T46" s="94">
        <f>'D4'!T46</f>
        <v>9799.1859999999997</v>
      </c>
      <c r="U46" s="94">
        <f>'D4'!U46</f>
        <v>9923.0849999999991</v>
      </c>
      <c r="V46" s="94">
        <f>'D4'!V46</f>
        <v>10057.6975</v>
      </c>
      <c r="W46" s="94">
        <f>'D4'!W46</f>
        <v>10175.2135</v>
      </c>
      <c r="X46" s="94">
        <f>'D4'!X46</f>
        <v>10278.887000000001</v>
      </c>
      <c r="Y46" s="94">
        <f>'D4'!Y46</f>
        <v>10353.441999999999</v>
      </c>
      <c r="Z46" s="94">
        <f>'D4'!Z46</f>
        <v>10415.8105</v>
      </c>
      <c r="AA46" s="94">
        <f>'D4'!AA46</f>
        <v>10486.941000000001</v>
      </c>
      <c r="AC46" s="2" t="s">
        <v>222</v>
      </c>
    </row>
    <row r="47" spans="1:29" s="90" customFormat="1" x14ac:dyDescent="0.25">
      <c r="A47" s="101" t="s">
        <v>203</v>
      </c>
      <c r="B47" s="101" t="s">
        <v>249</v>
      </c>
      <c r="C47" s="99">
        <f>'D7'!C47</f>
        <v>3171475</v>
      </c>
      <c r="D47" s="99">
        <f>'D7'!D47</f>
        <v>3304711</v>
      </c>
      <c r="E47" s="99">
        <f>'D7'!E47</f>
        <v>3457756</v>
      </c>
      <c r="F47" s="99">
        <f>'D7'!F47</f>
        <v>3504808</v>
      </c>
      <c r="G47" s="99">
        <f>'D7'!G47</f>
        <v>3584636</v>
      </c>
      <c r="H47" s="99">
        <f>'D7'!H47</f>
        <v>3652061</v>
      </c>
      <c r="I47" s="99">
        <f>'D7'!I47</f>
        <v>3804700</v>
      </c>
      <c r="J47" s="99">
        <f>'D7'!J47</f>
        <v>3910972</v>
      </c>
      <c r="K47" s="99">
        <f>'D7'!K47</f>
        <v>4093849</v>
      </c>
      <c r="L47" s="99">
        <f>'D7'!L47</f>
        <v>4225872</v>
      </c>
      <c r="M47" s="99">
        <f>'D7'!M47</f>
        <v>4186862</v>
      </c>
      <c r="N47" s="99">
        <f>'D7'!N47</f>
        <v>4008687</v>
      </c>
      <c r="O47" s="99">
        <f>'D7'!O47</f>
        <v>4239216</v>
      </c>
      <c r="P47" s="99">
        <f>'D7'!P47</f>
        <v>4373341</v>
      </c>
      <c r="Q47" s="99">
        <f>'D7'!Q47</f>
        <v>4355215</v>
      </c>
      <c r="R47" s="99">
        <f>'D7'!R47</f>
        <v>4404765</v>
      </c>
      <c r="S47" s="99">
        <f>'D7'!S47</f>
        <v>4505888</v>
      </c>
      <c r="T47" s="99">
        <f>'D7'!T47</f>
        <v>4704604</v>
      </c>
      <c r="U47" s="99">
        <f>'D7'!U47</f>
        <v>4815150</v>
      </c>
      <c r="V47" s="99">
        <f>'D7'!V47</f>
        <v>4903034</v>
      </c>
      <c r="W47" s="99">
        <f>'D7'!W47</f>
        <v>4996337</v>
      </c>
      <c r="X47" s="99">
        <f>'D7'!X47</f>
        <v>5123726</v>
      </c>
      <c r="Y47" s="99">
        <f>'D7'!Y47</f>
        <v>5020978</v>
      </c>
      <c r="Z47" s="99">
        <f>'D7'!Z47</f>
        <v>5319099</v>
      </c>
      <c r="AA47" s="99">
        <f>'D7'!AA47</f>
        <v>5396720</v>
      </c>
      <c r="AC47" s="2" t="s">
        <v>220</v>
      </c>
    </row>
    <row r="48" spans="1:29" x14ac:dyDescent="0.25">
      <c r="A48" s="32"/>
      <c r="X48"/>
    </row>
  </sheetData>
  <phoneticPr fontId="69" type="noConversion"/>
  <hyperlinks>
    <hyperlink ref="AC46" r:id="rId1" display="Källa folkmängd: SCB" xr:uid="{ECC7000E-35E0-431B-8069-3F8BF7C6B96A}"/>
    <hyperlink ref="AC47" r:id="rId2" xr:uid="{79410484-6E54-4508-9EF9-59E9BDB2F4D2}"/>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10</vt:i4>
      </vt:variant>
    </vt:vector>
  </HeadingPairs>
  <TitlesOfParts>
    <vt:vector size="10" baseType="lpstr">
      <vt:lpstr>Innehåll Content</vt:lpstr>
      <vt:lpstr>T1</vt:lpstr>
      <vt:lpstr>D1</vt:lpstr>
      <vt:lpstr>D3</vt:lpstr>
      <vt:lpstr>D4</vt:lpstr>
      <vt:lpstr>D5</vt:lpstr>
      <vt:lpstr>D6</vt:lpstr>
      <vt:lpstr>D7</vt:lpstr>
      <vt:lpstr>D8</vt:lpstr>
      <vt:lpstr>D9</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scbcali</dc:creator>
  <cp:lastModifiedBy>Kanlén Fredrik RM/MEM-S</cp:lastModifiedBy>
  <dcterms:created xsi:type="dcterms:W3CDTF">2013-02-28T11:42:08Z</dcterms:created>
  <dcterms:modified xsi:type="dcterms:W3CDTF">2025-02-17T13:27:49Z</dcterms:modified>
</cp:coreProperties>
</file>