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65" windowWidth="8025" windowHeight="11985" activeTab="0"/>
  </bookViews>
  <sheets>
    <sheet name="Tabellförteckning-Index" sheetId="1" r:id="rId1"/>
    <sheet name="Table1" sheetId="2" r:id="rId2"/>
    <sheet name="Table2 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a" sheetId="15" r:id="rId15"/>
    <sheet name="Table14b" sheetId="16" r:id="rId16"/>
    <sheet name="Table15" sheetId="17" r:id="rId17"/>
    <sheet name="Table16" sheetId="18" r:id="rId18"/>
    <sheet name="Table17" sheetId="19" r:id="rId19"/>
    <sheet name="Table18" sheetId="20" r:id="rId20"/>
  </sheets>
  <definedNames>
    <definedName name="_xlnm.Print_Titles" localSheetId="10">'Table10'!$A:$C,'Table10'!$4:$5</definedName>
    <definedName name="_xlnm.Print_Titles" localSheetId="11">'Table11'!$A:$A,'Table11'!$5:$6</definedName>
    <definedName name="_xlnm.Print_Titles" localSheetId="12">'Table12'!$A:$B,'Table12'!$4:$5</definedName>
    <definedName name="_xlnm.Print_Titles" localSheetId="13">'Table13'!$A:$B,'Table13'!$4:$5</definedName>
    <definedName name="_xlnm.Print_Titles" localSheetId="14">'Table14a'!$5:$6</definedName>
    <definedName name="_xlnm.Print_Titles" localSheetId="15">'Table14b'!$A:$A,'Table14b'!$5:$5</definedName>
    <definedName name="_xlnm.Print_Titles" localSheetId="16">'Table15'!$A:$B,'Table15'!$4:$5</definedName>
    <definedName name="_xlnm.Print_Titles" localSheetId="17">'Table16'!$A:$B,'Table16'!$4:$5</definedName>
    <definedName name="_xlnm.Print_Titles" localSheetId="18">'Table17'!$A:$C,'Table17'!$4:$5</definedName>
    <definedName name="_xlnm.Print_Titles" localSheetId="19">'Table18'!$A:$C,'Table18'!$4:$5</definedName>
    <definedName name="_xlnm.Print_Titles" localSheetId="7">'Table7'!$A:$B,'Table7'!$4:$5</definedName>
    <definedName name="_xlnm.Print_Titles" localSheetId="8">'Table8'!$A:$C,'Table8'!$5:$6</definedName>
    <definedName name="_xlnm.Print_Titles" localSheetId="9">'Table9'!$4:$5</definedName>
  </definedNames>
  <calcPr fullCalcOnLoad="1"/>
</workbook>
</file>

<file path=xl/sharedStrings.xml><?xml version="1.0" encoding="utf-8"?>
<sst xmlns="http://schemas.openxmlformats.org/spreadsheetml/2006/main" count="3352" uniqueCount="296">
  <si>
    <t>Län</t>
  </si>
  <si>
    <t>01</t>
  </si>
  <si>
    <t>Stockholm</t>
  </si>
  <si>
    <t>03</t>
  </si>
  <si>
    <t>Uppsala</t>
  </si>
  <si>
    <t>04</t>
  </si>
  <si>
    <t>Södermanland</t>
  </si>
  <si>
    <t>05</t>
  </si>
  <si>
    <t>Östergötland</t>
  </si>
  <si>
    <t>06</t>
  </si>
  <si>
    <t>Jönköping</t>
  </si>
  <si>
    <t>07</t>
  </si>
  <si>
    <t>Kronoberg</t>
  </si>
  <si>
    <t>08</t>
  </si>
  <si>
    <t>Kalmar</t>
  </si>
  <si>
    <t>09</t>
  </si>
  <si>
    <t>Gotland</t>
  </si>
  <si>
    <t>10</t>
  </si>
  <si>
    <t>Blekinge</t>
  </si>
  <si>
    <t>12</t>
  </si>
  <si>
    <t>Skåne</t>
  </si>
  <si>
    <t>13</t>
  </si>
  <si>
    <t>Halland</t>
  </si>
  <si>
    <t>14</t>
  </si>
  <si>
    <t>Västra Götaland</t>
  </si>
  <si>
    <t>17</t>
  </si>
  <si>
    <t>Värmland</t>
  </si>
  <si>
    <t>18</t>
  </si>
  <si>
    <t>Örebro</t>
  </si>
  <si>
    <t>19</t>
  </si>
  <si>
    <t>Västmanland</t>
  </si>
  <si>
    <t>20</t>
  </si>
  <si>
    <t>Dalarna</t>
  </si>
  <si>
    <t>21</t>
  </si>
  <si>
    <t>Gävleborg</t>
  </si>
  <si>
    <t>22</t>
  </si>
  <si>
    <t>Västernorrland</t>
  </si>
  <si>
    <t>23</t>
  </si>
  <si>
    <t>Jämtland</t>
  </si>
  <si>
    <t>24</t>
  </si>
  <si>
    <t>Västerbotten</t>
  </si>
  <si>
    <t>25</t>
  </si>
  <si>
    <t>Norrbotten</t>
  </si>
  <si>
    <t>99</t>
  </si>
  <si>
    <t>Extra-region (1)</t>
  </si>
  <si>
    <t>Kod</t>
  </si>
  <si>
    <t>Code</t>
  </si>
  <si>
    <t>County</t>
  </si>
  <si>
    <t>V. Götaland</t>
  </si>
  <si>
    <t>Extra-region 1)</t>
  </si>
  <si>
    <t xml:space="preserve">1) Delar av det ekonomiska territoriet vilka inte direkt kan knytas till en enskild region, t.ex. ambassader och konsulat.  </t>
  </si>
  <si>
    <t xml:space="preserve"> Extra territorial organisations and bodies</t>
  </si>
  <si>
    <r>
      <t>Tabell/</t>
    </r>
    <r>
      <rPr>
        <b/>
        <i/>
        <sz val="11"/>
        <rFont val="Arial"/>
        <family val="2"/>
      </rPr>
      <t>Table</t>
    </r>
  </si>
  <si>
    <t>1. Bruttoregionprodukt per län, volymförändring, procent</t>
  </si>
  <si>
    <t>2. Bruttoregionprodukt per län, löpande priser, miljoner kr</t>
  </si>
  <si>
    <t>Ej branschfördelade poster 1)</t>
  </si>
  <si>
    <t>Not allocated by activity 1)</t>
  </si>
  <si>
    <t>Extra-region</t>
  </si>
  <si>
    <t xml:space="preserve">Riket </t>
  </si>
  <si>
    <t>Riket</t>
  </si>
  <si>
    <t>Byggverksamhet</t>
  </si>
  <si>
    <t>Wholesale and retail trade</t>
  </si>
  <si>
    <t>Hotels and restaurants</t>
  </si>
  <si>
    <t>Utbildning</t>
  </si>
  <si>
    <r>
      <t xml:space="preserve">Totalt, </t>
    </r>
    <r>
      <rPr>
        <b/>
        <i/>
        <sz val="8"/>
        <rFont val="Arial"/>
        <family val="2"/>
      </rPr>
      <t>Total</t>
    </r>
  </si>
  <si>
    <t>14a. Fasta bruttoinvesteringar per riksområde och bransch, löpande priser, miljoner kr</t>
  </si>
  <si>
    <t>* Skillnader mellan summor av branschgrupper och totalsummor beror på avrundning.</t>
  </si>
  <si>
    <t>+</t>
  </si>
  <si>
    <t>Driftöverskott och sammansatt förvärvsinkomst</t>
  </si>
  <si>
    <t>Löner och kollektiva avgifter</t>
  </si>
  <si>
    <t>Compensation of Employees</t>
  </si>
  <si>
    <t>Kapitalinkomst, kredit</t>
  </si>
  <si>
    <t>Property income, rec</t>
  </si>
  <si>
    <t>-</t>
  </si>
  <si>
    <t>Kapitalinkomst, debet</t>
  </si>
  <si>
    <t>Property income, pay</t>
  </si>
  <si>
    <t>=</t>
  </si>
  <si>
    <t>Primärinkomstsaldo</t>
  </si>
  <si>
    <t>Social förmåner andra än i natura</t>
  </si>
  <si>
    <t>Social Benefits other than Social Benefits in kind</t>
  </si>
  <si>
    <t>Andra löpande transfereringar</t>
  </si>
  <si>
    <t>Other Current Transfers, rec</t>
  </si>
  <si>
    <t>Löpande inkomst och förmögenhetsskatter</t>
  </si>
  <si>
    <t>Current Taxes on income, Wealth, etc</t>
  </si>
  <si>
    <t>Sociala avgifter</t>
  </si>
  <si>
    <t>Social Contributions</t>
  </si>
  <si>
    <t>Other Current Transfers, pay</t>
  </si>
  <si>
    <t>Disponibel inkomst</t>
  </si>
  <si>
    <t>Hela riket, Total</t>
  </si>
  <si>
    <t>Stockholm, SE11</t>
  </si>
  <si>
    <t>Östra Mellansverige, SE12</t>
  </si>
  <si>
    <t>Småland med öarna, SE21</t>
  </si>
  <si>
    <t>Sydsverige, SE22</t>
  </si>
  <si>
    <t>Västsverige, SE23</t>
  </si>
  <si>
    <t>Norra Mellansverige, SE31</t>
  </si>
  <si>
    <t>Mellersta Norrland, SE32</t>
  </si>
  <si>
    <t>Övre Norrland , SE33</t>
  </si>
  <si>
    <t>Mellersta Norrland , SE32</t>
  </si>
  <si>
    <t>Övre Norrland, SE33</t>
  </si>
  <si>
    <t>1) Ej branschfördelade poster omfattar produktskatter netto.</t>
  </si>
  <si>
    <t xml:space="preserve">Taxes on products net. </t>
  </si>
  <si>
    <t>Offentl. myndigh. samt hushållens icke-vinstdrivande org.</t>
  </si>
  <si>
    <t>Non-market production</t>
  </si>
  <si>
    <t>7. Lönesummor per län, löpande priser, miljoner kr</t>
  </si>
  <si>
    <t>10. Lönesummor per län och bransch, löpande priser, miljoner kr</t>
  </si>
  <si>
    <t>13. Lönesummor  per riksområde och bransch, löpande priser, miljoner kr</t>
  </si>
  <si>
    <t>5. Medelbefolkning per län, tusen personer</t>
  </si>
  <si>
    <t>6. Antal sysselsatta per län, tusen personer</t>
  </si>
  <si>
    <t>8. Bruttoregionprodukt per län och bransch, löpande priser, miljoner kr</t>
  </si>
  <si>
    <t>12. Antal sysselsatta  per riksområde och bransch, tusen personer</t>
  </si>
  <si>
    <r>
      <t xml:space="preserve">Hela riket, </t>
    </r>
    <r>
      <rPr>
        <b/>
        <i/>
        <sz val="8"/>
        <rFont val="Arial"/>
        <family val="2"/>
      </rPr>
      <t xml:space="preserve">Total </t>
    </r>
  </si>
  <si>
    <t>Ej branschfördelade poster</t>
  </si>
  <si>
    <t>* Skillnader mellan summor av transaktionstyper / län och motsvarande totalsummor / riksområden beror på avrundningseffekter.</t>
  </si>
  <si>
    <t>14b. Fasta bruttoinvesteringar per riksområde, löpande priser, miljoner kr</t>
  </si>
  <si>
    <t>Operating Surplus and Mixed income</t>
  </si>
  <si>
    <t>Balance of Primary income</t>
  </si>
  <si>
    <t>Disposable income</t>
  </si>
  <si>
    <t>9. Antal sysselsatta per län och bransch, tusen personer</t>
  </si>
  <si>
    <t>11. Bruttoregionprodukt per riksområde och bransch, löpande priser, miljoner kr</t>
  </si>
  <si>
    <t xml:space="preserve">18. Hushållens disponibla inkomster per invånare samt per län/riksområde och transaktionstyp, löpande priser, tusen kr </t>
  </si>
  <si>
    <t>Riket, SE</t>
  </si>
  <si>
    <r>
      <t xml:space="preserve">Riksområde, </t>
    </r>
    <r>
      <rPr>
        <i/>
        <sz val="8"/>
        <rFont val="Arial"/>
        <family val="2"/>
      </rPr>
      <t>NUTS 2</t>
    </r>
  </si>
  <si>
    <r>
      <t xml:space="preserve">Län, </t>
    </r>
    <r>
      <rPr>
        <i/>
        <sz val="8"/>
        <rFont val="Arial"/>
        <family val="2"/>
      </rPr>
      <t>NUTS 3</t>
    </r>
  </si>
  <si>
    <r>
      <t>Riksområde,</t>
    </r>
    <r>
      <rPr>
        <b/>
        <i/>
        <sz val="8"/>
        <rFont val="Arial"/>
        <family val="2"/>
      </rPr>
      <t xml:space="preserve"> NUTS 2</t>
    </r>
  </si>
  <si>
    <t>3. Bruttoregionprodukt per invånare och län, löpande priser, tusen kr</t>
  </si>
  <si>
    <t>4. Bruttoregionprodukt per sysselsatt och län, löpande priser, tusen kr</t>
  </si>
  <si>
    <t>Differences between sums of transaction types / counties and corresponding totals / NUTS 2-levels are due to rounding effects.</t>
  </si>
  <si>
    <t>Differences between the sum of activities and NUTS 2-totals are due to rounding effects.</t>
  </si>
  <si>
    <t>17. Hushållens disponibla inkomster per län/riksområde och transaktionstyp, löpande priser, miljoner kr</t>
  </si>
  <si>
    <t xml:space="preserve">14a. Fasta bruttoinvesteringar per riksområde och bransch, löpande priser, miljoner kr </t>
  </si>
  <si>
    <r>
      <t xml:space="preserve">Hela riket, </t>
    </r>
    <r>
      <rPr>
        <b/>
        <i/>
        <sz val="8"/>
        <rFont val="Arial"/>
        <family val="2"/>
      </rPr>
      <t>Total</t>
    </r>
  </si>
  <si>
    <t>01/SE110</t>
  </si>
  <si>
    <t>03/SE121</t>
  </si>
  <si>
    <t>04/SE122</t>
  </si>
  <si>
    <t>05/SE123</t>
  </si>
  <si>
    <t>06/SE211</t>
  </si>
  <si>
    <t>07/SE212</t>
  </si>
  <si>
    <t>08/SE213</t>
  </si>
  <si>
    <t>09/SE214</t>
  </si>
  <si>
    <t>10/SE221</t>
  </si>
  <si>
    <t>12/SE224</t>
  </si>
  <si>
    <t>13/SE231</t>
  </si>
  <si>
    <t>14/SE232</t>
  </si>
  <si>
    <t>17/SE311</t>
  </si>
  <si>
    <t>20/SE312</t>
  </si>
  <si>
    <t>21/SE313</t>
  </si>
  <si>
    <t>22/SE321</t>
  </si>
  <si>
    <t>23/SE322</t>
  </si>
  <si>
    <t>24/SE</t>
  </si>
  <si>
    <t>25/SE332</t>
  </si>
  <si>
    <t>18/SE124</t>
  </si>
  <si>
    <t>19/SE125</t>
  </si>
  <si>
    <t>17. Hushållens disponibla inkomster per län och transaktionstyp, löpande priser, miljoner kr *</t>
  </si>
  <si>
    <t xml:space="preserve">18. Hushållens disponibla inkomster per invånare samt per län och transaktionstyp, löpande priser, tusen kr </t>
  </si>
  <si>
    <t>15. Hushållens disponibla inkomster per län, löpande priser, miljoner kr</t>
  </si>
  <si>
    <t>16. Hushållens disponibla inkomster per invånare och län, löpande priser, tusen kr</t>
  </si>
  <si>
    <t>Marknadsproduktion, tjänster (SNI G45-T98)</t>
  </si>
  <si>
    <t>Marknadsproduktion, varor (SNI A01-F43)</t>
  </si>
  <si>
    <t>Market production of goods (SNI A01-F43)</t>
  </si>
  <si>
    <t>Market production of services (SNI G45-T98)</t>
  </si>
  <si>
    <t>Bransch (SNI 2007)</t>
  </si>
  <si>
    <t>Riksområde, branscher (SNI 2007)</t>
  </si>
  <si>
    <t>A01-A03</t>
  </si>
  <si>
    <t>B05-C33</t>
  </si>
  <si>
    <t>D35-E39</t>
  </si>
  <si>
    <t>F41-F43</t>
  </si>
  <si>
    <t>G45-G47</t>
  </si>
  <si>
    <t>I55-I56</t>
  </si>
  <si>
    <t>A01-F43</t>
  </si>
  <si>
    <t>H49-H53</t>
  </si>
  <si>
    <t>K64-K66</t>
  </si>
  <si>
    <t>L68</t>
  </si>
  <si>
    <t>O84</t>
  </si>
  <si>
    <t>P85</t>
  </si>
  <si>
    <t>Q86-Q88</t>
  </si>
  <si>
    <t>R90-T98</t>
  </si>
  <si>
    <t>A01-T98</t>
  </si>
  <si>
    <t>G45-T98</t>
  </si>
  <si>
    <t>M69-N82</t>
  </si>
  <si>
    <t>Varuproducenter</t>
  </si>
  <si>
    <t>Jordbruk, skogsbruk och fiske</t>
  </si>
  <si>
    <t>Gruvor, mineralutvninnings- och tillverkningsindustri</t>
  </si>
  <si>
    <t>Försörjning av el, gas, värme och kyla samt vattenförsörjning, avloppsrening, avfallshantering och sanering</t>
  </si>
  <si>
    <t>Tjänsteproducenter</t>
  </si>
  <si>
    <t>Handel</t>
  </si>
  <si>
    <t>Agriculture, forestry and fishing</t>
  </si>
  <si>
    <t>Construction</t>
  </si>
  <si>
    <t>Transport och magasinering</t>
  </si>
  <si>
    <t>Hotell och restaurang</t>
  </si>
  <si>
    <t>J58-J63</t>
  </si>
  <si>
    <t>Finans-och försäkringsverksamhet</t>
  </si>
  <si>
    <t>Information and communication</t>
  </si>
  <si>
    <t>Transport and storage</t>
  </si>
  <si>
    <t>Education</t>
  </si>
  <si>
    <t>Human health and social work activities</t>
  </si>
  <si>
    <t xml:space="preserve">Real estate activities </t>
  </si>
  <si>
    <t>Producers of goods</t>
  </si>
  <si>
    <t>Mining and quarrying, manufacturing industry</t>
  </si>
  <si>
    <t>Elecricity, gas, steam and air conditioning, water supply, waste</t>
  </si>
  <si>
    <t>Producers of services</t>
  </si>
  <si>
    <t>Financial services and insurance activities</t>
  </si>
  <si>
    <t>Fastighetsbolag och fastighetsförvaltare</t>
  </si>
  <si>
    <t xml:space="preserve">Professional, scientific, technical and admin activities </t>
  </si>
  <si>
    <t>Civila myndigheter och försvaret</t>
  </si>
  <si>
    <t>Public authorities and national defence</t>
  </si>
  <si>
    <t>Vård och omsorg</t>
  </si>
  <si>
    <t>Personliga och kulturella tjänster</t>
  </si>
  <si>
    <t>Personal and art services</t>
  </si>
  <si>
    <t>Informations- och kommunikationsverksamhet</t>
  </si>
  <si>
    <t xml:space="preserve">A01-A03  </t>
  </si>
  <si>
    <t xml:space="preserve">Jordbruk, skogsbruk och fiske                                                                                 </t>
  </si>
  <si>
    <t xml:space="preserve">B05-C33  </t>
  </si>
  <si>
    <t xml:space="preserve">Gruvor, mineralutvinnings- och tillverkningsindustri                                                          </t>
  </si>
  <si>
    <t xml:space="preserve">D35-E39  </t>
  </si>
  <si>
    <t xml:space="preserve">Försörjning av el, gas, värme och kyla samt vattenförsörjning, avloppsrening, avfallshantering och sanering   </t>
  </si>
  <si>
    <t xml:space="preserve">F41-F43  </t>
  </si>
  <si>
    <t xml:space="preserve">Byggverksamhet                                                                                                </t>
  </si>
  <si>
    <t xml:space="preserve">G45-G47  </t>
  </si>
  <si>
    <t xml:space="preserve">Handel                                                                                                        </t>
  </si>
  <si>
    <t xml:space="preserve">H49-H53  </t>
  </si>
  <si>
    <t xml:space="preserve">Transport och magasinering                                                                                    </t>
  </si>
  <si>
    <t xml:space="preserve">I55-I56  </t>
  </si>
  <si>
    <t xml:space="preserve">Hotell- och restaurang                                                                                        </t>
  </si>
  <si>
    <t xml:space="preserve">J58-J63  </t>
  </si>
  <si>
    <t xml:space="preserve">Information och kommunikation                                                                                 </t>
  </si>
  <si>
    <t xml:space="preserve">K64-K66  </t>
  </si>
  <si>
    <t xml:space="preserve">Finans- och försäkringsverksamhet                                                                             </t>
  </si>
  <si>
    <t xml:space="preserve">L68      </t>
  </si>
  <si>
    <t xml:space="preserve">Fastighetsverksamhet                                                                                          </t>
  </si>
  <si>
    <t xml:space="preserve">M69-N82  </t>
  </si>
  <si>
    <t xml:space="preserve">O84      </t>
  </si>
  <si>
    <t xml:space="preserve">Offentlig förvaltning och försvar                                                                             </t>
  </si>
  <si>
    <t xml:space="preserve">P85      </t>
  </si>
  <si>
    <t xml:space="preserve">Utbildning                                                                                                    </t>
  </si>
  <si>
    <t xml:space="preserve">Q86-Q88  </t>
  </si>
  <si>
    <t xml:space="preserve">Hälso- och sjukvård, vård och omsorg med boende, öppna sociala insatser                                       </t>
  </si>
  <si>
    <t xml:space="preserve">R90-T98  </t>
  </si>
  <si>
    <t xml:space="preserve">Ej branschfördelade poster                                                                                    </t>
  </si>
  <si>
    <t>2007</t>
  </si>
  <si>
    <t>Hela ekonomin exkl. ej branschfördelat</t>
  </si>
  <si>
    <t>Total economy excl. not allocated by activity</t>
  </si>
  <si>
    <t>Economic activity (SNI 2007)</t>
  </si>
  <si>
    <t>NUTS 2, economic activity (SNI 2007)</t>
  </si>
  <si>
    <t>Not allocated by activity</t>
  </si>
  <si>
    <t>Företagstjänster och uthyrning</t>
  </si>
  <si>
    <t>Regional Gross Domestic Product (NUTS 3), change in volume, percent</t>
  </si>
  <si>
    <t>Regional Gross Domestic Product (NUTS 3), current prices, SEK millions</t>
  </si>
  <si>
    <t>Regional Gross Domestic Product  per capita (NUTS 3), current prices, SEK thousands</t>
  </si>
  <si>
    <t>Regional Gross Domestic Product per employed (NUTS 3), current prices, SEK thousands</t>
  </si>
  <si>
    <t>Average population by region (NUTS 3), thousand persons</t>
  </si>
  <si>
    <t>Average number of employed by region (NUTS 3), thousand persons</t>
  </si>
  <si>
    <t>Compensation of employees by region (NUTS 3), current prices, SEK millions</t>
  </si>
  <si>
    <t>Regional Gross Domestic Product by region (NUTS 3) and activity, current prices, SEK millions</t>
  </si>
  <si>
    <t>Average number of employed by region (NUTS 3) and activity, thousand persons</t>
  </si>
  <si>
    <t>Compensation of employees by region (NUTS 3) and activity, current prices, SEK millions</t>
  </si>
  <si>
    <t>Regional Gross Domestic Product by region (NUTS 2) and activity, current prices, SEK millions</t>
  </si>
  <si>
    <t>Average number of employed by region (NUTS 2) and activity, thousand persons</t>
  </si>
  <si>
    <t>Compensation of employees by region (NUTS 2) and activity, current prices, SEK millions</t>
  </si>
  <si>
    <t>Gross Fixed Capital Formation by region (NUTS 2) and activity, current prices, SEK millions</t>
  </si>
  <si>
    <t>Gross fixed capital formation by region (NUTS 2), current prices, SEK millions</t>
  </si>
  <si>
    <t>Disposable income of households by region (NUTS 3), current prices, SEK millions</t>
  </si>
  <si>
    <t>Disposable income of households per capita by region (NUTS 3), current prices, SEK thousands</t>
  </si>
  <si>
    <t>Disposable income of households by region (NUTS 2 and NUTS 3) and transaction, current prices, SEK millions</t>
  </si>
  <si>
    <t>Disposable income of households per capita by region (NUTS 2 and NUTS 3) and transaction, current prices, SEK thousands</t>
  </si>
  <si>
    <r>
      <t>Totalt,</t>
    </r>
    <r>
      <rPr>
        <b/>
        <i/>
        <sz val="8"/>
        <rFont val="Arial"/>
        <family val="2"/>
      </rPr>
      <t xml:space="preserve"> total</t>
    </r>
  </si>
  <si>
    <r>
      <t xml:space="preserve">Totalt, </t>
    </r>
    <r>
      <rPr>
        <b/>
        <i/>
        <sz val="8"/>
        <rFont val="Arial"/>
        <family val="2"/>
      </rPr>
      <t>total</t>
    </r>
  </si>
  <si>
    <t>Compensation of employees by region (NUTS 3) and activity, current prices, million SEK</t>
  </si>
  <si>
    <t>Electricity, gas, steam and air conditioning, water supply, waste</t>
  </si>
  <si>
    <t>Disposable income of households by region ( NUTS 3) and transaction, current prices, SEK millions*</t>
  </si>
  <si>
    <t>Disposable income of households per capita by region (NUTS 3) and transaction, current prices, SEK thousands</t>
  </si>
  <si>
    <r>
      <t xml:space="preserve">Bransch, </t>
    </r>
    <r>
      <rPr>
        <i/>
        <sz val="8"/>
        <rFont val="Arial"/>
        <family val="2"/>
      </rPr>
      <t>Activity</t>
    </r>
  </si>
  <si>
    <t>Offentliga myndigheter</t>
  </si>
  <si>
    <t>General government</t>
  </si>
  <si>
    <t>8. Bruttoregionprodukt per län och bransch, löpande priser, miljoner kr *</t>
  </si>
  <si>
    <r>
      <t xml:space="preserve">* </t>
    </r>
    <r>
      <rPr>
        <sz val="8"/>
        <rFont val="Arial"/>
        <family val="2"/>
      </rPr>
      <t xml:space="preserve">Offentliga myndigheter samt hushållens icke-vinstdrivande organisationer redovisas som en egen post och ingår ej i Marknadsproduktion, tjänster (SNI G45-T98).  </t>
    </r>
  </si>
  <si>
    <t xml:space="preserve">Non-market production is not accounted for in Market production of services (SNI G45-T98). </t>
  </si>
  <si>
    <t>10. Lönesummor per län och bransch, löpande priser, miljoner kr *</t>
  </si>
  <si>
    <t>9. Antal sysselsatta per län och bransch, tusen personer *</t>
  </si>
  <si>
    <t xml:space="preserve">*  Civila myndigheter och försvaret (SNI O84) ingår i posten Tjänsteproducenter (SNI G45-T98).  </t>
  </si>
  <si>
    <t xml:space="preserve">Public authorities and national defence (SNI O84) is accounted for in Producers of services (SNI G45-T98).  </t>
  </si>
  <si>
    <t>13. Lönesummor  per riksområde och bransch, löpande priser, miljoner kr *</t>
  </si>
  <si>
    <t>12. Antal sysselsatta  per riksområde och bransch, tusen personer *</t>
  </si>
  <si>
    <t>11. Bruttoregionprodukt per riksområde och bransch, löpande priser, miljoner kr *</t>
  </si>
  <si>
    <t xml:space="preserve">         ..</t>
  </si>
  <si>
    <t xml:space="preserve">There is a break in the series between 1999 and 2000. Due to this fact volume change for 2000 are not available. </t>
  </si>
  <si>
    <t>2000*</t>
  </si>
  <si>
    <t>There is a break in the series between 1999 and 2000.</t>
  </si>
  <si>
    <t xml:space="preserve">* Ett tidsseriebrott föreligger mellan åren 1999 och 2000 vilket medför att volymtal för 2000 ej kan tas fram. </t>
  </si>
  <si>
    <t>* Ett tidsseriebrott föreligger mellan åren 1999 och 2000.</t>
  </si>
  <si>
    <t>There is a break in the series between 1999 and 2000. Disposable income are not comparable with the National Accounts totals for 1995-1999.</t>
  </si>
  <si>
    <t>* Ett tidsseriebrott föreligger mellan åren 1999 och 2000. Disponibel inkomst överensstämmer ej med NR:s riksnivåer 1995-1999.</t>
  </si>
  <si>
    <t>** Ett tidsseriebrott föreligger mellan åren 1999 och 2000. Disponibel inkomst överensstämmer ej med NR:s riksnivåer 1995-1999.</t>
  </si>
  <si>
    <t>** Uppgifter avseende länens volymutvecklingstal korrigerades 2016-07-08.</t>
  </si>
  <si>
    <t>**The figures were revised 2016-07-08. The national figures are unrevised.</t>
  </si>
  <si>
    <t>1. Bruttoregionprodukt per län, volymförändring, procent**</t>
  </si>
  <si>
    <t>Regional Gross Domestic Product (NUTS 3), change in volume, percent**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</si>
</sst>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#,##0.0000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i/>
      <sz val="8"/>
      <color theme="0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>
        <color indexed="8"/>
      </top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 style="thick"/>
      <bottom/>
    </border>
    <border>
      <left/>
      <right/>
      <top/>
      <bottom style="medium">
        <color indexed="8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ck"/>
    </border>
    <border>
      <left/>
      <right/>
      <top style="thin">
        <color indexed="8"/>
      </top>
      <bottom/>
    </border>
    <border>
      <left style="medium"/>
      <right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13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4" xfId="0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12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3" fontId="1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2" fontId="12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" fontId="1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12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Alignment="1">
      <alignment/>
    </xf>
    <xf numFmtId="3" fontId="60" fillId="0" borderId="0" xfId="0" applyNumberFormat="1" applyFont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60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12" fillId="0" borderId="0" xfId="0" applyNumberFormat="1" applyFont="1" applyAlignment="1">
      <alignment horizontal="left"/>
    </xf>
    <xf numFmtId="2" fontId="5" fillId="0" borderId="0" xfId="0" applyNumberFormat="1" applyFont="1" applyBorder="1" applyAlignment="1">
      <alignment/>
    </xf>
    <xf numFmtId="0" fontId="62" fillId="0" borderId="0" xfId="85" applyNumberFormat="1" applyFont="1">
      <alignment/>
      <protection/>
    </xf>
    <xf numFmtId="3" fontId="12" fillId="0" borderId="18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/>
    </xf>
    <xf numFmtId="164" fontId="62" fillId="0" borderId="0" xfId="85" applyNumberFormat="1" applyFont="1">
      <alignment/>
      <protection/>
    </xf>
    <xf numFmtId="164" fontId="63" fillId="0" borderId="0" xfId="85" applyNumberFormat="1" applyFont="1">
      <alignment/>
      <protection/>
    </xf>
    <xf numFmtId="164" fontId="61" fillId="0" borderId="0" xfId="0" applyNumberFormat="1" applyFont="1" applyAlignment="1">
      <alignment/>
    </xf>
    <xf numFmtId="0" fontId="12" fillId="0" borderId="19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5" fillId="0" borderId="0" xfId="86" applyNumberFormat="1" applyFont="1" applyBorder="1">
      <alignment/>
      <protection/>
    </xf>
    <xf numFmtId="0" fontId="5" fillId="0" borderId="0" xfId="86" applyFont="1" applyBorder="1">
      <alignment/>
      <protection/>
    </xf>
    <xf numFmtId="3" fontId="5" fillId="0" borderId="0" xfId="86" applyNumberFormat="1" applyFont="1" applyFill="1" applyBorder="1">
      <alignment/>
      <protection/>
    </xf>
    <xf numFmtId="3" fontId="62" fillId="0" borderId="0" xfId="85" applyNumberFormat="1" applyFont="1">
      <alignment/>
      <protection/>
    </xf>
    <xf numFmtId="3" fontId="63" fillId="0" borderId="0" xfId="85" applyNumberFormat="1" applyFont="1">
      <alignment/>
      <protection/>
    </xf>
    <xf numFmtId="3" fontId="5" fillId="0" borderId="2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right" wrapText="1"/>
    </xf>
    <xf numFmtId="3" fontId="60" fillId="0" borderId="0" xfId="84" applyNumberFormat="1" applyFont="1">
      <alignment/>
      <protection/>
    </xf>
    <xf numFmtId="0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0" fillId="0" borderId="0" xfId="83">
      <alignment/>
      <protection/>
    </xf>
    <xf numFmtId="0" fontId="10" fillId="0" borderId="11" xfId="0" applyFont="1" applyFill="1" applyBorder="1" applyAlignment="1">
      <alignment horizontal="left" wrapText="1"/>
    </xf>
    <xf numFmtId="3" fontId="5" fillId="0" borderId="0" xfId="77" applyNumberFormat="1" applyFont="1">
      <alignment/>
      <protection/>
    </xf>
    <xf numFmtId="0" fontId="5" fillId="0" borderId="0" xfId="0" applyNumberFormat="1" applyFont="1" applyBorder="1" applyAlignment="1">
      <alignment/>
    </xf>
    <xf numFmtId="3" fontId="60" fillId="0" borderId="0" xfId="83" applyNumberFormat="1" applyFont="1">
      <alignment/>
      <protection/>
    </xf>
    <xf numFmtId="0" fontId="0" fillId="0" borderId="0" xfId="88">
      <alignment/>
      <protection/>
    </xf>
    <xf numFmtId="3" fontId="5" fillId="0" borderId="0" xfId="88" applyNumberFormat="1" applyFont="1">
      <alignment/>
      <protection/>
    </xf>
    <xf numFmtId="164" fontId="5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5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2" fillId="0" borderId="0" xfId="85" applyNumberFormat="1" applyFont="1" applyBorder="1">
      <alignment/>
      <protection/>
    </xf>
    <xf numFmtId="3" fontId="62" fillId="0" borderId="0" xfId="85" applyNumberFormat="1" applyFont="1" applyFill="1" applyBorder="1">
      <alignment/>
      <protection/>
    </xf>
    <xf numFmtId="3" fontId="5" fillId="0" borderId="0" xfId="0" applyNumberFormat="1" applyFont="1" applyBorder="1" applyAlignment="1">
      <alignment horizontal="center" vertical="center"/>
    </xf>
    <xf numFmtId="3" fontId="62" fillId="0" borderId="0" xfId="85" applyNumberFormat="1" applyFont="1" applyFill="1">
      <alignment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3" fontId="63" fillId="0" borderId="11" xfId="85" applyNumberFormat="1" applyFont="1" applyFill="1" applyBorder="1">
      <alignment/>
      <protection/>
    </xf>
    <xf numFmtId="3" fontId="63" fillId="0" borderId="11" xfId="85" applyNumberFormat="1" applyFont="1" applyBorder="1">
      <alignment/>
      <protection/>
    </xf>
    <xf numFmtId="3" fontId="12" fillId="0" borderId="11" xfId="0" applyNumberFormat="1" applyFont="1" applyBorder="1" applyAlignment="1">
      <alignment/>
    </xf>
    <xf numFmtId="164" fontId="63" fillId="0" borderId="11" xfId="85" applyNumberFormat="1" applyFont="1" applyBorder="1">
      <alignment/>
      <protection/>
    </xf>
    <xf numFmtId="164" fontId="12" fillId="0" borderId="11" xfId="0" applyNumberFormat="1" applyFont="1" applyBorder="1" applyAlignment="1">
      <alignment/>
    </xf>
    <xf numFmtId="1" fontId="12" fillId="0" borderId="11" xfId="0" applyNumberFormat="1" applyFont="1" applyBorder="1" applyAlignment="1">
      <alignment/>
    </xf>
    <xf numFmtId="1" fontId="12" fillId="0" borderId="11" xfId="0" applyNumberFormat="1" applyFont="1" applyBorder="1" applyAlignment="1">
      <alignment horizontal="center"/>
    </xf>
    <xf numFmtId="1" fontId="12" fillId="0" borderId="11" xfId="0" applyNumberFormat="1" applyFont="1" applyBorder="1" applyAlignment="1" quotePrefix="1">
      <alignment/>
    </xf>
    <xf numFmtId="2" fontId="12" fillId="0" borderId="11" xfId="0" applyNumberFormat="1" applyFont="1" applyBorder="1" applyAlignment="1">
      <alignment/>
    </xf>
    <xf numFmtId="0" fontId="9" fillId="0" borderId="10" xfId="86" applyFont="1" applyBorder="1" applyAlignment="1">
      <alignment horizontal="left" wrapText="1"/>
      <protection/>
    </xf>
    <xf numFmtId="0" fontId="5" fillId="0" borderId="14" xfId="86" applyFont="1" applyBorder="1">
      <alignment/>
      <protection/>
    </xf>
    <xf numFmtId="0" fontId="10" fillId="0" borderId="11" xfId="86" applyFont="1" applyBorder="1" applyAlignment="1">
      <alignment horizontal="left" wrapText="1"/>
      <protection/>
    </xf>
    <xf numFmtId="0" fontId="10" fillId="0" borderId="11" xfId="86" applyFont="1" applyFill="1" applyBorder="1" applyAlignment="1">
      <alignment horizontal="left" wrapText="1"/>
      <protection/>
    </xf>
    <xf numFmtId="0" fontId="0" fillId="0" borderId="11" xfId="86" applyBorder="1">
      <alignment/>
      <protection/>
    </xf>
    <xf numFmtId="0" fontId="5" fillId="0" borderId="0" xfId="86" applyFont="1">
      <alignment/>
      <protection/>
    </xf>
    <xf numFmtId="3" fontId="5" fillId="0" borderId="0" xfId="86" applyNumberFormat="1" applyFont="1" applyFill="1">
      <alignment/>
      <protection/>
    </xf>
    <xf numFmtId="0" fontId="8" fillId="0" borderId="0" xfId="86" applyFont="1">
      <alignment/>
      <protection/>
    </xf>
    <xf numFmtId="0" fontId="5" fillId="0" borderId="0" xfId="90" applyFont="1">
      <alignment/>
      <protection/>
    </xf>
    <xf numFmtId="0" fontId="5" fillId="0" borderId="0" xfId="86" applyFont="1" applyFill="1">
      <alignment/>
      <protection/>
    </xf>
    <xf numFmtId="3" fontId="12" fillId="0" borderId="0" xfId="91" applyNumberFormat="1" applyFont="1" applyBorder="1">
      <alignment/>
      <protection/>
    </xf>
    <xf numFmtId="3" fontId="12" fillId="0" borderId="0" xfId="86" applyNumberFormat="1" applyFont="1" applyFill="1">
      <alignment/>
      <protection/>
    </xf>
    <xf numFmtId="0" fontId="5" fillId="0" borderId="0" xfId="91" applyFont="1" applyBorder="1">
      <alignment/>
      <protection/>
    </xf>
    <xf numFmtId="0" fontId="5" fillId="0" borderId="0" xfId="90" applyFont="1" applyFill="1">
      <alignment/>
      <protection/>
    </xf>
    <xf numFmtId="3" fontId="5" fillId="0" borderId="0" xfId="86" applyNumberFormat="1" applyFont="1">
      <alignment/>
      <protection/>
    </xf>
    <xf numFmtId="3" fontId="12" fillId="0" borderId="0" xfId="86" applyNumberFormat="1" applyFont="1" applyBorder="1">
      <alignment/>
      <protection/>
    </xf>
    <xf numFmtId="0" fontId="12" fillId="0" borderId="11" xfId="86" applyFont="1" applyBorder="1">
      <alignment/>
      <protection/>
    </xf>
    <xf numFmtId="0" fontId="0" fillId="0" borderId="0" xfId="90">
      <alignment/>
      <protection/>
    </xf>
    <xf numFmtId="0" fontId="6" fillId="0" borderId="0" xfId="90" applyFont="1">
      <alignment/>
      <protection/>
    </xf>
    <xf numFmtId="0" fontId="6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92">
      <alignment/>
      <protection/>
    </xf>
    <xf numFmtId="0" fontId="40" fillId="0" borderId="0" xfId="77">
      <alignment/>
      <protection/>
    </xf>
    <xf numFmtId="3" fontId="63" fillId="0" borderId="0" xfId="85" applyNumberFormat="1" applyFont="1" applyBorder="1">
      <alignment/>
      <protection/>
    </xf>
    <xf numFmtId="0" fontId="6" fillId="0" borderId="0" xfId="92" applyFont="1">
      <alignment/>
      <protection/>
    </xf>
    <xf numFmtId="3" fontId="12" fillId="0" borderId="11" xfId="92" applyNumberFormat="1" applyFont="1" applyBorder="1">
      <alignment/>
      <protection/>
    </xf>
    <xf numFmtId="3" fontId="62" fillId="0" borderId="0" xfId="85" applyNumberFormat="1" applyFont="1">
      <alignment/>
      <protection/>
    </xf>
    <xf numFmtId="3" fontId="62" fillId="0" borderId="11" xfId="85" applyNumberFormat="1" applyFont="1" applyBorder="1">
      <alignment/>
      <protection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86" applyFont="1" applyBorder="1">
      <alignment/>
      <protection/>
    </xf>
    <xf numFmtId="0" fontId="9" fillId="0" borderId="0" xfId="0" applyFont="1" applyBorder="1" applyAlignment="1">
      <alignment horizontal="left" wrapText="1"/>
    </xf>
    <xf numFmtId="0" fontId="5" fillId="0" borderId="11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/>
    </xf>
    <xf numFmtId="3" fontId="8" fillId="0" borderId="11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wrapText="1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3" fontId="6" fillId="0" borderId="11" xfId="0" applyNumberFormat="1" applyFont="1" applyBorder="1" applyAlignment="1">
      <alignment/>
    </xf>
    <xf numFmtId="1" fontId="0" fillId="0" borderId="20" xfId="0" applyNumberFormat="1" applyBorder="1" applyAlignment="1">
      <alignment/>
    </xf>
    <xf numFmtId="0" fontId="5" fillId="0" borderId="22" xfId="0" applyFont="1" applyBorder="1" applyAlignment="1">
      <alignment/>
    </xf>
    <xf numFmtId="1" fontId="3" fillId="0" borderId="20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5" fillId="0" borderId="0" xfId="77" applyNumberFormat="1" applyFont="1" applyBorder="1">
      <alignment/>
      <protection/>
    </xf>
    <xf numFmtId="164" fontId="62" fillId="0" borderId="0" xfId="85" applyNumberFormat="1" applyFont="1" applyBorder="1">
      <alignment/>
      <protection/>
    </xf>
    <xf numFmtId="3" fontId="63" fillId="0" borderId="0" xfId="85" applyNumberFormat="1" applyFont="1" applyFill="1" applyBorder="1">
      <alignment/>
      <protection/>
    </xf>
    <xf numFmtId="0" fontId="0" fillId="0" borderId="0" xfId="90" applyBorder="1">
      <alignment/>
      <protection/>
    </xf>
    <xf numFmtId="49" fontId="12" fillId="0" borderId="0" xfId="0" applyNumberFormat="1" applyFont="1" applyAlignment="1">
      <alignment horizontal="right"/>
    </xf>
    <xf numFmtId="0" fontId="62" fillId="0" borderId="0" xfId="77" applyFont="1">
      <alignment/>
      <protection/>
    </xf>
    <xf numFmtId="0" fontId="5" fillId="0" borderId="0" xfId="0" applyFont="1" applyFill="1" applyAlignment="1">
      <alignment/>
    </xf>
    <xf numFmtId="3" fontId="62" fillId="0" borderId="0" xfId="77" applyNumberFormat="1" applyFont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3" fontId="12" fillId="0" borderId="0" xfId="86" applyNumberFormat="1" applyFont="1" applyBorder="1" applyAlignment="1">
      <alignment horizontal="left" vertical="center" wrapText="1"/>
      <protection/>
    </xf>
    <xf numFmtId="0" fontId="40" fillId="0" borderId="0" xfId="77" applyAlignment="1">
      <alignment horizontal="left"/>
      <protection/>
    </xf>
    <xf numFmtId="0" fontId="0" fillId="0" borderId="0" xfId="92" applyAlignment="1">
      <alignment horizontal="left"/>
      <protection/>
    </xf>
    <xf numFmtId="0" fontId="0" fillId="0" borderId="11" xfId="0" applyBorder="1" applyAlignment="1">
      <alignment horizontal="left"/>
    </xf>
    <xf numFmtId="3" fontId="12" fillId="0" borderId="0" xfId="92" applyNumberFormat="1" applyFont="1" applyBorder="1" applyAlignment="1">
      <alignment horizontal="left"/>
      <protection/>
    </xf>
    <xf numFmtId="3" fontId="12" fillId="0" borderId="0" xfId="86" applyNumberFormat="1" applyFont="1" applyBorder="1" applyAlignment="1">
      <alignment horizontal="left"/>
      <protection/>
    </xf>
    <xf numFmtId="0" fontId="56" fillId="0" borderId="0" xfId="77" applyFont="1" applyAlignment="1">
      <alignment horizontal="left"/>
      <protection/>
    </xf>
    <xf numFmtId="3" fontId="12" fillId="0" borderId="11" xfId="92" applyNumberFormat="1" applyFont="1" applyBorder="1" applyAlignment="1">
      <alignment horizontal="left"/>
      <protection/>
    </xf>
    <xf numFmtId="3" fontId="12" fillId="0" borderId="0" xfId="86" applyNumberFormat="1" applyFont="1" applyFill="1" applyBorder="1" applyAlignment="1">
      <alignment horizontal="left"/>
      <protection/>
    </xf>
    <xf numFmtId="3" fontId="5" fillId="0" borderId="0" xfId="86" applyNumberFormat="1" applyFont="1" applyBorder="1" applyAlignment="1">
      <alignment horizontal="left"/>
      <protection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Fill="1" applyBorder="1" applyAlignment="1">
      <alignment/>
    </xf>
    <xf numFmtId="3" fontId="5" fillId="0" borderId="0" xfId="0" applyNumberFormat="1" applyFont="1" applyFill="1" applyAlignment="1">
      <alignment/>
    </xf>
    <xf numFmtId="3" fontId="12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1" fontId="63" fillId="0" borderId="11" xfId="85" applyNumberFormat="1" applyFont="1" applyBorder="1">
      <alignment/>
      <protection/>
    </xf>
    <xf numFmtId="0" fontId="12" fillId="0" borderId="11" xfId="0" applyNumberFormat="1" applyFont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0" borderId="11" xfId="77" applyNumberFormat="1" applyFont="1" applyBorder="1">
      <alignment/>
      <protection/>
    </xf>
    <xf numFmtId="49" fontId="12" fillId="0" borderId="0" xfId="91" applyNumberFormat="1" applyFont="1" applyAlignment="1">
      <alignment horizontal="right"/>
      <protection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right"/>
    </xf>
    <xf numFmtId="49" fontId="5" fillId="0" borderId="0" xfId="91" applyNumberFormat="1" applyFont="1" applyAlignment="1">
      <alignment horizontal="right"/>
      <protection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12" fillId="0" borderId="0" xfId="86" applyNumberFormat="1" applyFont="1" applyAlignment="1">
      <alignment horizontal="right"/>
      <protection/>
    </xf>
    <xf numFmtId="49" fontId="12" fillId="0" borderId="0" xfId="0" applyNumberFormat="1" applyFont="1" applyAlignment="1">
      <alignment/>
    </xf>
    <xf numFmtId="49" fontId="12" fillId="0" borderId="0" xfId="90" applyNumberFormat="1" applyFont="1" applyAlignment="1">
      <alignment horizontal="right"/>
      <protection/>
    </xf>
    <xf numFmtId="0" fontId="12" fillId="0" borderId="0" xfId="90" applyFont="1">
      <alignment/>
      <protection/>
    </xf>
    <xf numFmtId="0" fontId="12" fillId="0" borderId="11" xfId="90" applyFont="1" applyBorder="1">
      <alignment/>
      <protection/>
    </xf>
    <xf numFmtId="4" fontId="5" fillId="0" borderId="0" xfId="0" applyNumberFormat="1" applyFont="1" applyAlignment="1">
      <alignment/>
    </xf>
    <xf numFmtId="4" fontId="5" fillId="0" borderId="0" xfId="86" applyNumberFormat="1" applyFont="1">
      <alignment/>
      <protection/>
    </xf>
    <xf numFmtId="4" fontId="12" fillId="0" borderId="0" xfId="0" applyNumberFormat="1" applyFont="1" applyAlignment="1">
      <alignment/>
    </xf>
    <xf numFmtId="4" fontId="5" fillId="0" borderId="0" xfId="90" applyNumberFormat="1" applyFont="1">
      <alignment/>
      <protection/>
    </xf>
    <xf numFmtId="4" fontId="12" fillId="0" borderId="11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5" fillId="0" borderId="0" xfId="0" applyNumberFormat="1" applyFont="1" applyAlignment="1">
      <alignment/>
    </xf>
    <xf numFmtId="0" fontId="12" fillId="0" borderId="0" xfId="86" applyFont="1" applyBorder="1">
      <alignment/>
      <protection/>
    </xf>
    <xf numFmtId="3" fontId="5" fillId="0" borderId="0" xfId="0" applyNumberFormat="1" applyFont="1" applyFill="1" applyAlignment="1">
      <alignment/>
    </xf>
    <xf numFmtId="3" fontId="40" fillId="0" borderId="0" xfId="77" applyNumberFormat="1">
      <alignment/>
      <protection/>
    </xf>
    <xf numFmtId="3" fontId="0" fillId="0" borderId="0" xfId="88" applyNumberFormat="1">
      <alignment/>
      <protection/>
    </xf>
    <xf numFmtId="0" fontId="58" fillId="0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62" fillId="0" borderId="0" xfId="85" applyNumberFormat="1" applyFont="1" applyFill="1" applyBorder="1">
      <alignment/>
      <protection/>
    </xf>
    <xf numFmtId="3" fontId="0" fillId="0" borderId="0" xfId="90" applyNumberFormat="1">
      <alignment/>
      <protection/>
    </xf>
    <xf numFmtId="0" fontId="43" fillId="0" borderId="0" xfId="62" applyFill="1" applyAlignment="1">
      <alignment/>
    </xf>
    <xf numFmtId="165" fontId="5" fillId="0" borderId="0" xfId="94" applyNumberFormat="1" applyFont="1">
      <alignment/>
      <protection/>
    </xf>
    <xf numFmtId="3" fontId="12" fillId="0" borderId="20" xfId="0" applyNumberFormat="1" applyFont="1" applyBorder="1" applyAlignment="1">
      <alignment/>
    </xf>
    <xf numFmtId="165" fontId="62" fillId="0" borderId="0" xfId="81" applyNumberFormat="1" applyFont="1">
      <alignment/>
      <protection/>
    </xf>
    <xf numFmtId="165" fontId="63" fillId="0" borderId="20" xfId="81" applyNumberFormat="1" applyFont="1" applyBorder="1">
      <alignment/>
      <protection/>
    </xf>
    <xf numFmtId="0" fontId="62" fillId="0" borderId="11" xfId="85" applyNumberFormat="1" applyFont="1" applyBorder="1">
      <alignment/>
      <protection/>
    </xf>
    <xf numFmtId="3" fontId="8" fillId="0" borderId="0" xfId="0" applyNumberFormat="1" applyFont="1" applyBorder="1" applyAlignment="1">
      <alignment horizontal="left"/>
    </xf>
    <xf numFmtId="165" fontId="12" fillId="0" borderId="20" xfId="94" applyNumberFormat="1" applyFont="1" applyBorder="1">
      <alignment/>
      <protection/>
    </xf>
    <xf numFmtId="3" fontId="5" fillId="0" borderId="0" xfId="0" applyNumberFormat="1" applyFont="1" applyAlignment="1">
      <alignment horizontal="right"/>
    </xf>
    <xf numFmtId="165" fontId="5" fillId="0" borderId="20" xfId="94" applyNumberFormat="1" applyFont="1" applyBorder="1" applyAlignment="1">
      <alignment horizontal="right"/>
      <protection/>
    </xf>
    <xf numFmtId="0" fontId="40" fillId="0" borderId="0" xfId="77" applyFont="1">
      <alignment/>
      <protection/>
    </xf>
    <xf numFmtId="0" fontId="5" fillId="0" borderId="11" xfId="86" applyFont="1" applyBorder="1">
      <alignment/>
      <protection/>
    </xf>
    <xf numFmtId="165" fontId="5" fillId="0" borderId="0" xfId="0" applyNumberFormat="1" applyFont="1" applyAlignment="1">
      <alignment/>
    </xf>
    <xf numFmtId="165" fontId="12" fillId="0" borderId="0" xfId="94" applyNumberFormat="1" applyFont="1" applyBorder="1">
      <alignment/>
      <protection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12" fillId="0" borderId="11" xfId="0" applyFont="1" applyFill="1" applyBorder="1" applyAlignment="1">
      <alignment/>
    </xf>
    <xf numFmtId="164" fontId="12" fillId="0" borderId="0" xfId="0" applyNumberFormat="1" applyFont="1" applyAlignment="1">
      <alignment/>
    </xf>
    <xf numFmtId="1" fontId="5" fillId="0" borderId="11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/>
    </xf>
    <xf numFmtId="3" fontId="12" fillId="0" borderId="11" xfId="0" applyNumberFormat="1" applyFont="1" applyFill="1" applyBorder="1" applyAlignment="1">
      <alignment/>
    </xf>
    <xf numFmtId="0" fontId="12" fillId="0" borderId="20" xfId="0" applyFont="1" applyBorder="1" applyAlignment="1">
      <alignment/>
    </xf>
    <xf numFmtId="0" fontId="67" fillId="0" borderId="0" xfId="77" applyFont="1">
      <alignment/>
      <protection/>
    </xf>
    <xf numFmtId="3" fontId="5" fillId="0" borderId="11" xfId="0" applyNumberFormat="1" applyFont="1" applyFill="1" applyBorder="1" applyAlignment="1">
      <alignment/>
    </xf>
  </cellXfs>
  <cellStyles count="9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10" xfId="34"/>
    <cellStyle name="Anteckning 11" xfId="35"/>
    <cellStyle name="Anteckning 12" xfId="36"/>
    <cellStyle name="Anteckning 13" xfId="37"/>
    <cellStyle name="Anteckning 14" xfId="38"/>
    <cellStyle name="Anteckning 15" xfId="39"/>
    <cellStyle name="Anteckning 16" xfId="40"/>
    <cellStyle name="Anteckning 17" xfId="41"/>
    <cellStyle name="Anteckning 18" xfId="42"/>
    <cellStyle name="Anteckning 19" xfId="43"/>
    <cellStyle name="Anteckning 2" xfId="44"/>
    <cellStyle name="Anteckning 20" xfId="45"/>
    <cellStyle name="Anteckning 21" xfId="46"/>
    <cellStyle name="Anteckning 22" xfId="47"/>
    <cellStyle name="Anteckning 23" xfId="48"/>
    <cellStyle name="Anteckning 24" xfId="49"/>
    <cellStyle name="Anteckning 25" xfId="50"/>
    <cellStyle name="Anteckning 26" xfId="51"/>
    <cellStyle name="Anteckning 27" xfId="52"/>
    <cellStyle name="Anteckning 28" xfId="53"/>
    <cellStyle name="Anteckning 3" xfId="54"/>
    <cellStyle name="Anteckning 4" xfId="55"/>
    <cellStyle name="Anteckning 5" xfId="56"/>
    <cellStyle name="Anteckning 6" xfId="57"/>
    <cellStyle name="Anteckning 7" xfId="58"/>
    <cellStyle name="Anteckning 8" xfId="59"/>
    <cellStyle name="Anteckning 9" xfId="60"/>
    <cellStyle name="Beräkning" xfId="61"/>
    <cellStyle name="Bra" xfId="62"/>
    <cellStyle name="Dålig" xfId="63"/>
    <cellStyle name="Färg1" xfId="64"/>
    <cellStyle name="Färg2" xfId="65"/>
    <cellStyle name="Färg3" xfId="66"/>
    <cellStyle name="Färg4" xfId="67"/>
    <cellStyle name="Färg5" xfId="68"/>
    <cellStyle name="Färg6" xfId="69"/>
    <cellStyle name="Followed Hyperlink" xfId="70"/>
    <cellStyle name="Förklarande text" xfId="71"/>
    <cellStyle name="Hyperlink" xfId="72"/>
    <cellStyle name="Indata" xfId="73"/>
    <cellStyle name="Kontrollcell" xfId="74"/>
    <cellStyle name="Länkad cell" xfId="75"/>
    <cellStyle name="Neutral" xfId="76"/>
    <cellStyle name="Normal 10" xfId="77"/>
    <cellStyle name="Normal 17" xfId="78"/>
    <cellStyle name="Normal 18" xfId="79"/>
    <cellStyle name="Normal 19" xfId="80"/>
    <cellStyle name="Normal 2" xfId="81"/>
    <cellStyle name="Normal 20" xfId="82"/>
    <cellStyle name="Normal 21" xfId="83"/>
    <cellStyle name="Normal 22" xfId="84"/>
    <cellStyle name="Normal 29" xfId="85"/>
    <cellStyle name="Normal 3" xfId="86"/>
    <cellStyle name="Normal 4" xfId="87"/>
    <cellStyle name="Normal 5" xfId="88"/>
    <cellStyle name="Normal 5 2" xfId="89"/>
    <cellStyle name="Normal 6" xfId="90"/>
    <cellStyle name="Normal 7" xfId="91"/>
    <cellStyle name="Normal 8" xfId="92"/>
    <cellStyle name="Normal 8 2" xfId="93"/>
    <cellStyle name="Normal 9" xfId="94"/>
    <cellStyle name="Percent" xfId="95"/>
    <cellStyle name="Rubrik" xfId="96"/>
    <cellStyle name="Rubrik 1" xfId="97"/>
    <cellStyle name="Rubrik 2" xfId="98"/>
    <cellStyle name="Rubrik 3" xfId="99"/>
    <cellStyle name="Rubrik 4" xfId="100"/>
    <cellStyle name="Summa" xfId="101"/>
    <cellStyle name="Comma" xfId="102"/>
    <cellStyle name="Comma [0]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9" customWidth="1"/>
  </cols>
  <sheetData>
    <row r="1" ht="15">
      <c r="A1" s="69" t="s">
        <v>52</v>
      </c>
    </row>
    <row r="2" ht="12.75">
      <c r="A2" s="46"/>
    </row>
    <row r="3" spans="1:7" ht="12.75">
      <c r="A3" s="72" t="s">
        <v>53</v>
      </c>
      <c r="B3" s="29"/>
      <c r="C3" s="29"/>
      <c r="D3" s="29"/>
      <c r="E3" s="29"/>
      <c r="F3" s="29"/>
      <c r="G3" s="29"/>
    </row>
    <row r="4" spans="1:7" ht="12.75">
      <c r="A4" s="70" t="s">
        <v>245</v>
      </c>
      <c r="B4" s="29"/>
      <c r="C4" s="29"/>
      <c r="D4" s="29"/>
      <c r="E4" s="29"/>
      <c r="F4" s="29"/>
      <c r="G4" s="29"/>
    </row>
    <row r="5" spans="1:7" ht="12.75">
      <c r="A5" s="70"/>
      <c r="B5" s="29"/>
      <c r="C5" s="29"/>
      <c r="D5" s="29"/>
      <c r="E5" s="29"/>
      <c r="F5" s="29"/>
      <c r="G5" s="29"/>
    </row>
    <row r="6" ht="12.75">
      <c r="A6" t="s">
        <v>54</v>
      </c>
    </row>
    <row r="7" ht="12.75">
      <c r="A7" s="2" t="s">
        <v>246</v>
      </c>
    </row>
    <row r="8" ht="12.75">
      <c r="A8" s="2"/>
    </row>
    <row r="9" ht="12.75">
      <c r="A9" t="s">
        <v>124</v>
      </c>
    </row>
    <row r="10" ht="12.75">
      <c r="A10" s="2" t="s">
        <v>247</v>
      </c>
    </row>
    <row r="11" ht="12.75">
      <c r="A11" s="2"/>
    </row>
    <row r="12" ht="12.75">
      <c r="A12" t="s">
        <v>125</v>
      </c>
    </row>
    <row r="13" ht="12.75">
      <c r="A13" s="2" t="s">
        <v>248</v>
      </c>
    </row>
    <row r="14" ht="12.75">
      <c r="A14" s="2"/>
    </row>
    <row r="15" ht="12.75">
      <c r="A15" t="s">
        <v>106</v>
      </c>
    </row>
    <row r="16" ht="12.75">
      <c r="A16" s="2" t="s">
        <v>249</v>
      </c>
    </row>
    <row r="17" ht="12.75">
      <c r="A17" s="2"/>
    </row>
    <row r="18" ht="12.75">
      <c r="A18" t="s">
        <v>107</v>
      </c>
    </row>
    <row r="19" ht="12.75">
      <c r="A19" s="2" t="s">
        <v>250</v>
      </c>
    </row>
    <row r="20" ht="12.75">
      <c r="A20" s="2"/>
    </row>
    <row r="21" ht="12.75">
      <c r="A21" t="s">
        <v>103</v>
      </c>
    </row>
    <row r="22" ht="12.75">
      <c r="A22" s="2" t="s">
        <v>251</v>
      </c>
    </row>
    <row r="23" ht="12.75">
      <c r="A23" s="2"/>
    </row>
    <row r="24" ht="12.75">
      <c r="A24" t="s">
        <v>108</v>
      </c>
    </row>
    <row r="25" ht="12.75">
      <c r="A25" s="2" t="s">
        <v>252</v>
      </c>
    </row>
    <row r="26" ht="12.75">
      <c r="A26" s="2"/>
    </row>
    <row r="27" ht="12.75">
      <c r="A27" t="s">
        <v>117</v>
      </c>
    </row>
    <row r="28" ht="12.75">
      <c r="A28" s="2" t="s">
        <v>253</v>
      </c>
    </row>
    <row r="29" ht="12.75">
      <c r="A29" s="2"/>
    </row>
    <row r="30" ht="12.75">
      <c r="A30" t="s">
        <v>104</v>
      </c>
    </row>
    <row r="31" ht="12.75">
      <c r="A31" s="2" t="s">
        <v>254</v>
      </c>
    </row>
    <row r="32" ht="12.75">
      <c r="A32" s="2"/>
    </row>
    <row r="33" ht="12.75">
      <c r="A33" t="s">
        <v>118</v>
      </c>
    </row>
    <row r="34" ht="12.75">
      <c r="A34" s="2" t="s">
        <v>255</v>
      </c>
    </row>
    <row r="35" ht="12.75">
      <c r="A35" s="2"/>
    </row>
    <row r="36" ht="12.75">
      <c r="A36" t="s">
        <v>109</v>
      </c>
    </row>
    <row r="37" ht="12.75">
      <c r="A37" s="2" t="s">
        <v>256</v>
      </c>
    </row>
    <row r="38" ht="12.75">
      <c r="A38" s="2"/>
    </row>
    <row r="39" ht="12.75">
      <c r="A39" t="s">
        <v>105</v>
      </c>
    </row>
    <row r="40" ht="12.75">
      <c r="A40" s="2" t="s">
        <v>257</v>
      </c>
    </row>
    <row r="41" ht="12.75">
      <c r="A41" s="2"/>
    </row>
    <row r="42" ht="12.75">
      <c r="A42" t="s">
        <v>129</v>
      </c>
    </row>
    <row r="43" ht="12.75">
      <c r="A43" s="2" t="s">
        <v>258</v>
      </c>
    </row>
    <row r="44" ht="12.75">
      <c r="A44" t="s">
        <v>113</v>
      </c>
    </row>
    <row r="45" ht="12.75">
      <c r="A45" s="2" t="s">
        <v>259</v>
      </c>
    </row>
    <row r="46" ht="12.75">
      <c r="A46" s="2"/>
    </row>
    <row r="47" ht="12.75">
      <c r="A47" t="s">
        <v>154</v>
      </c>
    </row>
    <row r="48" ht="12.75">
      <c r="A48" s="2" t="s">
        <v>260</v>
      </c>
    </row>
    <row r="49" ht="12.75">
      <c r="A49" s="2"/>
    </row>
    <row r="50" ht="12.75">
      <c r="A50" t="s">
        <v>155</v>
      </c>
    </row>
    <row r="51" ht="12.75">
      <c r="A51" s="2" t="s">
        <v>261</v>
      </c>
    </row>
    <row r="52" ht="12.75">
      <c r="A52" s="2"/>
    </row>
    <row r="53" ht="12.75">
      <c r="A53" t="s">
        <v>128</v>
      </c>
    </row>
    <row r="54" ht="12.75">
      <c r="A54" s="2" t="s">
        <v>262</v>
      </c>
    </row>
    <row r="55" ht="12.75">
      <c r="A55" s="2"/>
    </row>
    <row r="56" ht="12.75">
      <c r="A56" t="s">
        <v>119</v>
      </c>
    </row>
    <row r="57" ht="12.75">
      <c r="A57" s="2" t="s">
        <v>263</v>
      </c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15.8515625" style="0" customWidth="1"/>
    <col min="3" max="3" width="39.8515625" style="0" customWidth="1"/>
    <col min="4" max="4" width="9.140625" style="0" customWidth="1"/>
    <col min="5" max="5" width="10.00390625" style="0" customWidth="1"/>
    <col min="6" max="6" width="8.57421875" style="0" customWidth="1"/>
    <col min="7" max="7" width="9.140625" style="0" customWidth="1"/>
    <col min="8" max="8" width="11.00390625" style="0" customWidth="1"/>
    <col min="9" max="9" width="10.8515625" style="0" customWidth="1"/>
    <col min="10" max="10" width="10.28125" style="0" customWidth="1"/>
    <col min="11" max="11" width="10.140625" style="0" customWidth="1"/>
  </cols>
  <sheetData>
    <row r="1" ht="15">
      <c r="A1" s="1" t="s">
        <v>277</v>
      </c>
    </row>
    <row r="2" ht="14.25">
      <c r="A2" s="3" t="s">
        <v>253</v>
      </c>
    </row>
    <row r="3" spans="1:15" ht="13.5" thickBo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72"/>
      <c r="M3" s="172"/>
      <c r="N3" s="172"/>
      <c r="O3" s="172"/>
    </row>
    <row r="4" spans="1:16" ht="13.5" thickTop="1">
      <c r="A4" s="163" t="s">
        <v>45</v>
      </c>
      <c r="B4" s="163" t="s">
        <v>0</v>
      </c>
      <c r="C4" s="163" t="s">
        <v>160</v>
      </c>
      <c r="D4" s="171">
        <v>2000</v>
      </c>
      <c r="E4" s="171">
        <v>2001</v>
      </c>
      <c r="F4" s="171">
        <v>2002</v>
      </c>
      <c r="G4" s="171">
        <v>2003</v>
      </c>
      <c r="H4" s="171">
        <v>2004</v>
      </c>
      <c r="I4" s="171">
        <v>2005</v>
      </c>
      <c r="J4" s="171">
        <v>2006</v>
      </c>
      <c r="K4" s="171">
        <v>2007</v>
      </c>
      <c r="L4" s="79">
        <v>2008</v>
      </c>
      <c r="M4" s="79">
        <v>2009</v>
      </c>
      <c r="N4" s="79">
        <v>2010</v>
      </c>
      <c r="O4" s="79">
        <v>2011</v>
      </c>
      <c r="P4" s="7"/>
    </row>
    <row r="5" spans="1:15" ht="13.5" thickBot="1">
      <c r="A5" s="24" t="s">
        <v>46</v>
      </c>
      <c r="B5" s="24" t="s">
        <v>47</v>
      </c>
      <c r="C5" s="106" t="s">
        <v>241</v>
      </c>
      <c r="D5" s="106"/>
      <c r="E5" s="106"/>
      <c r="F5" s="106"/>
      <c r="G5" s="106"/>
      <c r="H5" s="106"/>
      <c r="I5" s="106"/>
      <c r="J5" s="106"/>
      <c r="K5" s="106"/>
      <c r="L5" s="28"/>
      <c r="M5" s="28"/>
      <c r="N5" s="28"/>
      <c r="O5" s="28"/>
    </row>
    <row r="6" spans="1:15" ht="12.75">
      <c r="A6" s="226" t="s">
        <v>1</v>
      </c>
      <c r="B6" s="37" t="s">
        <v>2</v>
      </c>
      <c r="C6" s="6" t="s">
        <v>101</v>
      </c>
      <c r="D6" s="229">
        <v>263.1</v>
      </c>
      <c r="E6" s="229">
        <v>261.2</v>
      </c>
      <c r="F6" s="229">
        <v>259.1</v>
      </c>
      <c r="G6" s="229">
        <v>263.6</v>
      </c>
      <c r="H6" s="229">
        <v>270</v>
      </c>
      <c r="I6" s="229">
        <v>271.8</v>
      </c>
      <c r="J6" s="229">
        <v>269.7</v>
      </c>
      <c r="K6" s="229">
        <v>264.1</v>
      </c>
      <c r="L6" s="229">
        <v>258.5</v>
      </c>
      <c r="M6" s="229">
        <v>254.3</v>
      </c>
      <c r="N6" s="6">
        <v>253.3</v>
      </c>
      <c r="O6" s="6">
        <v>252.8</v>
      </c>
    </row>
    <row r="7" spans="1:15" ht="12.75">
      <c r="A7" s="226"/>
      <c r="B7" s="148"/>
      <c r="C7" s="138" t="s">
        <v>102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6"/>
      <c r="O7" s="6"/>
    </row>
    <row r="8" spans="1:15" ht="12.75">
      <c r="A8" s="226"/>
      <c r="B8" s="148"/>
      <c r="C8" s="6" t="s">
        <v>157</v>
      </c>
      <c r="D8" s="230">
        <v>157.1</v>
      </c>
      <c r="E8" s="230">
        <v>163.1</v>
      </c>
      <c r="F8" s="230">
        <v>160.8</v>
      </c>
      <c r="G8" s="230">
        <v>157.2</v>
      </c>
      <c r="H8" s="230">
        <v>146.4</v>
      </c>
      <c r="I8" s="230">
        <v>149.8</v>
      </c>
      <c r="J8" s="230">
        <v>153.2</v>
      </c>
      <c r="K8" s="230">
        <v>162.2</v>
      </c>
      <c r="L8" s="229">
        <v>164</v>
      </c>
      <c r="M8" s="229">
        <v>160.4</v>
      </c>
      <c r="N8" s="6">
        <v>160.4</v>
      </c>
      <c r="O8" s="6">
        <v>165.8</v>
      </c>
    </row>
    <row r="9" spans="1:18" ht="12.75">
      <c r="A9" s="226"/>
      <c r="B9" s="148"/>
      <c r="C9" s="15" t="s">
        <v>158</v>
      </c>
      <c r="D9" s="230"/>
      <c r="E9" s="230"/>
      <c r="F9" s="230"/>
      <c r="G9" s="230"/>
      <c r="H9" s="230"/>
      <c r="I9" s="230"/>
      <c r="J9" s="230"/>
      <c r="K9" s="230"/>
      <c r="L9" s="229"/>
      <c r="M9" s="229"/>
      <c r="N9" s="6"/>
      <c r="O9" s="6"/>
      <c r="P9" s="7"/>
      <c r="R9" s="7"/>
    </row>
    <row r="10" spans="1:18" ht="12.75">
      <c r="A10" s="226"/>
      <c r="B10" s="148"/>
      <c r="C10" s="6" t="s">
        <v>156</v>
      </c>
      <c r="D10" s="229">
        <v>638.7</v>
      </c>
      <c r="E10" s="229">
        <v>659.7</v>
      </c>
      <c r="F10" s="229">
        <v>651.1</v>
      </c>
      <c r="G10" s="229">
        <v>646</v>
      </c>
      <c r="H10" s="229">
        <v>628.1</v>
      </c>
      <c r="I10" s="229">
        <v>639.3</v>
      </c>
      <c r="J10" s="229">
        <v>653.5</v>
      </c>
      <c r="K10" s="229">
        <v>679.7</v>
      </c>
      <c r="L10" s="229">
        <v>708.6</v>
      </c>
      <c r="M10" s="229">
        <v>708.9</v>
      </c>
      <c r="N10" s="6">
        <v>725.8</v>
      </c>
      <c r="O10" s="6">
        <v>747.8</v>
      </c>
      <c r="P10" s="7"/>
      <c r="R10" s="7"/>
    </row>
    <row r="11" spans="1:15" ht="12.75">
      <c r="A11" s="226"/>
      <c r="B11" s="148"/>
      <c r="C11" s="15" t="s">
        <v>159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6"/>
      <c r="O11" s="6"/>
    </row>
    <row r="12" spans="1:15" ht="12.75">
      <c r="A12" s="189"/>
      <c r="C12" s="227" t="s">
        <v>265</v>
      </c>
      <c r="D12" s="231">
        <f aca="true" t="shared" si="0" ref="D12:O12">SUM(D6:D10)</f>
        <v>1058.9</v>
      </c>
      <c r="E12" s="231">
        <f t="shared" si="0"/>
        <v>1084</v>
      </c>
      <c r="F12" s="231">
        <f t="shared" si="0"/>
        <v>1071</v>
      </c>
      <c r="G12" s="231">
        <f t="shared" si="0"/>
        <v>1066.8</v>
      </c>
      <c r="H12" s="231">
        <f t="shared" si="0"/>
        <v>1044.5</v>
      </c>
      <c r="I12" s="231">
        <f t="shared" si="0"/>
        <v>1060.9</v>
      </c>
      <c r="J12" s="231">
        <f t="shared" si="0"/>
        <v>1076.4</v>
      </c>
      <c r="K12" s="231">
        <f t="shared" si="0"/>
        <v>1106</v>
      </c>
      <c r="L12" s="231">
        <f t="shared" si="0"/>
        <v>1131.1</v>
      </c>
      <c r="M12" s="231">
        <f t="shared" si="0"/>
        <v>1123.6</v>
      </c>
      <c r="N12" s="231">
        <f t="shared" si="0"/>
        <v>1139.5</v>
      </c>
      <c r="O12" s="231">
        <f t="shared" si="0"/>
        <v>1166.4</v>
      </c>
    </row>
    <row r="13" spans="1:15" ht="12.75">
      <c r="A13" s="189"/>
      <c r="C13" s="227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6"/>
      <c r="O13" s="6"/>
    </row>
    <row r="14" spans="1:15" ht="12.75">
      <c r="A14" s="226" t="s">
        <v>3</v>
      </c>
      <c r="B14" s="37" t="s">
        <v>4</v>
      </c>
      <c r="C14" s="6" t="s">
        <v>101</v>
      </c>
      <c r="D14" s="229">
        <v>58</v>
      </c>
      <c r="E14" s="229">
        <v>62.1</v>
      </c>
      <c r="F14" s="229">
        <v>62.2</v>
      </c>
      <c r="G14" s="229">
        <v>64.1</v>
      </c>
      <c r="H14" s="229">
        <v>63.9</v>
      </c>
      <c r="I14" s="229">
        <v>64.1</v>
      </c>
      <c r="J14" s="229">
        <v>65.6</v>
      </c>
      <c r="K14" s="229">
        <v>67.7</v>
      </c>
      <c r="L14" s="229">
        <v>62.9</v>
      </c>
      <c r="M14" s="229">
        <v>62.9</v>
      </c>
      <c r="N14" s="6">
        <v>62.8</v>
      </c>
      <c r="O14" s="6">
        <v>63.4</v>
      </c>
    </row>
    <row r="15" spans="1:15" ht="12.75">
      <c r="A15" s="226"/>
      <c r="B15" s="148"/>
      <c r="C15" s="6" t="s">
        <v>157</v>
      </c>
      <c r="D15" s="229">
        <v>31.6</v>
      </c>
      <c r="E15" s="229">
        <v>33.7</v>
      </c>
      <c r="F15" s="229">
        <v>34.1</v>
      </c>
      <c r="G15" s="229">
        <v>31.9</v>
      </c>
      <c r="H15" s="229">
        <v>30.9</v>
      </c>
      <c r="I15" s="229">
        <v>30.9</v>
      </c>
      <c r="J15" s="229">
        <v>30.1</v>
      </c>
      <c r="K15" s="229">
        <v>30.9</v>
      </c>
      <c r="L15" s="229">
        <v>31.1</v>
      </c>
      <c r="M15" s="229">
        <v>29.8</v>
      </c>
      <c r="N15" s="6">
        <v>29.7</v>
      </c>
      <c r="O15" s="6">
        <v>31.8</v>
      </c>
    </row>
    <row r="16" spans="1:19" s="7" customFormat="1" ht="12.75">
      <c r="A16" s="226"/>
      <c r="B16" s="148"/>
      <c r="C16" s="6" t="s">
        <v>156</v>
      </c>
      <c r="D16" s="229">
        <v>45.2</v>
      </c>
      <c r="E16" s="229">
        <v>47.9</v>
      </c>
      <c r="F16" s="229">
        <v>46.9</v>
      </c>
      <c r="G16" s="229">
        <v>48</v>
      </c>
      <c r="H16" s="229">
        <v>47.7</v>
      </c>
      <c r="I16" s="229">
        <v>47.7</v>
      </c>
      <c r="J16" s="229">
        <v>49.9</v>
      </c>
      <c r="K16" s="229">
        <v>52.1</v>
      </c>
      <c r="L16" s="229">
        <v>52.7</v>
      </c>
      <c r="M16" s="229">
        <v>53.7</v>
      </c>
      <c r="N16" s="6">
        <v>55.3</v>
      </c>
      <c r="O16" s="6">
        <v>57.7</v>
      </c>
      <c r="S16"/>
    </row>
    <row r="17" spans="1:15" ht="12.75">
      <c r="A17" s="189"/>
      <c r="C17" s="227" t="s">
        <v>265</v>
      </c>
      <c r="D17" s="231">
        <f aca="true" t="shared" si="1" ref="D17:K17">SUM(D14:D16)</f>
        <v>134.8</v>
      </c>
      <c r="E17" s="231">
        <f t="shared" si="1"/>
        <v>143.70000000000002</v>
      </c>
      <c r="F17" s="231">
        <f t="shared" si="1"/>
        <v>143.20000000000002</v>
      </c>
      <c r="G17" s="231">
        <f t="shared" si="1"/>
        <v>144</v>
      </c>
      <c r="H17" s="231">
        <f t="shared" si="1"/>
        <v>142.5</v>
      </c>
      <c r="I17" s="231">
        <f t="shared" si="1"/>
        <v>142.7</v>
      </c>
      <c r="J17" s="231">
        <f t="shared" si="1"/>
        <v>145.6</v>
      </c>
      <c r="K17" s="231">
        <f t="shared" si="1"/>
        <v>150.7</v>
      </c>
      <c r="L17" s="231">
        <f>SUM(L14:L16)</f>
        <v>146.7</v>
      </c>
      <c r="M17" s="231">
        <f>SUM(M14:M16)</f>
        <v>146.4</v>
      </c>
      <c r="N17" s="231">
        <f>SUM(N14:N16)</f>
        <v>147.8</v>
      </c>
      <c r="O17" s="231">
        <f>SUM(O14:O16)</f>
        <v>152.9</v>
      </c>
    </row>
    <row r="18" spans="1:15" ht="12.75">
      <c r="A18" s="189"/>
      <c r="C18" s="227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6"/>
      <c r="O18" s="6"/>
    </row>
    <row r="19" spans="1:15" ht="12.75">
      <c r="A19" s="226" t="s">
        <v>5</v>
      </c>
      <c r="B19" s="37" t="s">
        <v>6</v>
      </c>
      <c r="C19" s="6" t="s">
        <v>101</v>
      </c>
      <c r="D19" s="232">
        <v>40.6</v>
      </c>
      <c r="E19" s="232">
        <v>39.9</v>
      </c>
      <c r="F19" s="232">
        <v>40.6</v>
      </c>
      <c r="G19" s="232">
        <v>41.1</v>
      </c>
      <c r="H19" s="232">
        <v>40.9</v>
      </c>
      <c r="I19" s="232">
        <v>40.7</v>
      </c>
      <c r="J19" s="232">
        <v>40.1</v>
      </c>
      <c r="K19" s="232">
        <v>39.8</v>
      </c>
      <c r="L19" s="229">
        <v>39.1</v>
      </c>
      <c r="M19" s="229">
        <v>38.5</v>
      </c>
      <c r="N19" s="6">
        <v>37.9</v>
      </c>
      <c r="O19" s="6">
        <v>37.7</v>
      </c>
    </row>
    <row r="20" spans="1:15" ht="12.75">
      <c r="A20" s="226"/>
      <c r="B20" s="148"/>
      <c r="C20" s="6" t="s">
        <v>157</v>
      </c>
      <c r="D20" s="229">
        <v>35.9</v>
      </c>
      <c r="E20" s="229">
        <v>35.2</v>
      </c>
      <c r="F20" s="229">
        <v>33.7</v>
      </c>
      <c r="G20" s="229">
        <v>33.5</v>
      </c>
      <c r="H20" s="229">
        <v>32.4</v>
      </c>
      <c r="I20" s="229">
        <v>31.7</v>
      </c>
      <c r="J20" s="229">
        <v>31.3</v>
      </c>
      <c r="K20" s="229">
        <v>32.5</v>
      </c>
      <c r="L20" s="229">
        <v>33.7</v>
      </c>
      <c r="M20" s="229">
        <v>30.7</v>
      </c>
      <c r="N20" s="6">
        <v>30.9</v>
      </c>
      <c r="O20" s="6">
        <v>32.3</v>
      </c>
    </row>
    <row r="21" spans="1:15" ht="12.75">
      <c r="A21" s="226"/>
      <c r="B21" s="148"/>
      <c r="C21" s="6" t="s">
        <v>156</v>
      </c>
      <c r="D21" s="229">
        <v>33</v>
      </c>
      <c r="E21" s="229">
        <v>33.7</v>
      </c>
      <c r="F21" s="229">
        <v>35.7</v>
      </c>
      <c r="G21" s="229">
        <v>34.7</v>
      </c>
      <c r="H21" s="229">
        <v>34.5</v>
      </c>
      <c r="I21" s="229">
        <v>34.9</v>
      </c>
      <c r="J21" s="229">
        <v>35.5</v>
      </c>
      <c r="K21" s="229">
        <v>37.6</v>
      </c>
      <c r="L21" s="229">
        <v>37.7</v>
      </c>
      <c r="M21" s="229">
        <v>38</v>
      </c>
      <c r="N21" s="6">
        <v>38.1</v>
      </c>
      <c r="O21" s="6">
        <v>40.4</v>
      </c>
    </row>
    <row r="22" spans="1:19" s="7" customFormat="1" ht="12.75">
      <c r="A22" s="189"/>
      <c r="C22" s="227" t="s">
        <v>265</v>
      </c>
      <c r="D22" s="231">
        <f aca="true" t="shared" si="2" ref="D22:K22">SUM(D19:D21)</f>
        <v>109.5</v>
      </c>
      <c r="E22" s="231">
        <f t="shared" si="2"/>
        <v>108.8</v>
      </c>
      <c r="F22" s="231">
        <f t="shared" si="2"/>
        <v>110.00000000000001</v>
      </c>
      <c r="G22" s="231">
        <f t="shared" si="2"/>
        <v>109.3</v>
      </c>
      <c r="H22" s="231">
        <f t="shared" si="2"/>
        <v>107.8</v>
      </c>
      <c r="I22" s="231">
        <f t="shared" si="2"/>
        <v>107.30000000000001</v>
      </c>
      <c r="J22" s="231">
        <f t="shared" si="2"/>
        <v>106.9</v>
      </c>
      <c r="K22" s="231">
        <f t="shared" si="2"/>
        <v>109.9</v>
      </c>
      <c r="L22" s="231">
        <f>SUM(L19:L21)</f>
        <v>110.50000000000001</v>
      </c>
      <c r="M22" s="231">
        <f>SUM(M19:M21)</f>
        <v>107.2</v>
      </c>
      <c r="N22" s="231">
        <f>SUM(N19:N21)</f>
        <v>106.9</v>
      </c>
      <c r="O22" s="231">
        <f>SUM(O19:O21)</f>
        <v>110.4</v>
      </c>
      <c r="S22"/>
    </row>
    <row r="23" spans="1:19" s="7" customFormat="1" ht="12.75">
      <c r="A23" s="189"/>
      <c r="C23" s="227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6"/>
      <c r="O23" s="6"/>
      <c r="S23"/>
    </row>
    <row r="24" spans="1:15" ht="12.75">
      <c r="A24" s="226" t="s">
        <v>7</v>
      </c>
      <c r="B24" s="37" t="s">
        <v>8</v>
      </c>
      <c r="C24" s="6" t="s">
        <v>101</v>
      </c>
      <c r="D24" s="229">
        <v>61.5</v>
      </c>
      <c r="E24" s="229">
        <v>63.1</v>
      </c>
      <c r="F24" s="229">
        <v>65.1</v>
      </c>
      <c r="G24" s="229">
        <v>64.9</v>
      </c>
      <c r="H24" s="229">
        <v>63.5</v>
      </c>
      <c r="I24" s="229">
        <v>62.5</v>
      </c>
      <c r="J24" s="229">
        <v>64.8</v>
      </c>
      <c r="K24" s="229">
        <v>65.6</v>
      </c>
      <c r="L24" s="229">
        <v>63.6</v>
      </c>
      <c r="M24" s="229">
        <v>62</v>
      </c>
      <c r="N24" s="6">
        <v>63</v>
      </c>
      <c r="O24" s="6">
        <v>63.2</v>
      </c>
    </row>
    <row r="25" spans="1:15" ht="12.75">
      <c r="A25" s="226"/>
      <c r="B25" s="149"/>
      <c r="C25" s="6" t="s">
        <v>157</v>
      </c>
      <c r="D25" s="232">
        <v>62.5</v>
      </c>
      <c r="E25" s="232">
        <v>61.8</v>
      </c>
      <c r="F25" s="232">
        <v>61</v>
      </c>
      <c r="G25" s="232">
        <v>58.2</v>
      </c>
      <c r="H25" s="232">
        <v>56.8</v>
      </c>
      <c r="I25" s="232">
        <v>55.3</v>
      </c>
      <c r="J25" s="232">
        <v>54.5</v>
      </c>
      <c r="K25" s="232">
        <v>56.3</v>
      </c>
      <c r="L25" s="229">
        <v>56.7</v>
      </c>
      <c r="M25" s="229">
        <v>54</v>
      </c>
      <c r="N25" s="36">
        <v>52.7</v>
      </c>
      <c r="O25" s="6">
        <v>53.6</v>
      </c>
    </row>
    <row r="26" spans="1:15" ht="12.75">
      <c r="A26" s="226"/>
      <c r="B26" s="148"/>
      <c r="C26" s="6" t="s">
        <v>156</v>
      </c>
      <c r="D26" s="229">
        <v>68.8</v>
      </c>
      <c r="E26" s="229">
        <v>70</v>
      </c>
      <c r="F26" s="229">
        <v>70.8</v>
      </c>
      <c r="G26" s="229">
        <v>71.7</v>
      </c>
      <c r="H26" s="229">
        <v>71.3</v>
      </c>
      <c r="I26" s="229">
        <v>71</v>
      </c>
      <c r="J26" s="229">
        <v>73.1</v>
      </c>
      <c r="K26" s="229">
        <v>75.1</v>
      </c>
      <c r="L26" s="229">
        <v>78</v>
      </c>
      <c r="M26" s="229">
        <v>77.2</v>
      </c>
      <c r="N26" s="6">
        <v>78.2</v>
      </c>
      <c r="O26" s="6">
        <v>81.3</v>
      </c>
    </row>
    <row r="27" spans="1:19" ht="12.75">
      <c r="A27" s="189"/>
      <c r="C27" s="227" t="s">
        <v>265</v>
      </c>
      <c r="D27" s="231">
        <f aca="true" t="shared" si="3" ref="D27:K27">SUM(D24:D26)</f>
        <v>192.8</v>
      </c>
      <c r="E27" s="231">
        <f t="shared" si="3"/>
        <v>194.9</v>
      </c>
      <c r="F27" s="231">
        <f t="shared" si="3"/>
        <v>196.89999999999998</v>
      </c>
      <c r="G27" s="231">
        <f t="shared" si="3"/>
        <v>194.8</v>
      </c>
      <c r="H27" s="231">
        <f t="shared" si="3"/>
        <v>191.6</v>
      </c>
      <c r="I27" s="231">
        <f t="shared" si="3"/>
        <v>188.8</v>
      </c>
      <c r="J27" s="231">
        <f t="shared" si="3"/>
        <v>192.39999999999998</v>
      </c>
      <c r="K27" s="231">
        <f t="shared" si="3"/>
        <v>197</v>
      </c>
      <c r="L27" s="231">
        <f>SUM(L24:L26)</f>
        <v>198.3</v>
      </c>
      <c r="M27" s="231">
        <f>SUM(M24:M26)</f>
        <v>193.2</v>
      </c>
      <c r="N27" s="231">
        <f>SUM(N24:N26)</f>
        <v>193.9</v>
      </c>
      <c r="O27" s="231">
        <f>SUM(O24:O26)</f>
        <v>198.10000000000002</v>
      </c>
      <c r="S27" s="47"/>
    </row>
    <row r="28" spans="1:19" ht="12.75">
      <c r="A28" s="189"/>
      <c r="C28" s="227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6"/>
      <c r="O28" s="6"/>
      <c r="S28" s="47"/>
    </row>
    <row r="29" spans="1:19" s="7" customFormat="1" ht="12.75">
      <c r="A29" s="226" t="s">
        <v>9</v>
      </c>
      <c r="B29" s="37" t="s">
        <v>10</v>
      </c>
      <c r="C29" s="6" t="s">
        <v>101</v>
      </c>
      <c r="D29" s="229">
        <v>52.9</v>
      </c>
      <c r="E29" s="229">
        <v>54.3</v>
      </c>
      <c r="F29" s="229">
        <v>55.5</v>
      </c>
      <c r="G29" s="229">
        <v>56.4</v>
      </c>
      <c r="H29" s="229">
        <v>56.4</v>
      </c>
      <c r="I29" s="229">
        <v>56.7</v>
      </c>
      <c r="J29" s="229">
        <v>56.6</v>
      </c>
      <c r="K29" s="229">
        <v>57.1</v>
      </c>
      <c r="L29" s="229">
        <v>56.9</v>
      </c>
      <c r="M29" s="229">
        <v>56.3</v>
      </c>
      <c r="N29" s="6">
        <v>55.3</v>
      </c>
      <c r="O29" s="6">
        <v>55.4</v>
      </c>
      <c r="S29" s="47"/>
    </row>
    <row r="30" spans="1:19" s="7" customFormat="1" ht="12.75">
      <c r="A30" s="226"/>
      <c r="B30" s="148"/>
      <c r="C30" s="6" t="s">
        <v>157</v>
      </c>
      <c r="D30" s="229">
        <v>66.8</v>
      </c>
      <c r="E30" s="229">
        <v>68.9</v>
      </c>
      <c r="F30" s="229">
        <v>63.7</v>
      </c>
      <c r="G30" s="229">
        <v>62.7</v>
      </c>
      <c r="H30" s="229">
        <v>60.4</v>
      </c>
      <c r="I30" s="229">
        <v>58.5</v>
      </c>
      <c r="J30" s="229">
        <v>57.7</v>
      </c>
      <c r="K30" s="229">
        <v>58.8</v>
      </c>
      <c r="L30" s="229">
        <v>62.3</v>
      </c>
      <c r="M30" s="229">
        <v>56.6</v>
      </c>
      <c r="N30" s="6">
        <v>58.5</v>
      </c>
      <c r="O30" s="6">
        <v>60.9</v>
      </c>
      <c r="S30" s="47"/>
    </row>
    <row r="31" spans="1:19" ht="12.75">
      <c r="A31" s="226"/>
      <c r="B31" s="149"/>
      <c r="C31" s="6" t="s">
        <v>156</v>
      </c>
      <c r="D31" s="232">
        <v>46.3</v>
      </c>
      <c r="E31" s="232">
        <v>46.6</v>
      </c>
      <c r="F31" s="232">
        <v>48.1</v>
      </c>
      <c r="G31" s="232">
        <v>47.7</v>
      </c>
      <c r="H31" s="232">
        <v>49</v>
      </c>
      <c r="I31" s="232">
        <v>48.2</v>
      </c>
      <c r="J31" s="232">
        <v>50.2</v>
      </c>
      <c r="K31" s="232">
        <v>51.9</v>
      </c>
      <c r="L31" s="229">
        <v>53.3</v>
      </c>
      <c r="M31" s="229">
        <v>52.3</v>
      </c>
      <c r="N31" s="6">
        <v>54</v>
      </c>
      <c r="O31" s="6">
        <v>55</v>
      </c>
      <c r="S31" s="47"/>
    </row>
    <row r="32" spans="1:19" ht="12.75">
      <c r="A32" s="189"/>
      <c r="C32" s="227" t="s">
        <v>265</v>
      </c>
      <c r="D32" s="231">
        <f aca="true" t="shared" si="4" ref="D32:K32">SUM(D29:D31)</f>
        <v>166</v>
      </c>
      <c r="E32" s="231">
        <f t="shared" si="4"/>
        <v>169.8</v>
      </c>
      <c r="F32" s="231">
        <f t="shared" si="4"/>
        <v>167.3</v>
      </c>
      <c r="G32" s="231">
        <f t="shared" si="4"/>
        <v>166.8</v>
      </c>
      <c r="H32" s="231">
        <f t="shared" si="4"/>
        <v>165.8</v>
      </c>
      <c r="I32" s="231">
        <f t="shared" si="4"/>
        <v>163.4</v>
      </c>
      <c r="J32" s="231">
        <f t="shared" si="4"/>
        <v>164.5</v>
      </c>
      <c r="K32" s="231">
        <f t="shared" si="4"/>
        <v>167.8</v>
      </c>
      <c r="L32" s="231">
        <f>SUM(L29:L31)</f>
        <v>172.5</v>
      </c>
      <c r="M32" s="231">
        <f>SUM(M29:M31)</f>
        <v>165.2</v>
      </c>
      <c r="N32" s="231">
        <f>SUM(N29:N31)</f>
        <v>167.8</v>
      </c>
      <c r="O32" s="231">
        <f>SUM(O29:O31)</f>
        <v>171.3</v>
      </c>
      <c r="S32" s="47"/>
    </row>
    <row r="33" spans="1:19" ht="12.75">
      <c r="A33" s="189"/>
      <c r="C33" s="227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6"/>
      <c r="O33" s="6"/>
      <c r="S33" s="47"/>
    </row>
    <row r="34" spans="1:19" ht="12.75">
      <c r="A34" s="226" t="s">
        <v>11</v>
      </c>
      <c r="B34" s="37" t="s">
        <v>12</v>
      </c>
      <c r="C34" s="6" t="s">
        <v>101</v>
      </c>
      <c r="D34" s="229">
        <v>27.2</v>
      </c>
      <c r="E34" s="229">
        <v>27.1</v>
      </c>
      <c r="F34" s="229">
        <v>28.3</v>
      </c>
      <c r="G34" s="229">
        <v>28.3</v>
      </c>
      <c r="H34" s="229">
        <v>28.3</v>
      </c>
      <c r="I34" s="229">
        <v>27.8</v>
      </c>
      <c r="J34" s="229">
        <v>27.7</v>
      </c>
      <c r="K34" s="229">
        <v>28.3</v>
      </c>
      <c r="L34" s="229">
        <v>27.9</v>
      </c>
      <c r="M34" s="229">
        <v>27.6</v>
      </c>
      <c r="N34" s="6">
        <v>27.2</v>
      </c>
      <c r="O34" s="6">
        <v>27.1</v>
      </c>
      <c r="S34" s="47"/>
    </row>
    <row r="35" spans="1:19" ht="12.75">
      <c r="A35" s="226"/>
      <c r="B35" s="148"/>
      <c r="C35" s="6" t="s">
        <v>157</v>
      </c>
      <c r="D35" s="229">
        <v>29.9</v>
      </c>
      <c r="E35" s="229">
        <v>29.8</v>
      </c>
      <c r="F35" s="229">
        <v>30.1</v>
      </c>
      <c r="G35" s="229">
        <v>29.8</v>
      </c>
      <c r="H35" s="229">
        <v>28.8</v>
      </c>
      <c r="I35" s="229">
        <v>29.5</v>
      </c>
      <c r="J35" s="229">
        <v>30.5</v>
      </c>
      <c r="K35" s="229">
        <v>31.4</v>
      </c>
      <c r="L35" s="229">
        <v>32.8</v>
      </c>
      <c r="M35" s="229">
        <v>29.7</v>
      </c>
      <c r="N35" s="36">
        <v>30.5</v>
      </c>
      <c r="O35" s="6">
        <v>31.1</v>
      </c>
      <c r="S35" s="47"/>
    </row>
    <row r="36" spans="1:19" s="7" customFormat="1" ht="12.75">
      <c r="A36" s="226"/>
      <c r="B36" s="148"/>
      <c r="C36" s="6" t="s">
        <v>156</v>
      </c>
      <c r="D36" s="229">
        <v>30.3</v>
      </c>
      <c r="E36" s="229">
        <v>30.8</v>
      </c>
      <c r="F36" s="229">
        <v>31.6</v>
      </c>
      <c r="G36" s="229">
        <v>31.2</v>
      </c>
      <c r="H36" s="229">
        <v>32</v>
      </c>
      <c r="I36" s="229">
        <v>32.4</v>
      </c>
      <c r="J36" s="229">
        <v>32.9</v>
      </c>
      <c r="K36" s="229">
        <v>33.3</v>
      </c>
      <c r="L36" s="229">
        <v>33.2</v>
      </c>
      <c r="M36" s="229">
        <v>32</v>
      </c>
      <c r="N36" s="36">
        <v>32.4</v>
      </c>
      <c r="O36" s="6">
        <v>32.8</v>
      </c>
      <c r="S36" s="47"/>
    </row>
    <row r="37" spans="1:19" ht="12.75">
      <c r="A37" s="189"/>
      <c r="C37" s="227" t="s">
        <v>265</v>
      </c>
      <c r="D37" s="231">
        <f aca="true" t="shared" si="5" ref="D37:K37">SUM(D34:D36)</f>
        <v>87.39999999999999</v>
      </c>
      <c r="E37" s="231">
        <f t="shared" si="5"/>
        <v>87.7</v>
      </c>
      <c r="F37" s="231">
        <f t="shared" si="5"/>
        <v>90</v>
      </c>
      <c r="G37" s="231">
        <f t="shared" si="5"/>
        <v>89.3</v>
      </c>
      <c r="H37" s="231">
        <f t="shared" si="5"/>
        <v>89.1</v>
      </c>
      <c r="I37" s="231">
        <f t="shared" si="5"/>
        <v>89.69999999999999</v>
      </c>
      <c r="J37" s="231">
        <f t="shared" si="5"/>
        <v>91.1</v>
      </c>
      <c r="K37" s="231">
        <f t="shared" si="5"/>
        <v>93</v>
      </c>
      <c r="L37" s="231">
        <f>SUM(L34:L36)</f>
        <v>93.9</v>
      </c>
      <c r="M37" s="231">
        <f>SUM(M34:M36)</f>
        <v>89.3</v>
      </c>
      <c r="N37" s="231">
        <f>SUM(N34:N36)</f>
        <v>90.1</v>
      </c>
      <c r="O37" s="231">
        <f>SUM(O34:O36)</f>
        <v>91</v>
      </c>
      <c r="S37" s="47"/>
    </row>
    <row r="38" spans="1:19" ht="12.75">
      <c r="A38" s="189"/>
      <c r="C38" s="227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36"/>
      <c r="O38" s="6"/>
      <c r="S38" s="47"/>
    </row>
    <row r="39" spans="1:19" ht="12.75">
      <c r="A39" s="226" t="s">
        <v>13</v>
      </c>
      <c r="B39" s="37" t="s">
        <v>14</v>
      </c>
      <c r="C39" s="6" t="s">
        <v>101</v>
      </c>
      <c r="D39" s="232">
        <v>37.2</v>
      </c>
      <c r="E39" s="232">
        <v>38</v>
      </c>
      <c r="F39" s="232">
        <v>37.8</v>
      </c>
      <c r="G39" s="232">
        <v>37.9</v>
      </c>
      <c r="H39" s="232">
        <v>37.3</v>
      </c>
      <c r="I39" s="232">
        <v>37.7</v>
      </c>
      <c r="J39" s="232">
        <v>38.2</v>
      </c>
      <c r="K39" s="232">
        <v>37.6</v>
      </c>
      <c r="L39" s="229">
        <v>36.6</v>
      </c>
      <c r="M39" s="229">
        <v>36.9</v>
      </c>
      <c r="N39" s="6">
        <v>36.4</v>
      </c>
      <c r="O39" s="6">
        <v>36.1</v>
      </c>
      <c r="S39" s="47"/>
    </row>
    <row r="40" spans="1:19" ht="12.75">
      <c r="A40" s="226"/>
      <c r="B40" s="148"/>
      <c r="C40" s="6" t="s">
        <v>157</v>
      </c>
      <c r="D40" s="229">
        <v>42.3</v>
      </c>
      <c r="E40" s="229">
        <v>42.2</v>
      </c>
      <c r="F40" s="229">
        <v>41.8</v>
      </c>
      <c r="G40" s="229">
        <v>39.6</v>
      </c>
      <c r="H40" s="229">
        <v>38.1</v>
      </c>
      <c r="I40" s="229">
        <v>37.2</v>
      </c>
      <c r="J40" s="229">
        <v>36.5</v>
      </c>
      <c r="K40" s="229">
        <v>37</v>
      </c>
      <c r="L40" s="229">
        <v>39.2</v>
      </c>
      <c r="M40" s="229">
        <v>36.4</v>
      </c>
      <c r="N40" s="6">
        <v>35.8</v>
      </c>
      <c r="O40" s="6">
        <v>36</v>
      </c>
      <c r="S40" s="47"/>
    </row>
    <row r="41" spans="1:15" ht="12.75">
      <c r="A41" s="226"/>
      <c r="B41" s="148"/>
      <c r="C41" s="6" t="s">
        <v>156</v>
      </c>
      <c r="D41" s="229">
        <v>27.9</v>
      </c>
      <c r="E41" s="229">
        <v>29.2</v>
      </c>
      <c r="F41" s="229">
        <v>29.8</v>
      </c>
      <c r="G41" s="229">
        <v>29.3</v>
      </c>
      <c r="H41" s="229">
        <v>29.5</v>
      </c>
      <c r="I41" s="229">
        <v>29.1</v>
      </c>
      <c r="J41" s="229">
        <v>29.5</v>
      </c>
      <c r="K41" s="229">
        <v>31.6</v>
      </c>
      <c r="L41" s="229">
        <v>31.3</v>
      </c>
      <c r="M41" s="229">
        <v>30.8</v>
      </c>
      <c r="N41" s="6">
        <v>31.6</v>
      </c>
      <c r="O41" s="6">
        <v>30.7</v>
      </c>
    </row>
    <row r="42" spans="1:19" s="7" customFormat="1" ht="12.75">
      <c r="A42" s="189"/>
      <c r="C42" s="227" t="s">
        <v>265</v>
      </c>
      <c r="D42" s="231">
        <f aca="true" t="shared" si="6" ref="D42:K42">SUM(D39:D41)</f>
        <v>107.4</v>
      </c>
      <c r="E42" s="231">
        <f t="shared" si="6"/>
        <v>109.4</v>
      </c>
      <c r="F42" s="231">
        <f t="shared" si="6"/>
        <v>109.39999999999999</v>
      </c>
      <c r="G42" s="231">
        <f t="shared" si="6"/>
        <v>106.8</v>
      </c>
      <c r="H42" s="231">
        <f t="shared" si="6"/>
        <v>104.9</v>
      </c>
      <c r="I42" s="231">
        <f t="shared" si="6"/>
        <v>104</v>
      </c>
      <c r="J42" s="231">
        <f t="shared" si="6"/>
        <v>104.2</v>
      </c>
      <c r="K42" s="231">
        <f t="shared" si="6"/>
        <v>106.19999999999999</v>
      </c>
      <c r="L42" s="231">
        <f>SUM(L39:L41)</f>
        <v>107.10000000000001</v>
      </c>
      <c r="M42" s="231">
        <f>SUM(M39:M41)</f>
        <v>104.1</v>
      </c>
      <c r="N42" s="231">
        <f>SUM(N39:N41)</f>
        <v>103.79999999999998</v>
      </c>
      <c r="O42" s="231">
        <f>SUM(O39:O41)</f>
        <v>102.8</v>
      </c>
      <c r="S42" s="115"/>
    </row>
    <row r="43" spans="1:19" s="7" customFormat="1" ht="12.75">
      <c r="A43" s="189"/>
      <c r="C43" s="227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6"/>
      <c r="O43" s="6"/>
      <c r="S43" s="115"/>
    </row>
    <row r="44" spans="1:15" ht="12.75">
      <c r="A44" s="226" t="s">
        <v>15</v>
      </c>
      <c r="B44" s="37" t="s">
        <v>16</v>
      </c>
      <c r="C44" s="6" t="s">
        <v>101</v>
      </c>
      <c r="D44" s="229">
        <v>12</v>
      </c>
      <c r="E44" s="229">
        <v>12.4</v>
      </c>
      <c r="F44" s="229">
        <v>12</v>
      </c>
      <c r="G44" s="229">
        <v>12.3</v>
      </c>
      <c r="H44" s="229">
        <v>12.2</v>
      </c>
      <c r="I44" s="229">
        <v>11.7</v>
      </c>
      <c r="J44" s="229">
        <v>12.4</v>
      </c>
      <c r="K44" s="229">
        <v>11.9</v>
      </c>
      <c r="L44" s="229">
        <v>11</v>
      </c>
      <c r="M44" s="229">
        <v>10.7</v>
      </c>
      <c r="N44" s="6">
        <v>9.8</v>
      </c>
      <c r="O44" s="31">
        <v>9.7</v>
      </c>
    </row>
    <row r="45" spans="1:15" ht="12.75">
      <c r="A45" s="226"/>
      <c r="B45" s="149"/>
      <c r="C45" s="6" t="s">
        <v>157</v>
      </c>
      <c r="D45" s="232">
        <v>9.3</v>
      </c>
      <c r="E45" s="232">
        <v>8.8</v>
      </c>
      <c r="F45" s="232">
        <v>7.7</v>
      </c>
      <c r="G45" s="232">
        <v>7.2</v>
      </c>
      <c r="H45" s="232">
        <v>6.8</v>
      </c>
      <c r="I45" s="232">
        <v>7</v>
      </c>
      <c r="J45" s="232">
        <v>7.3</v>
      </c>
      <c r="K45" s="232">
        <v>7.1</v>
      </c>
      <c r="L45" s="229">
        <v>6.5</v>
      </c>
      <c r="M45" s="229">
        <v>6.7</v>
      </c>
      <c r="N45" s="6">
        <v>6.6</v>
      </c>
      <c r="O45" s="31">
        <v>7.2</v>
      </c>
    </row>
    <row r="46" spans="1:16" ht="12.75">
      <c r="A46" s="226"/>
      <c r="B46" s="148"/>
      <c r="C46" s="6" t="s">
        <v>156</v>
      </c>
      <c r="D46" s="229">
        <v>7.9</v>
      </c>
      <c r="E46" s="229">
        <v>8.7</v>
      </c>
      <c r="F46" s="229">
        <v>9</v>
      </c>
      <c r="G46" s="229">
        <v>9.1</v>
      </c>
      <c r="H46" s="229">
        <v>9.7</v>
      </c>
      <c r="I46" s="229">
        <v>9.4</v>
      </c>
      <c r="J46" s="229">
        <v>9.9</v>
      </c>
      <c r="K46" s="229">
        <v>10.5</v>
      </c>
      <c r="L46" s="229">
        <v>11</v>
      </c>
      <c r="M46" s="229">
        <v>11.5</v>
      </c>
      <c r="N46" s="36">
        <v>12</v>
      </c>
      <c r="O46" s="31">
        <v>12</v>
      </c>
      <c r="P46" s="7"/>
    </row>
    <row r="47" spans="1:15" ht="12.75">
      <c r="A47" s="189"/>
      <c r="C47" s="227" t="s">
        <v>265</v>
      </c>
      <c r="D47" s="231">
        <f aca="true" t="shared" si="7" ref="D47:K47">SUM(D44:D46)</f>
        <v>29.200000000000003</v>
      </c>
      <c r="E47" s="231">
        <f t="shared" si="7"/>
        <v>29.900000000000002</v>
      </c>
      <c r="F47" s="231">
        <f t="shared" si="7"/>
        <v>28.7</v>
      </c>
      <c r="G47" s="231">
        <f t="shared" si="7"/>
        <v>28.6</v>
      </c>
      <c r="H47" s="231">
        <f t="shared" si="7"/>
        <v>28.7</v>
      </c>
      <c r="I47" s="231">
        <f t="shared" si="7"/>
        <v>28.1</v>
      </c>
      <c r="J47" s="231">
        <f t="shared" si="7"/>
        <v>29.6</v>
      </c>
      <c r="K47" s="231">
        <f t="shared" si="7"/>
        <v>29.5</v>
      </c>
      <c r="L47" s="231">
        <f>SUM(L44:L46)</f>
        <v>28.5</v>
      </c>
      <c r="M47" s="231">
        <f>SUM(M44:M46)</f>
        <v>28.9</v>
      </c>
      <c r="N47" s="231">
        <f>SUM(N44:N46)</f>
        <v>28.4</v>
      </c>
      <c r="O47" s="231">
        <f>SUM(O44:O46)</f>
        <v>28.9</v>
      </c>
    </row>
    <row r="48" spans="1:15" ht="12.75">
      <c r="A48" s="189"/>
      <c r="C48" s="227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36"/>
      <c r="O48" s="31"/>
    </row>
    <row r="49" spans="1:19" s="7" customFormat="1" ht="12.75">
      <c r="A49" s="226" t="s">
        <v>17</v>
      </c>
      <c r="B49" s="37" t="s">
        <v>18</v>
      </c>
      <c r="C49" s="6" t="s">
        <v>101</v>
      </c>
      <c r="D49" s="229">
        <v>26.6</v>
      </c>
      <c r="E49" s="229">
        <v>26</v>
      </c>
      <c r="F49" s="229">
        <v>26.9</v>
      </c>
      <c r="G49" s="229">
        <v>27.5</v>
      </c>
      <c r="H49" s="229">
        <v>28.1</v>
      </c>
      <c r="I49" s="229">
        <v>27.8</v>
      </c>
      <c r="J49" s="229">
        <v>29.1</v>
      </c>
      <c r="K49" s="229">
        <v>29.3</v>
      </c>
      <c r="L49" s="229">
        <v>27.6</v>
      </c>
      <c r="M49" s="229">
        <v>27.6</v>
      </c>
      <c r="N49" s="36">
        <v>27.7</v>
      </c>
      <c r="O49" s="31">
        <v>27.3</v>
      </c>
      <c r="P49"/>
      <c r="S49" s="47"/>
    </row>
    <row r="50" spans="1:19" s="7" customFormat="1" ht="12.75">
      <c r="A50" s="226"/>
      <c r="B50" s="148"/>
      <c r="C50" s="6" t="s">
        <v>157</v>
      </c>
      <c r="D50" s="229">
        <v>23.8</v>
      </c>
      <c r="E50" s="229">
        <v>24.5</v>
      </c>
      <c r="F50" s="229">
        <v>23.6</v>
      </c>
      <c r="G50" s="229">
        <v>22.8</v>
      </c>
      <c r="H50" s="229">
        <v>22.7</v>
      </c>
      <c r="I50" s="229">
        <v>23.3</v>
      </c>
      <c r="J50" s="229">
        <v>23.3</v>
      </c>
      <c r="K50" s="229">
        <v>22.3</v>
      </c>
      <c r="L50" s="229">
        <v>23.1</v>
      </c>
      <c r="M50" s="229">
        <v>20.7</v>
      </c>
      <c r="N50" s="6">
        <v>21.1</v>
      </c>
      <c r="O50" s="31">
        <v>21.6</v>
      </c>
      <c r="P50"/>
      <c r="S50" s="47"/>
    </row>
    <row r="51" spans="1:19" ht="12.75">
      <c r="A51" s="226"/>
      <c r="B51" s="149"/>
      <c r="C51" s="6" t="s">
        <v>156</v>
      </c>
      <c r="D51" s="232">
        <v>20.4</v>
      </c>
      <c r="E51" s="232">
        <v>20.3</v>
      </c>
      <c r="F51" s="232">
        <v>19.8</v>
      </c>
      <c r="G51" s="232">
        <v>20.3</v>
      </c>
      <c r="H51" s="232">
        <v>20.6</v>
      </c>
      <c r="I51" s="232">
        <v>20.5</v>
      </c>
      <c r="J51" s="232">
        <v>20.6</v>
      </c>
      <c r="K51" s="232">
        <v>21.1</v>
      </c>
      <c r="L51" s="229">
        <v>19.6</v>
      </c>
      <c r="M51" s="229">
        <v>19.5</v>
      </c>
      <c r="N51" s="6">
        <v>20</v>
      </c>
      <c r="O51" s="31">
        <v>20</v>
      </c>
      <c r="S51" s="47"/>
    </row>
    <row r="52" spans="1:19" ht="12.75">
      <c r="A52" s="189"/>
      <c r="C52" s="227" t="s">
        <v>265</v>
      </c>
      <c r="D52" s="231">
        <f aca="true" t="shared" si="8" ref="D52:K52">SUM(D49:D51)</f>
        <v>70.80000000000001</v>
      </c>
      <c r="E52" s="231">
        <f t="shared" si="8"/>
        <v>70.8</v>
      </c>
      <c r="F52" s="231">
        <f t="shared" si="8"/>
        <v>70.3</v>
      </c>
      <c r="G52" s="231">
        <f t="shared" si="8"/>
        <v>70.6</v>
      </c>
      <c r="H52" s="231">
        <f t="shared" si="8"/>
        <v>71.4</v>
      </c>
      <c r="I52" s="231">
        <f t="shared" si="8"/>
        <v>71.6</v>
      </c>
      <c r="J52" s="231">
        <f t="shared" si="8"/>
        <v>73</v>
      </c>
      <c r="K52" s="231">
        <f t="shared" si="8"/>
        <v>72.7</v>
      </c>
      <c r="L52" s="231">
        <f>SUM(L49:L51)</f>
        <v>70.30000000000001</v>
      </c>
      <c r="M52" s="231">
        <f>SUM(M49:M51)</f>
        <v>67.8</v>
      </c>
      <c r="N52" s="231">
        <f>SUM(N49:N51)</f>
        <v>68.8</v>
      </c>
      <c r="O52" s="231">
        <f>SUM(O49:O51)</f>
        <v>68.9</v>
      </c>
      <c r="P52" s="7"/>
      <c r="R52" s="7"/>
      <c r="S52" s="47"/>
    </row>
    <row r="53" spans="1:19" ht="12.75">
      <c r="A53" s="189"/>
      <c r="C53" s="227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6"/>
      <c r="O53" s="31"/>
      <c r="P53" s="7"/>
      <c r="R53" s="7"/>
      <c r="S53" s="47"/>
    </row>
    <row r="54" spans="1:19" ht="12.75">
      <c r="A54" s="226" t="s">
        <v>19</v>
      </c>
      <c r="B54" s="37" t="s">
        <v>20</v>
      </c>
      <c r="C54" s="6" t="s">
        <v>101</v>
      </c>
      <c r="D54" s="229">
        <v>163.8</v>
      </c>
      <c r="E54" s="229">
        <v>165.9</v>
      </c>
      <c r="F54" s="229">
        <v>166.3</v>
      </c>
      <c r="G54" s="229">
        <v>170.9</v>
      </c>
      <c r="H54" s="229">
        <v>171.7</v>
      </c>
      <c r="I54" s="229">
        <v>170.5</v>
      </c>
      <c r="J54" s="229">
        <v>178.2</v>
      </c>
      <c r="K54" s="229">
        <v>176.6</v>
      </c>
      <c r="L54" s="229">
        <v>172.5</v>
      </c>
      <c r="M54" s="229">
        <v>170.4</v>
      </c>
      <c r="N54" s="6">
        <v>171</v>
      </c>
      <c r="O54" s="31">
        <v>174.5</v>
      </c>
      <c r="S54" s="47"/>
    </row>
    <row r="55" spans="1:19" ht="12.75">
      <c r="A55" s="226"/>
      <c r="B55" s="148"/>
      <c r="C55" s="6" t="s">
        <v>157</v>
      </c>
      <c r="D55" s="229">
        <v>139.8</v>
      </c>
      <c r="E55" s="229">
        <v>141.9</v>
      </c>
      <c r="F55" s="229">
        <v>139</v>
      </c>
      <c r="G55" s="229">
        <v>135</v>
      </c>
      <c r="H55" s="229">
        <v>129.1</v>
      </c>
      <c r="I55" s="229">
        <v>131.4</v>
      </c>
      <c r="J55" s="229">
        <v>132</v>
      </c>
      <c r="K55" s="229">
        <v>136.8</v>
      </c>
      <c r="L55" s="229">
        <v>134.7</v>
      </c>
      <c r="M55" s="229">
        <v>128</v>
      </c>
      <c r="N55" s="6">
        <v>126.3</v>
      </c>
      <c r="O55" s="31">
        <v>128.5</v>
      </c>
      <c r="S55" s="47"/>
    </row>
    <row r="56" spans="1:19" s="7" customFormat="1" ht="12.75">
      <c r="A56" s="226"/>
      <c r="B56" s="148"/>
      <c r="C56" s="6" t="s">
        <v>156</v>
      </c>
      <c r="D56" s="229">
        <v>214.9</v>
      </c>
      <c r="E56" s="229">
        <v>223.2</v>
      </c>
      <c r="F56" s="229">
        <v>225.3</v>
      </c>
      <c r="G56" s="229">
        <v>219.7</v>
      </c>
      <c r="H56" s="229">
        <v>224.6</v>
      </c>
      <c r="I56" s="229">
        <v>227.4</v>
      </c>
      <c r="J56" s="229">
        <v>237.1</v>
      </c>
      <c r="K56" s="229">
        <v>248.9</v>
      </c>
      <c r="L56" s="229">
        <v>255</v>
      </c>
      <c r="M56" s="229">
        <v>252.6</v>
      </c>
      <c r="N56" s="6">
        <v>261.4</v>
      </c>
      <c r="O56" s="31">
        <v>267.8</v>
      </c>
      <c r="P56"/>
      <c r="R56"/>
      <c r="S56" s="47"/>
    </row>
    <row r="57" spans="1:19" ht="12.75">
      <c r="A57" s="189"/>
      <c r="C57" s="227" t="s">
        <v>265</v>
      </c>
      <c r="D57" s="231">
        <f aca="true" t="shared" si="9" ref="D57:K57">SUM(D54:D56)</f>
        <v>518.5</v>
      </c>
      <c r="E57" s="231">
        <f t="shared" si="9"/>
        <v>531</v>
      </c>
      <c r="F57" s="231">
        <f t="shared" si="9"/>
        <v>530.6</v>
      </c>
      <c r="G57" s="231">
        <f t="shared" si="9"/>
        <v>525.5999999999999</v>
      </c>
      <c r="H57" s="231">
        <f t="shared" si="9"/>
        <v>525.4</v>
      </c>
      <c r="I57" s="231">
        <f t="shared" si="9"/>
        <v>529.3</v>
      </c>
      <c r="J57" s="231">
        <f t="shared" si="9"/>
        <v>547.3</v>
      </c>
      <c r="K57" s="231">
        <f t="shared" si="9"/>
        <v>562.3</v>
      </c>
      <c r="L57" s="231">
        <f>SUM(L54:L56)</f>
        <v>562.2</v>
      </c>
      <c r="M57" s="231">
        <f>SUM(M54:M56)</f>
        <v>551</v>
      </c>
      <c r="N57" s="231">
        <f>SUM(N54:N56)</f>
        <v>558.7</v>
      </c>
      <c r="O57" s="231">
        <f>SUM(O54:O56)</f>
        <v>570.8</v>
      </c>
      <c r="S57" s="47"/>
    </row>
    <row r="58" spans="1:19" ht="12.75">
      <c r="A58" s="189"/>
      <c r="C58" s="227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6"/>
      <c r="O58" s="31"/>
      <c r="S58" s="47"/>
    </row>
    <row r="59" spans="1:19" ht="12.75">
      <c r="A59" s="226" t="s">
        <v>21</v>
      </c>
      <c r="B59" s="37" t="s">
        <v>22</v>
      </c>
      <c r="C59" s="6" t="s">
        <v>101</v>
      </c>
      <c r="D59" s="232">
        <v>39.9</v>
      </c>
      <c r="E59" s="232">
        <v>39.4</v>
      </c>
      <c r="F59" s="232">
        <v>40.1</v>
      </c>
      <c r="G59" s="232">
        <v>40.2</v>
      </c>
      <c r="H59" s="232">
        <v>39.9</v>
      </c>
      <c r="I59" s="232">
        <v>40.5</v>
      </c>
      <c r="J59" s="232">
        <v>41.5</v>
      </c>
      <c r="K59" s="232">
        <v>42</v>
      </c>
      <c r="L59" s="229">
        <v>41.6</v>
      </c>
      <c r="M59" s="229">
        <v>41.1</v>
      </c>
      <c r="N59" s="36">
        <v>41.1</v>
      </c>
      <c r="O59" s="31">
        <v>41.6</v>
      </c>
      <c r="R59" s="7"/>
      <c r="S59" s="47"/>
    </row>
    <row r="60" spans="1:19" ht="12.75">
      <c r="A60" s="226"/>
      <c r="B60" s="148"/>
      <c r="C60" s="6" t="s">
        <v>157</v>
      </c>
      <c r="D60" s="229">
        <v>36.8</v>
      </c>
      <c r="E60" s="229">
        <v>38.1</v>
      </c>
      <c r="F60" s="229">
        <v>37.9</v>
      </c>
      <c r="G60" s="229">
        <v>37.7</v>
      </c>
      <c r="H60" s="229">
        <v>36.9</v>
      </c>
      <c r="I60" s="229">
        <v>36.5</v>
      </c>
      <c r="J60" s="229">
        <v>38.4</v>
      </c>
      <c r="K60" s="229">
        <v>39.7</v>
      </c>
      <c r="L60" s="229">
        <v>39.4</v>
      </c>
      <c r="M60" s="229">
        <v>37.8</v>
      </c>
      <c r="N60" s="6">
        <v>37.4</v>
      </c>
      <c r="O60" s="31">
        <v>38.6</v>
      </c>
      <c r="R60" s="7"/>
      <c r="S60" s="47"/>
    </row>
    <row r="61" spans="1:19" ht="12.75">
      <c r="A61" s="226"/>
      <c r="B61" s="148"/>
      <c r="C61" s="6" t="s">
        <v>156</v>
      </c>
      <c r="D61" s="229">
        <v>40.4</v>
      </c>
      <c r="E61" s="229">
        <v>42.2</v>
      </c>
      <c r="F61" s="229">
        <v>43.6</v>
      </c>
      <c r="G61" s="229">
        <v>44.1</v>
      </c>
      <c r="H61" s="229">
        <v>45.4</v>
      </c>
      <c r="I61" s="229">
        <v>46.4</v>
      </c>
      <c r="J61" s="229">
        <v>47.6</v>
      </c>
      <c r="K61" s="229">
        <v>49.7</v>
      </c>
      <c r="L61" s="229">
        <v>51</v>
      </c>
      <c r="M61" s="229">
        <v>51.7</v>
      </c>
      <c r="N61" s="6">
        <v>53.7</v>
      </c>
      <c r="O61" s="31">
        <v>56.3</v>
      </c>
      <c r="S61" s="47"/>
    </row>
    <row r="62" spans="1:19" s="7" customFormat="1" ht="12.75">
      <c r="A62" s="189"/>
      <c r="C62" s="227" t="s">
        <v>265</v>
      </c>
      <c r="D62" s="231">
        <f aca="true" t="shared" si="10" ref="D62:K62">SUM(D59:D61)</f>
        <v>117.1</v>
      </c>
      <c r="E62" s="231">
        <f t="shared" si="10"/>
        <v>119.7</v>
      </c>
      <c r="F62" s="231">
        <f t="shared" si="10"/>
        <v>121.6</v>
      </c>
      <c r="G62" s="231">
        <f t="shared" si="10"/>
        <v>122</v>
      </c>
      <c r="H62" s="231">
        <f t="shared" si="10"/>
        <v>122.19999999999999</v>
      </c>
      <c r="I62" s="231">
        <f t="shared" si="10"/>
        <v>123.4</v>
      </c>
      <c r="J62" s="231">
        <f t="shared" si="10"/>
        <v>127.5</v>
      </c>
      <c r="K62" s="231">
        <f t="shared" si="10"/>
        <v>131.4</v>
      </c>
      <c r="L62" s="231">
        <f>SUM(L59:L61)</f>
        <v>132</v>
      </c>
      <c r="M62" s="231">
        <f>SUM(M59:M61)</f>
        <v>130.60000000000002</v>
      </c>
      <c r="N62" s="231">
        <f>SUM(N59:N61)</f>
        <v>132.2</v>
      </c>
      <c r="O62" s="231">
        <f>SUM(O59:O61)</f>
        <v>136.5</v>
      </c>
      <c r="P62"/>
      <c r="R62"/>
      <c r="S62"/>
    </row>
    <row r="63" spans="1:19" s="7" customFormat="1" ht="12.75">
      <c r="A63" s="189"/>
      <c r="C63" s="227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6"/>
      <c r="O63" s="31"/>
      <c r="P63"/>
      <c r="R63"/>
      <c r="S63"/>
    </row>
    <row r="64" spans="1:19" ht="12.75">
      <c r="A64" s="226" t="s">
        <v>23</v>
      </c>
      <c r="B64" s="37" t="s">
        <v>24</v>
      </c>
      <c r="C64" s="6" t="s">
        <v>101</v>
      </c>
      <c r="D64" s="229">
        <v>223.1</v>
      </c>
      <c r="E64" s="229">
        <v>236</v>
      </c>
      <c r="F64" s="229">
        <v>240</v>
      </c>
      <c r="G64" s="229">
        <v>238.9</v>
      </c>
      <c r="H64" s="229">
        <v>242.2</v>
      </c>
      <c r="I64" s="229">
        <v>243.9</v>
      </c>
      <c r="J64" s="229">
        <v>248.6</v>
      </c>
      <c r="K64" s="229">
        <v>249.2</v>
      </c>
      <c r="L64" s="229">
        <v>247.5</v>
      </c>
      <c r="M64" s="229">
        <v>243.9</v>
      </c>
      <c r="N64" s="6">
        <v>238.8</v>
      </c>
      <c r="O64" s="31">
        <v>240.7</v>
      </c>
      <c r="S64" s="47"/>
    </row>
    <row r="65" spans="1:19" ht="12.75">
      <c r="A65" s="226"/>
      <c r="B65" s="149"/>
      <c r="C65" s="6" t="s">
        <v>157</v>
      </c>
      <c r="D65" s="232">
        <v>210.1</v>
      </c>
      <c r="E65" s="232">
        <v>217.5</v>
      </c>
      <c r="F65" s="232">
        <v>217.2</v>
      </c>
      <c r="G65" s="232">
        <v>210.7</v>
      </c>
      <c r="H65" s="232">
        <v>205.9</v>
      </c>
      <c r="I65" s="232">
        <v>205</v>
      </c>
      <c r="J65" s="232">
        <v>200.2</v>
      </c>
      <c r="K65" s="232">
        <v>206.7</v>
      </c>
      <c r="L65" s="229">
        <v>211</v>
      </c>
      <c r="M65" s="229">
        <v>197.6</v>
      </c>
      <c r="N65" s="6">
        <v>195.5</v>
      </c>
      <c r="O65" s="31">
        <v>200.3</v>
      </c>
      <c r="S65" s="47"/>
    </row>
    <row r="66" spans="1:15" ht="12.75">
      <c r="A66" s="226"/>
      <c r="B66" s="148"/>
      <c r="C66" s="6" t="s">
        <v>156</v>
      </c>
      <c r="D66" s="229">
        <v>278.1</v>
      </c>
      <c r="E66" s="229">
        <v>290.4</v>
      </c>
      <c r="F66" s="229">
        <v>292</v>
      </c>
      <c r="G66" s="229">
        <v>297.3</v>
      </c>
      <c r="H66" s="229">
        <v>296.3</v>
      </c>
      <c r="I66" s="229">
        <v>302.3</v>
      </c>
      <c r="J66" s="229">
        <v>310.6</v>
      </c>
      <c r="K66" s="229">
        <v>319.6</v>
      </c>
      <c r="L66" s="229">
        <v>326.4</v>
      </c>
      <c r="M66" s="229">
        <v>318.1</v>
      </c>
      <c r="N66" s="6">
        <v>329.6</v>
      </c>
      <c r="O66" s="6">
        <v>339.8</v>
      </c>
    </row>
    <row r="67" spans="1:15" ht="12.75">
      <c r="A67" s="189"/>
      <c r="C67" s="227" t="s">
        <v>265</v>
      </c>
      <c r="D67" s="231">
        <f aca="true" t="shared" si="11" ref="D67:K67">SUM(D64:D66)</f>
        <v>711.3</v>
      </c>
      <c r="E67" s="231">
        <f t="shared" si="11"/>
        <v>743.9</v>
      </c>
      <c r="F67" s="231">
        <f t="shared" si="11"/>
        <v>749.2</v>
      </c>
      <c r="G67" s="231">
        <f t="shared" si="11"/>
        <v>746.9000000000001</v>
      </c>
      <c r="H67" s="231">
        <f t="shared" si="11"/>
        <v>744.4000000000001</v>
      </c>
      <c r="I67" s="231">
        <f t="shared" si="11"/>
        <v>751.2</v>
      </c>
      <c r="J67" s="231">
        <f t="shared" si="11"/>
        <v>759.4</v>
      </c>
      <c r="K67" s="231">
        <f t="shared" si="11"/>
        <v>775.5</v>
      </c>
      <c r="L67" s="231">
        <f>SUM(L64:L66)</f>
        <v>784.9</v>
      </c>
      <c r="M67" s="231">
        <f>SUM(M64:M66)</f>
        <v>759.6</v>
      </c>
      <c r="N67" s="231">
        <f>SUM(N64:N66)</f>
        <v>763.9000000000001</v>
      </c>
      <c r="O67" s="231">
        <f>SUM(O64:O66)</f>
        <v>780.8</v>
      </c>
    </row>
    <row r="68" spans="1:15" ht="12.75">
      <c r="A68" s="189"/>
      <c r="C68" s="227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6"/>
      <c r="O68" s="6"/>
    </row>
    <row r="69" spans="1:19" s="7" customFormat="1" ht="12.75">
      <c r="A69" s="226" t="s">
        <v>25</v>
      </c>
      <c r="B69" s="37" t="s">
        <v>26</v>
      </c>
      <c r="C69" s="6" t="s">
        <v>101</v>
      </c>
      <c r="D69" s="229">
        <v>46.7</v>
      </c>
      <c r="E69" s="229">
        <v>45.3</v>
      </c>
      <c r="F69" s="229">
        <v>46.6</v>
      </c>
      <c r="G69" s="229">
        <v>45.8</v>
      </c>
      <c r="H69" s="229">
        <v>45.3</v>
      </c>
      <c r="I69" s="229">
        <v>44.6</v>
      </c>
      <c r="J69" s="229">
        <v>45.6</v>
      </c>
      <c r="K69" s="229">
        <v>45.1</v>
      </c>
      <c r="L69" s="229">
        <v>43</v>
      </c>
      <c r="M69" s="229">
        <v>41.9</v>
      </c>
      <c r="N69" s="36">
        <v>41.4</v>
      </c>
      <c r="O69" s="39">
        <v>42</v>
      </c>
      <c r="P69"/>
      <c r="R69"/>
      <c r="S69"/>
    </row>
    <row r="70" spans="1:19" s="7" customFormat="1" ht="12.75">
      <c r="A70" s="226"/>
      <c r="B70" s="148"/>
      <c r="C70" s="6" t="s">
        <v>157</v>
      </c>
      <c r="D70" s="229">
        <v>33.3</v>
      </c>
      <c r="E70" s="229">
        <v>33.2</v>
      </c>
      <c r="F70" s="229">
        <v>33.1</v>
      </c>
      <c r="G70" s="229">
        <v>32.8</v>
      </c>
      <c r="H70" s="229">
        <v>32</v>
      </c>
      <c r="I70" s="229">
        <v>32.3</v>
      </c>
      <c r="J70" s="229">
        <v>32.8</v>
      </c>
      <c r="K70" s="229">
        <v>33.5</v>
      </c>
      <c r="L70" s="229">
        <v>34.6</v>
      </c>
      <c r="M70" s="229">
        <v>30.6</v>
      </c>
      <c r="N70" s="36">
        <v>31.8</v>
      </c>
      <c r="O70" s="39">
        <v>33.1</v>
      </c>
      <c r="P70"/>
      <c r="R70"/>
      <c r="S70"/>
    </row>
    <row r="71" spans="1:15" ht="12.75">
      <c r="A71" s="226"/>
      <c r="B71" s="149"/>
      <c r="C71" s="6" t="s">
        <v>156</v>
      </c>
      <c r="D71" s="232">
        <v>36.2</v>
      </c>
      <c r="E71" s="232">
        <v>36.4</v>
      </c>
      <c r="F71" s="232">
        <v>37.4</v>
      </c>
      <c r="G71" s="232">
        <v>36.8</v>
      </c>
      <c r="H71" s="232">
        <v>38.3</v>
      </c>
      <c r="I71" s="232">
        <v>37.2</v>
      </c>
      <c r="J71" s="232">
        <v>38.4</v>
      </c>
      <c r="K71" s="232">
        <v>40</v>
      </c>
      <c r="L71" s="229">
        <v>39.8</v>
      </c>
      <c r="M71" s="229">
        <v>38.9</v>
      </c>
      <c r="N71" s="6">
        <v>39.6</v>
      </c>
      <c r="O71" s="6">
        <v>40.7</v>
      </c>
    </row>
    <row r="72" spans="1:15" ht="12.75">
      <c r="A72" s="189"/>
      <c r="C72" s="227" t="s">
        <v>265</v>
      </c>
      <c r="D72" s="231">
        <f aca="true" t="shared" si="12" ref="D72:K72">SUM(D69:D71)</f>
        <v>116.2</v>
      </c>
      <c r="E72" s="231">
        <f t="shared" si="12"/>
        <v>114.9</v>
      </c>
      <c r="F72" s="231">
        <f t="shared" si="12"/>
        <v>117.1</v>
      </c>
      <c r="G72" s="231">
        <f t="shared" si="12"/>
        <v>115.39999999999999</v>
      </c>
      <c r="H72" s="231">
        <f t="shared" si="12"/>
        <v>115.6</v>
      </c>
      <c r="I72" s="231">
        <f t="shared" si="12"/>
        <v>114.10000000000001</v>
      </c>
      <c r="J72" s="231">
        <f t="shared" si="12"/>
        <v>116.80000000000001</v>
      </c>
      <c r="K72" s="231">
        <f t="shared" si="12"/>
        <v>118.6</v>
      </c>
      <c r="L72" s="231">
        <f>SUM(L69:L71)</f>
        <v>117.39999999999999</v>
      </c>
      <c r="M72" s="231">
        <f>SUM(M69:M71)</f>
        <v>111.4</v>
      </c>
      <c r="N72" s="231">
        <f>SUM(N69:N71)</f>
        <v>112.80000000000001</v>
      </c>
      <c r="O72" s="231">
        <f>SUM(O69:O71)</f>
        <v>115.8</v>
      </c>
    </row>
    <row r="73" spans="1:15" ht="12.75">
      <c r="A73" s="189"/>
      <c r="C73" s="227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6"/>
      <c r="O73" s="6"/>
    </row>
    <row r="74" spans="1:15" ht="12.75">
      <c r="A74" s="226" t="s">
        <v>27</v>
      </c>
      <c r="B74" s="37" t="s">
        <v>28</v>
      </c>
      <c r="C74" s="6" t="s">
        <v>101</v>
      </c>
      <c r="D74" s="229">
        <v>46.8</v>
      </c>
      <c r="E74" s="229">
        <v>47.4</v>
      </c>
      <c r="F74" s="229">
        <v>48.9</v>
      </c>
      <c r="G74" s="229">
        <v>48.4</v>
      </c>
      <c r="H74" s="229">
        <v>47.8</v>
      </c>
      <c r="I74" s="229">
        <v>47.8</v>
      </c>
      <c r="J74" s="229">
        <v>48.4</v>
      </c>
      <c r="K74" s="229">
        <v>48.8</v>
      </c>
      <c r="L74" s="229">
        <v>48.1</v>
      </c>
      <c r="M74" s="229">
        <v>47.8</v>
      </c>
      <c r="N74" s="6">
        <v>47.9</v>
      </c>
      <c r="O74" s="6">
        <v>47.2</v>
      </c>
    </row>
    <row r="75" spans="1:15" ht="12.75">
      <c r="A75" s="226"/>
      <c r="B75" s="148"/>
      <c r="C75" s="6" t="s">
        <v>157</v>
      </c>
      <c r="D75" s="229">
        <v>40.6</v>
      </c>
      <c r="E75" s="229">
        <v>38.3</v>
      </c>
      <c r="F75" s="229">
        <v>37.3</v>
      </c>
      <c r="G75" s="229">
        <v>36</v>
      </c>
      <c r="H75" s="229">
        <v>34.8</v>
      </c>
      <c r="I75" s="229">
        <v>34</v>
      </c>
      <c r="J75" s="229">
        <v>34.1</v>
      </c>
      <c r="K75" s="229">
        <v>35.4</v>
      </c>
      <c r="L75" s="229">
        <v>36.9</v>
      </c>
      <c r="M75" s="229">
        <v>34.4</v>
      </c>
      <c r="N75" s="6">
        <v>34.2</v>
      </c>
      <c r="O75" s="6">
        <v>35.7</v>
      </c>
    </row>
    <row r="76" spans="1:19" s="7" customFormat="1" ht="12.75">
      <c r="A76" s="226"/>
      <c r="B76" s="148"/>
      <c r="C76" s="6" t="s">
        <v>156</v>
      </c>
      <c r="D76" s="229">
        <v>40</v>
      </c>
      <c r="E76" s="229">
        <v>43.3</v>
      </c>
      <c r="F76" s="229">
        <v>43.3</v>
      </c>
      <c r="G76" s="229">
        <v>43.2</v>
      </c>
      <c r="H76" s="229">
        <v>43</v>
      </c>
      <c r="I76" s="229">
        <v>43.7</v>
      </c>
      <c r="J76" s="229">
        <v>44.4</v>
      </c>
      <c r="K76" s="229">
        <v>46.6</v>
      </c>
      <c r="L76" s="229">
        <v>46.7</v>
      </c>
      <c r="M76" s="229">
        <v>45.4</v>
      </c>
      <c r="N76" s="6">
        <v>47</v>
      </c>
      <c r="O76" s="6">
        <v>47.6</v>
      </c>
      <c r="P76"/>
      <c r="R76"/>
      <c r="S76"/>
    </row>
    <row r="77" spans="1:15" ht="12.75">
      <c r="A77" s="189"/>
      <c r="C77" s="227" t="s">
        <v>265</v>
      </c>
      <c r="D77" s="231">
        <f aca="true" t="shared" si="13" ref="D77:K77">SUM(D74:D76)</f>
        <v>127.4</v>
      </c>
      <c r="E77" s="231">
        <f t="shared" si="13"/>
        <v>129</v>
      </c>
      <c r="F77" s="231">
        <f t="shared" si="13"/>
        <v>129.5</v>
      </c>
      <c r="G77" s="231">
        <f t="shared" si="13"/>
        <v>127.60000000000001</v>
      </c>
      <c r="H77" s="231">
        <f t="shared" si="13"/>
        <v>125.6</v>
      </c>
      <c r="I77" s="231">
        <f t="shared" si="13"/>
        <v>125.5</v>
      </c>
      <c r="J77" s="231">
        <f t="shared" si="13"/>
        <v>126.9</v>
      </c>
      <c r="K77" s="231">
        <f t="shared" si="13"/>
        <v>130.79999999999998</v>
      </c>
      <c r="L77" s="231">
        <f>SUM(L74:L76)</f>
        <v>131.7</v>
      </c>
      <c r="M77" s="231">
        <f>SUM(M74:M76)</f>
        <v>127.6</v>
      </c>
      <c r="N77" s="231">
        <f>SUM(N74:N76)</f>
        <v>129.1</v>
      </c>
      <c r="O77" s="231">
        <f>SUM(O74:O76)</f>
        <v>130.5</v>
      </c>
    </row>
    <row r="78" spans="1:15" ht="12.75">
      <c r="A78" s="189"/>
      <c r="C78" s="227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6"/>
      <c r="O78" s="6"/>
    </row>
    <row r="79" spans="1:15" ht="12.75">
      <c r="A79" s="226" t="s">
        <v>29</v>
      </c>
      <c r="B79" s="37" t="s">
        <v>30</v>
      </c>
      <c r="C79" s="6" t="s">
        <v>101</v>
      </c>
      <c r="D79" s="232">
        <v>34.3</v>
      </c>
      <c r="E79" s="232">
        <v>33.6</v>
      </c>
      <c r="F79" s="232">
        <v>36.1</v>
      </c>
      <c r="G79" s="232">
        <v>36.9</v>
      </c>
      <c r="H79" s="232">
        <v>36.8</v>
      </c>
      <c r="I79" s="232">
        <v>36.4</v>
      </c>
      <c r="J79" s="232">
        <v>36</v>
      </c>
      <c r="K79" s="232">
        <v>35.7</v>
      </c>
      <c r="L79" s="229">
        <v>35.1</v>
      </c>
      <c r="M79" s="229">
        <v>34</v>
      </c>
      <c r="N79" s="6">
        <v>33</v>
      </c>
      <c r="O79" s="6">
        <v>32.8</v>
      </c>
    </row>
    <row r="80" spans="1:15" ht="12.75">
      <c r="A80" s="226"/>
      <c r="B80" s="148"/>
      <c r="C80" s="6" t="s">
        <v>157</v>
      </c>
      <c r="D80" s="229">
        <v>37.1</v>
      </c>
      <c r="E80" s="229">
        <v>38.8</v>
      </c>
      <c r="F80" s="229">
        <v>39.2</v>
      </c>
      <c r="G80" s="229">
        <v>37.7</v>
      </c>
      <c r="H80" s="229">
        <v>37.4</v>
      </c>
      <c r="I80" s="229">
        <v>34.7</v>
      </c>
      <c r="J80" s="229">
        <v>36.4</v>
      </c>
      <c r="K80" s="229">
        <v>38</v>
      </c>
      <c r="L80" s="229">
        <v>38.6</v>
      </c>
      <c r="M80" s="229">
        <v>34.7</v>
      </c>
      <c r="N80" s="36">
        <v>35.1</v>
      </c>
      <c r="O80" s="31">
        <v>35.5</v>
      </c>
    </row>
    <row r="81" spans="1:15" ht="12.75">
      <c r="A81" s="226"/>
      <c r="B81" s="148"/>
      <c r="C81" s="6" t="s">
        <v>156</v>
      </c>
      <c r="D81" s="229">
        <v>39.1</v>
      </c>
      <c r="E81" s="229">
        <v>37.8</v>
      </c>
      <c r="F81" s="229">
        <v>37.8</v>
      </c>
      <c r="G81" s="229">
        <v>37</v>
      </c>
      <c r="H81" s="229">
        <v>37.3</v>
      </c>
      <c r="I81" s="229">
        <v>38.9</v>
      </c>
      <c r="J81" s="229">
        <v>39.1</v>
      </c>
      <c r="K81" s="229">
        <v>40.5</v>
      </c>
      <c r="L81" s="229">
        <v>41.8</v>
      </c>
      <c r="M81" s="229">
        <v>41.3</v>
      </c>
      <c r="N81" s="36">
        <v>43.1</v>
      </c>
      <c r="O81" s="31">
        <v>45.4</v>
      </c>
    </row>
    <row r="82" spans="1:19" s="7" customFormat="1" ht="12.75">
      <c r="A82" s="189"/>
      <c r="C82" s="227" t="s">
        <v>265</v>
      </c>
      <c r="D82" s="231">
        <f aca="true" t="shared" si="14" ref="D82:K82">SUM(D79:D81)</f>
        <v>110.5</v>
      </c>
      <c r="E82" s="231">
        <f t="shared" si="14"/>
        <v>110.2</v>
      </c>
      <c r="F82" s="231">
        <f t="shared" si="14"/>
        <v>113.10000000000001</v>
      </c>
      <c r="G82" s="231">
        <f t="shared" si="14"/>
        <v>111.6</v>
      </c>
      <c r="H82" s="231">
        <f t="shared" si="14"/>
        <v>111.49999999999999</v>
      </c>
      <c r="I82" s="231">
        <f t="shared" si="14"/>
        <v>110</v>
      </c>
      <c r="J82" s="231">
        <f t="shared" si="14"/>
        <v>111.5</v>
      </c>
      <c r="K82" s="231">
        <f t="shared" si="14"/>
        <v>114.2</v>
      </c>
      <c r="L82" s="231">
        <f>SUM(L79:L81)</f>
        <v>115.5</v>
      </c>
      <c r="M82" s="231">
        <f>SUM(M79:M81)</f>
        <v>110</v>
      </c>
      <c r="N82" s="231">
        <f>SUM(N79:N81)</f>
        <v>111.19999999999999</v>
      </c>
      <c r="O82" s="231">
        <f>SUM(O79:O81)</f>
        <v>113.69999999999999</v>
      </c>
      <c r="P82"/>
      <c r="R82"/>
      <c r="S82"/>
    </row>
    <row r="83" spans="1:19" s="7" customFormat="1" ht="12.75">
      <c r="A83" s="189"/>
      <c r="C83" s="227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36"/>
      <c r="O83" s="31"/>
      <c r="P83"/>
      <c r="R83"/>
      <c r="S83"/>
    </row>
    <row r="84" spans="1:15" ht="12.75">
      <c r="A84" s="226" t="s">
        <v>31</v>
      </c>
      <c r="B84" s="37" t="s">
        <v>32</v>
      </c>
      <c r="C84" s="6" t="s">
        <v>101</v>
      </c>
      <c r="D84" s="229">
        <v>47</v>
      </c>
      <c r="E84" s="229">
        <v>46.2</v>
      </c>
      <c r="F84" s="229">
        <v>47.4</v>
      </c>
      <c r="G84" s="229">
        <v>47.3</v>
      </c>
      <c r="H84" s="229">
        <v>47.6</v>
      </c>
      <c r="I84" s="229">
        <v>47.2</v>
      </c>
      <c r="J84" s="229">
        <v>46.9</v>
      </c>
      <c r="K84" s="229">
        <v>46.5</v>
      </c>
      <c r="L84" s="229">
        <v>45.7</v>
      </c>
      <c r="M84" s="229">
        <v>45.1</v>
      </c>
      <c r="N84" s="6">
        <v>44.8</v>
      </c>
      <c r="O84" s="31">
        <v>44.4</v>
      </c>
    </row>
    <row r="85" spans="1:15" ht="12.75">
      <c r="A85" s="226"/>
      <c r="B85" s="149"/>
      <c r="C85" s="6" t="s">
        <v>157</v>
      </c>
      <c r="D85" s="232">
        <v>36.3</v>
      </c>
      <c r="E85" s="232">
        <v>36.9</v>
      </c>
      <c r="F85" s="232">
        <v>37.2</v>
      </c>
      <c r="G85" s="232">
        <v>37.6</v>
      </c>
      <c r="H85" s="232">
        <v>36.6</v>
      </c>
      <c r="I85" s="232">
        <v>35.6</v>
      </c>
      <c r="J85" s="232">
        <v>36.3</v>
      </c>
      <c r="K85" s="232">
        <v>38.1</v>
      </c>
      <c r="L85" s="229">
        <v>39.6</v>
      </c>
      <c r="M85" s="229">
        <v>36</v>
      </c>
      <c r="N85" s="6">
        <v>37.7</v>
      </c>
      <c r="O85" s="31">
        <v>38.3</v>
      </c>
    </row>
    <row r="86" spans="1:15" ht="12.75">
      <c r="A86" s="226"/>
      <c r="B86" s="148"/>
      <c r="C86" s="6" t="s">
        <v>156</v>
      </c>
      <c r="D86" s="229">
        <v>35.1</v>
      </c>
      <c r="E86" s="229">
        <v>36.1</v>
      </c>
      <c r="F86" s="229">
        <v>37</v>
      </c>
      <c r="G86" s="229">
        <v>36.9</v>
      </c>
      <c r="H86" s="229">
        <v>37.1</v>
      </c>
      <c r="I86" s="229">
        <v>38.5</v>
      </c>
      <c r="J86" s="229">
        <v>38.1</v>
      </c>
      <c r="K86" s="229">
        <v>39.3</v>
      </c>
      <c r="L86" s="229">
        <v>38.9</v>
      </c>
      <c r="M86" s="229">
        <v>39.1</v>
      </c>
      <c r="N86" s="6">
        <v>39.9</v>
      </c>
      <c r="O86" s="31">
        <v>40.3</v>
      </c>
    </row>
    <row r="87" spans="1:15" ht="12.75">
      <c r="A87" s="189"/>
      <c r="C87" s="227" t="s">
        <v>265</v>
      </c>
      <c r="D87" s="231">
        <f aca="true" t="shared" si="15" ref="D87:K87">SUM(D84:D86)</f>
        <v>118.4</v>
      </c>
      <c r="E87" s="231">
        <f t="shared" si="15"/>
        <v>119.19999999999999</v>
      </c>
      <c r="F87" s="231">
        <f t="shared" si="15"/>
        <v>121.6</v>
      </c>
      <c r="G87" s="231">
        <f t="shared" si="15"/>
        <v>121.80000000000001</v>
      </c>
      <c r="H87" s="231">
        <f t="shared" si="15"/>
        <v>121.30000000000001</v>
      </c>
      <c r="I87" s="231">
        <f t="shared" si="15"/>
        <v>121.30000000000001</v>
      </c>
      <c r="J87" s="231">
        <f t="shared" si="15"/>
        <v>121.29999999999998</v>
      </c>
      <c r="K87" s="231">
        <f t="shared" si="15"/>
        <v>123.89999999999999</v>
      </c>
      <c r="L87" s="231">
        <f>SUM(L84:L86)</f>
        <v>124.20000000000002</v>
      </c>
      <c r="M87" s="231">
        <f>SUM(M84:M86)</f>
        <v>120.19999999999999</v>
      </c>
      <c r="N87" s="231">
        <f>SUM(N84:N86)</f>
        <v>122.4</v>
      </c>
      <c r="O87" s="231">
        <f>SUM(O84:O86)</f>
        <v>122.99999999999999</v>
      </c>
    </row>
    <row r="88" spans="1:15" ht="12.75">
      <c r="A88" s="189"/>
      <c r="C88" s="227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6"/>
      <c r="O88" s="31"/>
    </row>
    <row r="89" spans="1:19" s="7" customFormat="1" ht="12.75">
      <c r="A89" s="226" t="s">
        <v>33</v>
      </c>
      <c r="B89" s="37" t="s">
        <v>34</v>
      </c>
      <c r="C89" s="6" t="s">
        <v>101</v>
      </c>
      <c r="D89" s="229">
        <v>47.1</v>
      </c>
      <c r="E89" s="229">
        <v>46.8</v>
      </c>
      <c r="F89" s="229">
        <v>46.7</v>
      </c>
      <c r="G89" s="229">
        <v>46.9</v>
      </c>
      <c r="H89" s="229">
        <v>46.9</v>
      </c>
      <c r="I89" s="229">
        <v>45.4</v>
      </c>
      <c r="J89" s="229">
        <v>45.5</v>
      </c>
      <c r="K89" s="229">
        <v>44.1</v>
      </c>
      <c r="L89" s="229">
        <v>43.6</v>
      </c>
      <c r="M89" s="229">
        <v>42.1</v>
      </c>
      <c r="N89" s="6">
        <v>42</v>
      </c>
      <c r="O89" s="31">
        <v>41.7</v>
      </c>
      <c r="P89"/>
      <c r="R89"/>
      <c r="S89"/>
    </row>
    <row r="90" spans="1:19" s="7" customFormat="1" ht="12.75">
      <c r="A90" s="226"/>
      <c r="B90" s="148"/>
      <c r="C90" s="6" t="s">
        <v>157</v>
      </c>
      <c r="D90" s="229">
        <v>37.7</v>
      </c>
      <c r="E90" s="229">
        <v>38.1</v>
      </c>
      <c r="F90" s="229">
        <v>33.4</v>
      </c>
      <c r="G90" s="229">
        <v>34.4</v>
      </c>
      <c r="H90" s="229">
        <v>33.4</v>
      </c>
      <c r="I90" s="229">
        <v>32.7</v>
      </c>
      <c r="J90" s="229">
        <v>35.1</v>
      </c>
      <c r="K90" s="229">
        <v>37.2</v>
      </c>
      <c r="L90" s="229">
        <v>40.8</v>
      </c>
      <c r="M90" s="229">
        <v>38.3</v>
      </c>
      <c r="N90" s="6">
        <v>39</v>
      </c>
      <c r="O90" s="31">
        <v>40.1</v>
      </c>
      <c r="P90"/>
      <c r="R90"/>
      <c r="S90"/>
    </row>
    <row r="91" spans="1:15" ht="12.75">
      <c r="A91" s="226"/>
      <c r="B91" s="149"/>
      <c r="C91" s="6" t="s">
        <v>156</v>
      </c>
      <c r="D91" s="232">
        <v>42.2</v>
      </c>
      <c r="E91" s="232">
        <v>43</v>
      </c>
      <c r="F91" s="232">
        <v>45.5</v>
      </c>
      <c r="G91" s="232">
        <v>43.1</v>
      </c>
      <c r="H91" s="232">
        <v>44.9</v>
      </c>
      <c r="I91" s="232">
        <v>43.8</v>
      </c>
      <c r="J91" s="232">
        <v>42.4</v>
      </c>
      <c r="K91" s="232">
        <v>44.2</v>
      </c>
      <c r="L91" s="229">
        <v>41.9</v>
      </c>
      <c r="M91" s="229">
        <v>41</v>
      </c>
      <c r="N91" s="36">
        <v>41.4</v>
      </c>
      <c r="O91" s="31">
        <v>42.2</v>
      </c>
    </row>
    <row r="92" spans="1:15" ht="12.75">
      <c r="A92" s="189"/>
      <c r="C92" s="227" t="s">
        <v>265</v>
      </c>
      <c r="D92" s="231">
        <f aca="true" t="shared" si="16" ref="D92:K92">SUM(D89:D91)</f>
        <v>127.00000000000001</v>
      </c>
      <c r="E92" s="231">
        <f t="shared" si="16"/>
        <v>127.9</v>
      </c>
      <c r="F92" s="231">
        <f t="shared" si="16"/>
        <v>125.6</v>
      </c>
      <c r="G92" s="231">
        <f t="shared" si="16"/>
        <v>124.4</v>
      </c>
      <c r="H92" s="231">
        <f t="shared" si="16"/>
        <v>125.19999999999999</v>
      </c>
      <c r="I92" s="231">
        <f t="shared" si="16"/>
        <v>121.89999999999999</v>
      </c>
      <c r="J92" s="231">
        <f t="shared" si="16"/>
        <v>123</v>
      </c>
      <c r="K92" s="231">
        <f t="shared" si="16"/>
        <v>125.50000000000001</v>
      </c>
      <c r="L92" s="231">
        <f>SUM(L89:L91)</f>
        <v>126.30000000000001</v>
      </c>
      <c r="M92" s="231">
        <f>SUM(M89:M91)</f>
        <v>121.4</v>
      </c>
      <c r="N92" s="231">
        <f>SUM(N89:N91)</f>
        <v>122.4</v>
      </c>
      <c r="O92" s="231">
        <f>SUM(O89:O91)</f>
        <v>124.00000000000001</v>
      </c>
    </row>
    <row r="93" spans="1:15" ht="12.75">
      <c r="A93" s="189"/>
      <c r="C93" s="227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36"/>
      <c r="O93" s="31"/>
    </row>
    <row r="94" spans="1:15" ht="12.75">
      <c r="A94" s="226" t="s">
        <v>35</v>
      </c>
      <c r="B94" s="37" t="s">
        <v>36</v>
      </c>
      <c r="C94" s="6" t="s">
        <v>101</v>
      </c>
      <c r="D94" s="229">
        <v>44.7</v>
      </c>
      <c r="E94" s="229">
        <v>43.9</v>
      </c>
      <c r="F94" s="229">
        <v>44.9</v>
      </c>
      <c r="G94" s="229">
        <v>45.2</v>
      </c>
      <c r="H94" s="229">
        <v>45.1</v>
      </c>
      <c r="I94" s="229">
        <v>44.4</v>
      </c>
      <c r="J94" s="229">
        <v>44.2</v>
      </c>
      <c r="K94" s="229">
        <v>44</v>
      </c>
      <c r="L94" s="229">
        <v>43.6</v>
      </c>
      <c r="M94" s="229">
        <v>41.9</v>
      </c>
      <c r="N94" s="6">
        <v>40.9</v>
      </c>
      <c r="O94" s="31">
        <v>40.3</v>
      </c>
    </row>
    <row r="95" spans="1:15" ht="12.75">
      <c r="A95" s="226"/>
      <c r="B95" s="148"/>
      <c r="C95" s="6" t="s">
        <v>157</v>
      </c>
      <c r="D95" s="229">
        <v>29.8</v>
      </c>
      <c r="E95" s="229">
        <v>29.6</v>
      </c>
      <c r="F95" s="229">
        <v>29.8</v>
      </c>
      <c r="G95" s="229">
        <v>29.2</v>
      </c>
      <c r="H95" s="229">
        <v>29.1</v>
      </c>
      <c r="I95" s="229">
        <v>29.5</v>
      </c>
      <c r="J95" s="229">
        <v>30.2</v>
      </c>
      <c r="K95" s="229">
        <v>30.2</v>
      </c>
      <c r="L95" s="229">
        <v>31.4</v>
      </c>
      <c r="M95" s="229">
        <v>29</v>
      </c>
      <c r="N95" s="6">
        <v>28.1</v>
      </c>
      <c r="O95" s="31">
        <v>29</v>
      </c>
    </row>
    <row r="96" spans="1:19" s="7" customFormat="1" ht="12.75">
      <c r="A96" s="226"/>
      <c r="B96" s="148"/>
      <c r="C96" s="6" t="s">
        <v>156</v>
      </c>
      <c r="D96" s="229">
        <v>40.7</v>
      </c>
      <c r="E96" s="229">
        <v>41.6</v>
      </c>
      <c r="F96" s="229">
        <v>40.4</v>
      </c>
      <c r="G96" s="229">
        <v>39.5</v>
      </c>
      <c r="H96" s="229">
        <v>40</v>
      </c>
      <c r="I96" s="229">
        <v>39.4</v>
      </c>
      <c r="J96" s="229">
        <v>40.2</v>
      </c>
      <c r="K96" s="229">
        <v>40.8</v>
      </c>
      <c r="L96" s="229">
        <v>41.6</v>
      </c>
      <c r="M96" s="229">
        <v>41.2</v>
      </c>
      <c r="N96" s="6">
        <v>40.8</v>
      </c>
      <c r="O96" s="31">
        <v>41.5</v>
      </c>
      <c r="P96"/>
      <c r="R96"/>
      <c r="S96"/>
    </row>
    <row r="97" spans="1:15" ht="12.75">
      <c r="A97" s="189"/>
      <c r="C97" s="227" t="s">
        <v>265</v>
      </c>
      <c r="D97" s="231">
        <f aca="true" t="shared" si="17" ref="D97:K97">SUM(D94:D96)</f>
        <v>115.2</v>
      </c>
      <c r="E97" s="231">
        <f t="shared" si="17"/>
        <v>115.1</v>
      </c>
      <c r="F97" s="231">
        <f t="shared" si="17"/>
        <v>115.1</v>
      </c>
      <c r="G97" s="231">
        <f t="shared" si="17"/>
        <v>113.9</v>
      </c>
      <c r="H97" s="231">
        <f t="shared" si="17"/>
        <v>114.2</v>
      </c>
      <c r="I97" s="231">
        <f t="shared" si="17"/>
        <v>113.30000000000001</v>
      </c>
      <c r="J97" s="231">
        <f t="shared" si="17"/>
        <v>114.60000000000001</v>
      </c>
      <c r="K97" s="231">
        <f t="shared" si="17"/>
        <v>115</v>
      </c>
      <c r="L97" s="231">
        <f>SUM(L94:L96)</f>
        <v>116.6</v>
      </c>
      <c r="M97" s="231">
        <f>SUM(M94:M96)</f>
        <v>112.10000000000001</v>
      </c>
      <c r="N97" s="231">
        <f>SUM(N94:N96)</f>
        <v>109.8</v>
      </c>
      <c r="O97" s="231">
        <f>SUM(O94:O96)</f>
        <v>110.8</v>
      </c>
    </row>
    <row r="98" spans="1:15" ht="12.75">
      <c r="A98" s="189"/>
      <c r="C98" s="227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6"/>
      <c r="O98" s="31"/>
    </row>
    <row r="99" spans="1:15" ht="12.75">
      <c r="A99" s="226" t="s">
        <v>37</v>
      </c>
      <c r="B99" s="36" t="s">
        <v>38</v>
      </c>
      <c r="C99" s="6" t="s">
        <v>101</v>
      </c>
      <c r="D99" s="232">
        <v>24.5</v>
      </c>
      <c r="E99" s="232">
        <v>24.3</v>
      </c>
      <c r="F99" s="232">
        <v>24.4</v>
      </c>
      <c r="G99" s="232">
        <v>24.6</v>
      </c>
      <c r="H99" s="232">
        <v>24.4</v>
      </c>
      <c r="I99" s="232">
        <v>24</v>
      </c>
      <c r="J99" s="232">
        <v>23.2</v>
      </c>
      <c r="K99" s="232">
        <v>23.4</v>
      </c>
      <c r="L99" s="229">
        <v>22.6</v>
      </c>
      <c r="M99" s="229">
        <v>22.1</v>
      </c>
      <c r="N99" s="6">
        <v>21.8</v>
      </c>
      <c r="O99" s="31">
        <v>22.4</v>
      </c>
    </row>
    <row r="100" spans="1:15" ht="12.75">
      <c r="A100" s="226"/>
      <c r="B100" s="148"/>
      <c r="C100" s="6" t="s">
        <v>157</v>
      </c>
      <c r="D100" s="229">
        <v>13.7</v>
      </c>
      <c r="E100" s="229">
        <v>13.1</v>
      </c>
      <c r="F100" s="229">
        <v>13</v>
      </c>
      <c r="G100" s="229">
        <v>13</v>
      </c>
      <c r="H100" s="229">
        <v>13.5</v>
      </c>
      <c r="I100" s="229">
        <v>13.5</v>
      </c>
      <c r="J100" s="229">
        <v>13.9</v>
      </c>
      <c r="K100" s="229">
        <v>14.2</v>
      </c>
      <c r="L100" s="229">
        <v>14.3</v>
      </c>
      <c r="M100" s="229">
        <v>12.6</v>
      </c>
      <c r="N100" s="6">
        <v>13</v>
      </c>
      <c r="O100" s="31">
        <v>13.9</v>
      </c>
    </row>
    <row r="101" spans="1:15" ht="12.75">
      <c r="A101" s="226"/>
      <c r="B101" s="148"/>
      <c r="C101" s="6" t="s">
        <v>156</v>
      </c>
      <c r="D101" s="229">
        <v>18.9</v>
      </c>
      <c r="E101" s="229">
        <v>19.1</v>
      </c>
      <c r="F101" s="229">
        <v>18.8</v>
      </c>
      <c r="G101" s="229">
        <v>19.1</v>
      </c>
      <c r="H101" s="229">
        <v>20.4</v>
      </c>
      <c r="I101" s="229">
        <v>20.1</v>
      </c>
      <c r="J101" s="229">
        <v>20.9</v>
      </c>
      <c r="K101" s="229">
        <v>21</v>
      </c>
      <c r="L101" s="229">
        <v>21.6</v>
      </c>
      <c r="M101" s="229">
        <v>21.2</v>
      </c>
      <c r="N101" s="36">
        <v>20.6</v>
      </c>
      <c r="O101" s="6">
        <v>21.8</v>
      </c>
    </row>
    <row r="102" spans="1:19" s="7" customFormat="1" ht="12.75">
      <c r="A102" s="189"/>
      <c r="C102" s="227" t="s">
        <v>265</v>
      </c>
      <c r="D102" s="231">
        <f aca="true" t="shared" si="18" ref="D102:K102">SUM(D99:D101)</f>
        <v>57.1</v>
      </c>
      <c r="E102" s="231">
        <f t="shared" si="18"/>
        <v>56.5</v>
      </c>
      <c r="F102" s="231">
        <f t="shared" si="18"/>
        <v>56.2</v>
      </c>
      <c r="G102" s="231">
        <f t="shared" si="18"/>
        <v>56.7</v>
      </c>
      <c r="H102" s="231">
        <f t="shared" si="18"/>
        <v>58.3</v>
      </c>
      <c r="I102" s="231">
        <f t="shared" si="18"/>
        <v>57.6</v>
      </c>
      <c r="J102" s="231">
        <f t="shared" si="18"/>
        <v>58</v>
      </c>
      <c r="K102" s="231">
        <f t="shared" si="18"/>
        <v>58.599999999999994</v>
      </c>
      <c r="L102" s="231">
        <f>SUM(L99:L101)</f>
        <v>58.50000000000001</v>
      </c>
      <c r="M102" s="231">
        <f>SUM(M99:M101)</f>
        <v>55.900000000000006</v>
      </c>
      <c r="N102" s="231">
        <f>SUM(N99:N101)</f>
        <v>55.4</v>
      </c>
      <c r="O102" s="231">
        <f>SUM(O99:O101)</f>
        <v>58.099999999999994</v>
      </c>
      <c r="P102"/>
      <c r="R102"/>
      <c r="S102"/>
    </row>
    <row r="103" spans="1:19" s="7" customFormat="1" ht="12.75">
      <c r="A103" s="189"/>
      <c r="C103" s="227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36"/>
      <c r="O103" s="6"/>
      <c r="P103"/>
      <c r="R103"/>
      <c r="S103"/>
    </row>
    <row r="104" spans="1:15" ht="12.75">
      <c r="A104" s="226" t="s">
        <v>39</v>
      </c>
      <c r="B104" s="37" t="s">
        <v>40</v>
      </c>
      <c r="C104" s="6" t="s">
        <v>101</v>
      </c>
      <c r="D104" s="229">
        <v>49.3</v>
      </c>
      <c r="E104" s="229">
        <v>48.7</v>
      </c>
      <c r="F104" s="229">
        <v>49.8</v>
      </c>
      <c r="G104" s="229">
        <v>49.3</v>
      </c>
      <c r="H104" s="229">
        <v>49.7</v>
      </c>
      <c r="I104" s="229">
        <v>48.5</v>
      </c>
      <c r="J104" s="229">
        <v>50.4</v>
      </c>
      <c r="K104" s="229">
        <v>49.9</v>
      </c>
      <c r="L104" s="229">
        <v>50.6</v>
      </c>
      <c r="M104" s="229">
        <v>49.7</v>
      </c>
      <c r="N104" s="36">
        <v>49.8</v>
      </c>
      <c r="O104" s="6">
        <v>50.6</v>
      </c>
    </row>
    <row r="105" spans="1:15" ht="12.75">
      <c r="A105" s="226"/>
      <c r="B105" s="149"/>
      <c r="C105" s="6" t="s">
        <v>157</v>
      </c>
      <c r="D105" s="232">
        <v>29</v>
      </c>
      <c r="E105" s="232">
        <v>29.2</v>
      </c>
      <c r="F105" s="232">
        <v>30.1</v>
      </c>
      <c r="G105" s="232">
        <v>28.7</v>
      </c>
      <c r="H105" s="232">
        <v>30</v>
      </c>
      <c r="I105" s="232">
        <v>30.2</v>
      </c>
      <c r="J105" s="232">
        <v>31.1</v>
      </c>
      <c r="K105" s="232">
        <v>31.3</v>
      </c>
      <c r="L105" s="229">
        <v>31.6</v>
      </c>
      <c r="M105" s="229">
        <v>28.9</v>
      </c>
      <c r="N105" s="6">
        <v>29.5</v>
      </c>
      <c r="O105" s="31">
        <v>32.6</v>
      </c>
    </row>
    <row r="106" spans="1:15" ht="12.75">
      <c r="A106" s="226"/>
      <c r="B106" s="148"/>
      <c r="C106" s="6" t="s">
        <v>156</v>
      </c>
      <c r="D106" s="229">
        <v>34.3</v>
      </c>
      <c r="E106" s="229">
        <v>34.8</v>
      </c>
      <c r="F106" s="229">
        <v>34.2</v>
      </c>
      <c r="G106" s="229">
        <v>34.6</v>
      </c>
      <c r="H106" s="229">
        <v>34.7</v>
      </c>
      <c r="I106" s="229">
        <v>35.5</v>
      </c>
      <c r="J106" s="229">
        <v>36.9</v>
      </c>
      <c r="K106" s="229">
        <v>37.3</v>
      </c>
      <c r="L106" s="229">
        <v>38.7</v>
      </c>
      <c r="M106" s="229">
        <v>37.7</v>
      </c>
      <c r="N106" s="6">
        <v>38.4</v>
      </c>
      <c r="O106" s="31">
        <v>38.9</v>
      </c>
    </row>
    <row r="107" spans="1:19" s="7" customFormat="1" ht="12.75">
      <c r="A107" s="189"/>
      <c r="C107" s="227" t="s">
        <v>265</v>
      </c>
      <c r="D107" s="231">
        <f aca="true" t="shared" si="19" ref="D107:K107">SUM(D104:D106)</f>
        <v>112.6</v>
      </c>
      <c r="E107" s="231">
        <f t="shared" si="19"/>
        <v>112.7</v>
      </c>
      <c r="F107" s="231">
        <f t="shared" si="19"/>
        <v>114.10000000000001</v>
      </c>
      <c r="G107" s="231">
        <f t="shared" si="19"/>
        <v>112.6</v>
      </c>
      <c r="H107" s="231">
        <f t="shared" si="19"/>
        <v>114.4</v>
      </c>
      <c r="I107" s="231">
        <f t="shared" si="19"/>
        <v>114.2</v>
      </c>
      <c r="J107" s="231">
        <f t="shared" si="19"/>
        <v>118.4</v>
      </c>
      <c r="K107" s="231">
        <f t="shared" si="19"/>
        <v>118.5</v>
      </c>
      <c r="L107" s="231">
        <f>SUM(L104:L106)</f>
        <v>120.9</v>
      </c>
      <c r="M107" s="231">
        <f>SUM(M104:M106)</f>
        <v>116.3</v>
      </c>
      <c r="N107" s="231">
        <f>SUM(N104:N106)</f>
        <v>117.69999999999999</v>
      </c>
      <c r="O107" s="231">
        <f>SUM(O104:O106)</f>
        <v>122.1</v>
      </c>
      <c r="R107"/>
      <c r="S107"/>
    </row>
    <row r="108" spans="1:19" s="7" customFormat="1" ht="12.75">
      <c r="A108" s="189"/>
      <c r="C108" s="227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6"/>
      <c r="O108" s="31"/>
      <c r="R108"/>
      <c r="S108"/>
    </row>
    <row r="109" spans="1:15" ht="12.75">
      <c r="A109" s="226" t="s">
        <v>41</v>
      </c>
      <c r="B109" s="37" t="s">
        <v>42</v>
      </c>
      <c r="C109" s="6" t="s">
        <v>101</v>
      </c>
      <c r="D109" s="229">
        <v>53.3</v>
      </c>
      <c r="E109" s="229">
        <v>52.5</v>
      </c>
      <c r="F109" s="229">
        <v>52.3</v>
      </c>
      <c r="G109" s="229">
        <v>52.4</v>
      </c>
      <c r="H109" s="229">
        <v>51.9</v>
      </c>
      <c r="I109" s="229">
        <v>50.7</v>
      </c>
      <c r="J109" s="229">
        <v>51.3</v>
      </c>
      <c r="K109" s="229">
        <v>50.5</v>
      </c>
      <c r="L109" s="229">
        <v>48.6</v>
      </c>
      <c r="M109" s="229">
        <v>46.7</v>
      </c>
      <c r="N109" s="6">
        <v>47</v>
      </c>
      <c r="O109" s="6">
        <v>46.3</v>
      </c>
    </row>
    <row r="110" spans="1:15" ht="12.75">
      <c r="A110" s="226"/>
      <c r="B110" s="148"/>
      <c r="C110" s="6" t="s">
        <v>157</v>
      </c>
      <c r="D110" s="229">
        <v>26.6</v>
      </c>
      <c r="E110" s="229">
        <v>26.3</v>
      </c>
      <c r="F110" s="229">
        <v>26.7</v>
      </c>
      <c r="G110" s="229">
        <v>26.5</v>
      </c>
      <c r="H110" s="229">
        <v>26.7</v>
      </c>
      <c r="I110" s="229">
        <v>26.4</v>
      </c>
      <c r="J110" s="229">
        <v>27.7</v>
      </c>
      <c r="K110" s="229">
        <v>29.3</v>
      </c>
      <c r="L110" s="229">
        <v>29.7</v>
      </c>
      <c r="M110" s="229">
        <v>28.9</v>
      </c>
      <c r="N110" s="6">
        <v>30.6</v>
      </c>
      <c r="O110" s="6">
        <v>32.1</v>
      </c>
    </row>
    <row r="111" spans="1:15" ht="12.75">
      <c r="A111" s="226"/>
      <c r="B111" s="149"/>
      <c r="C111" s="6" t="s">
        <v>156</v>
      </c>
      <c r="D111" s="232">
        <v>32</v>
      </c>
      <c r="E111" s="232">
        <v>32.7</v>
      </c>
      <c r="F111" s="232">
        <v>33.2</v>
      </c>
      <c r="G111" s="232">
        <v>32.8</v>
      </c>
      <c r="H111" s="232">
        <v>33.7</v>
      </c>
      <c r="I111" s="232">
        <v>32.8</v>
      </c>
      <c r="J111" s="232">
        <v>34.4</v>
      </c>
      <c r="K111" s="232">
        <v>36.6</v>
      </c>
      <c r="L111" s="229">
        <v>37</v>
      </c>
      <c r="M111" s="229">
        <v>36.4</v>
      </c>
      <c r="N111" s="6">
        <v>36.6</v>
      </c>
      <c r="O111" s="6">
        <v>37.7</v>
      </c>
    </row>
    <row r="112" spans="1:15" s="7" customFormat="1" ht="12.75">
      <c r="A112" s="189"/>
      <c r="C112" s="227" t="s">
        <v>265</v>
      </c>
      <c r="D112" s="231">
        <f aca="true" t="shared" si="20" ref="D112:K112">SUM(D109:D111)</f>
        <v>111.9</v>
      </c>
      <c r="E112" s="231">
        <f t="shared" si="20"/>
        <v>111.5</v>
      </c>
      <c r="F112" s="231">
        <f t="shared" si="20"/>
        <v>112.2</v>
      </c>
      <c r="G112" s="231">
        <f t="shared" si="20"/>
        <v>111.7</v>
      </c>
      <c r="H112" s="231">
        <f t="shared" si="20"/>
        <v>112.3</v>
      </c>
      <c r="I112" s="231">
        <f t="shared" si="20"/>
        <v>109.89999999999999</v>
      </c>
      <c r="J112" s="231">
        <f t="shared" si="20"/>
        <v>113.4</v>
      </c>
      <c r="K112" s="231">
        <f t="shared" si="20"/>
        <v>116.4</v>
      </c>
      <c r="L112" s="231">
        <f>SUM(L109:L111)</f>
        <v>115.3</v>
      </c>
      <c r="M112" s="231">
        <f>SUM(M109:M111)</f>
        <v>112</v>
      </c>
      <c r="N112" s="231">
        <f>SUM(N109:N111)</f>
        <v>114.19999999999999</v>
      </c>
      <c r="O112" s="231">
        <f>SUM(O109:O111)</f>
        <v>116.10000000000001</v>
      </c>
    </row>
    <row r="113" spans="1:15" s="7" customFormat="1" ht="12.75">
      <c r="A113" s="189"/>
      <c r="C113" s="227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6"/>
      <c r="O113" s="6"/>
    </row>
    <row r="114" spans="1:15" ht="12.75">
      <c r="A114" s="226" t="s">
        <v>43</v>
      </c>
      <c r="B114" s="37" t="s">
        <v>57</v>
      </c>
      <c r="C114" s="6" t="s">
        <v>101</v>
      </c>
      <c r="D114" s="229">
        <v>0.7</v>
      </c>
      <c r="E114" s="229">
        <v>0.6</v>
      </c>
      <c r="F114" s="229">
        <v>0.6</v>
      </c>
      <c r="G114" s="229">
        <v>0.7</v>
      </c>
      <c r="H114" s="229">
        <v>0.7</v>
      </c>
      <c r="I114" s="229">
        <v>0.7</v>
      </c>
      <c r="J114" s="229">
        <v>0.7</v>
      </c>
      <c r="K114" s="229">
        <v>0.8</v>
      </c>
      <c r="L114" s="229">
        <v>0.8</v>
      </c>
      <c r="M114" s="229">
        <v>0.9</v>
      </c>
      <c r="N114" s="36">
        <v>0.9</v>
      </c>
      <c r="O114" s="6">
        <v>0.8</v>
      </c>
    </row>
    <row r="115" spans="1:15" ht="12.75">
      <c r="A115" s="218"/>
      <c r="B115" s="7"/>
      <c r="C115" s="7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36"/>
      <c r="O115" s="6"/>
    </row>
    <row r="116" spans="1:15" ht="12.75">
      <c r="A116" s="225"/>
      <c r="C116" s="7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6"/>
      <c r="O116" s="6"/>
    </row>
    <row r="117" spans="1:15" s="7" customFormat="1" ht="12.75">
      <c r="A117" s="218"/>
      <c r="B117" s="36" t="s">
        <v>58</v>
      </c>
      <c r="C117" s="6" t="s">
        <v>101</v>
      </c>
      <c r="D117" s="229">
        <f aca="true" t="shared" si="21" ref="D117:K117">SUM(D114+D109+D104+D99+D94+D89+D84+D74+D69+D64+D59+D54+D79+D49+D44+D39+D34+D29+D24+D19+D14+D6)</f>
        <v>1400.3000000000002</v>
      </c>
      <c r="E117" s="229">
        <f t="shared" si="21"/>
        <v>1414.7</v>
      </c>
      <c r="F117" s="229">
        <f t="shared" si="21"/>
        <v>1431.6</v>
      </c>
      <c r="G117" s="229">
        <f t="shared" si="21"/>
        <v>1443.6</v>
      </c>
      <c r="H117" s="229">
        <f t="shared" si="21"/>
        <v>1450.6000000000001</v>
      </c>
      <c r="I117" s="229">
        <f t="shared" si="21"/>
        <v>1445.4</v>
      </c>
      <c r="J117" s="229">
        <f t="shared" si="21"/>
        <v>1464.6999999999998</v>
      </c>
      <c r="K117" s="229">
        <f t="shared" si="21"/>
        <v>1458</v>
      </c>
      <c r="L117" s="229">
        <f>SUM(L114+L109+L104+L99+L94+L89+L84+L74+L69+L64+L59+L54+L79+L49+L44+L39+L34+L29+L24+L19+L14+L6)</f>
        <v>1427.4</v>
      </c>
      <c r="M117" s="229">
        <f>SUM(M114+M109+M104+M99+M94+M89+M84+M74+M69+M64+M59+M54+M79+M49+M44+M39+M34+M29+M24+M19+M14+M6)</f>
        <v>1404.4</v>
      </c>
      <c r="N117" s="229">
        <f>SUM(N114+N109+N104+N99+N94+N89+N84+N74+N69+N64+N59+N54+N79+N49+N44+N39+N34+N29+N24+N19+N14+N6)</f>
        <v>1393.8</v>
      </c>
      <c r="O117" s="229">
        <f>SUM(O114+O109+O104+O99+O94+O89+O84+O74+O69+O64+O59+O54+O79+O49+O44+O39+O34+O29+O24+O19+O14+O6)</f>
        <v>1398</v>
      </c>
    </row>
    <row r="118" spans="3:15" ht="12.75">
      <c r="C118" s="6" t="s">
        <v>157</v>
      </c>
      <c r="D118" s="229">
        <f aca="true" t="shared" si="22" ref="D118:K118">SUM(D110+D105+D100+D95+D90+D85+D75+D70+D65+D60+D55+D80+D50+D45+D40+D35+D30+D25+D20+D15+D8)</f>
        <v>1129.9999999999998</v>
      </c>
      <c r="E118" s="229">
        <f t="shared" si="22"/>
        <v>1149</v>
      </c>
      <c r="F118" s="229">
        <f t="shared" si="22"/>
        <v>1130.4</v>
      </c>
      <c r="G118" s="229">
        <f t="shared" si="22"/>
        <v>1102.2</v>
      </c>
      <c r="H118" s="229">
        <f t="shared" si="22"/>
        <v>1068.6999999999998</v>
      </c>
      <c r="I118" s="229">
        <f t="shared" si="22"/>
        <v>1065</v>
      </c>
      <c r="J118" s="229">
        <f t="shared" si="22"/>
        <v>1072.6</v>
      </c>
      <c r="K118" s="229">
        <f t="shared" si="22"/>
        <v>1108.8999999999999</v>
      </c>
      <c r="L118" s="229">
        <f>SUM(L110+L105+L100+L95+L90+L85+L75+L70+L65+L60+L55+L80+L50+L45+L40+L35+L30+L25+L20+L15+L8)</f>
        <v>1132</v>
      </c>
      <c r="M118" s="229">
        <f>SUM(M110+M105+M100+M95+M90+M85+M75+M70+M65+M60+M55+M80+M50+M45+M40+M35+M30+M25+M20+M15+M8)</f>
        <v>1061.8000000000002</v>
      </c>
      <c r="N118" s="229">
        <f>SUM(N110+N105+N100+N95+N90+N85+N75+N70+N65+N60+N55+N80+N50+N45+N40+N35+N30+N25+N20+N15+N8)</f>
        <v>1064.4</v>
      </c>
      <c r="O118" s="229">
        <f>SUM(O110+O105+O100+O95+O90+O85+O75+O70+O65+O60+O55+O80+O50+O45+O40+O35+O30+O25+O20+O15+O8)</f>
        <v>1098</v>
      </c>
    </row>
    <row r="119" spans="3:15" ht="12.75">
      <c r="C119" s="6" t="s">
        <v>156</v>
      </c>
      <c r="D119" s="229">
        <f aca="true" t="shared" si="23" ref="D119:K119">SUM(D111+D106+D101+D96+D91+D86+D76+D71+D66+D61+D56+D81+D51+D46+D41+D36+D31+D26+D21+D16+D10)</f>
        <v>1770.3999999999999</v>
      </c>
      <c r="E119" s="229">
        <f t="shared" si="23"/>
        <v>1827.5</v>
      </c>
      <c r="F119" s="229">
        <f t="shared" si="23"/>
        <v>1831.3000000000002</v>
      </c>
      <c r="G119" s="229">
        <f t="shared" si="23"/>
        <v>1822.1</v>
      </c>
      <c r="H119" s="229">
        <f t="shared" si="23"/>
        <v>1818.1</v>
      </c>
      <c r="I119" s="229">
        <f t="shared" si="23"/>
        <v>1838.5</v>
      </c>
      <c r="J119" s="229">
        <f t="shared" si="23"/>
        <v>1885.2</v>
      </c>
      <c r="K119" s="229">
        <f t="shared" si="23"/>
        <v>1957.3999999999999</v>
      </c>
      <c r="L119" s="229">
        <f>SUM(L111+L106+L101+L96+L91+L86+L76+L71+L66+L61+L56+L81+L51+L46+L41+L36+L31+L26+L21+L16+L10)</f>
        <v>2005.8000000000002</v>
      </c>
      <c r="M119" s="229">
        <f>SUM(M111+M106+M101+M96+M91+M86+M76+M71+M66+M61+M56+M81+M51+M46+M41+M36+M31+M26+M21+M16+M10)</f>
        <v>1988.5</v>
      </c>
      <c r="N119" s="229">
        <f>SUM(N111+N106+N101+N96+N91+N86+N76+N71+N66+N61+N56+N81+N51+N46+N41+N36+N31+N26+N21+N16+N10)</f>
        <v>2039.5</v>
      </c>
      <c r="O119" s="229">
        <f>SUM(O111+O106+O101+O96+O91+O86+O76+O71+O66+O61+O56+O81+O51+O46+O41+O36+O31+O26+O21+O16+O10)</f>
        <v>2097.7</v>
      </c>
    </row>
    <row r="120" spans="1:15" ht="13.5" thickBot="1">
      <c r="A120" s="121"/>
      <c r="B120" s="121"/>
      <c r="C120" s="228" t="s">
        <v>265</v>
      </c>
      <c r="D120" s="233">
        <f aca="true" t="shared" si="24" ref="D120:K120">SUM(D117:D119)</f>
        <v>4300.7</v>
      </c>
      <c r="E120" s="233">
        <f t="shared" si="24"/>
        <v>4391.2</v>
      </c>
      <c r="F120" s="233">
        <f t="shared" si="24"/>
        <v>4393.3</v>
      </c>
      <c r="G120" s="233">
        <f t="shared" si="24"/>
        <v>4367.9</v>
      </c>
      <c r="H120" s="233">
        <f t="shared" si="24"/>
        <v>4337.4</v>
      </c>
      <c r="I120" s="233">
        <f t="shared" si="24"/>
        <v>4348.9</v>
      </c>
      <c r="J120" s="233">
        <f t="shared" si="24"/>
        <v>4422.5</v>
      </c>
      <c r="K120" s="233">
        <f t="shared" si="24"/>
        <v>4524.299999999999</v>
      </c>
      <c r="L120" s="233">
        <f>SUM(L117:L119)</f>
        <v>4565.200000000001</v>
      </c>
      <c r="M120" s="233">
        <f>SUM(M117:M119)</f>
        <v>4454.700000000001</v>
      </c>
      <c r="N120" s="233">
        <f>SUM(N117:N119)</f>
        <v>4497.7</v>
      </c>
      <c r="O120" s="233">
        <f>SUM(O117:O119)</f>
        <v>4593.7</v>
      </c>
    </row>
    <row r="121" spans="1:14" s="7" customFormat="1" ht="12.75">
      <c r="A121" s="240" t="s">
        <v>274</v>
      </c>
      <c r="B121" s="37"/>
      <c r="C121" s="148"/>
      <c r="D121" s="149"/>
      <c r="E121" s="149"/>
      <c r="F121" s="149"/>
      <c r="G121" s="149"/>
      <c r="H121" s="149"/>
      <c r="I121" s="149"/>
      <c r="J121" s="149"/>
      <c r="K121" s="149"/>
      <c r="L121" s="36"/>
      <c r="M121" s="36"/>
      <c r="N121" s="36"/>
    </row>
    <row r="122" spans="1:14" ht="12.75">
      <c r="A122" s="162" t="s">
        <v>275</v>
      </c>
      <c r="B122" s="149"/>
      <c r="C122" s="6"/>
      <c r="D122" s="31"/>
      <c r="E122" s="31"/>
      <c r="F122" s="248"/>
      <c r="G122" s="31"/>
      <c r="H122" s="31"/>
      <c r="I122" s="31"/>
      <c r="J122" s="248"/>
      <c r="K122" s="31"/>
      <c r="L122" s="31"/>
      <c r="M122" s="31"/>
      <c r="N122" s="248"/>
    </row>
    <row r="123" spans="1:14" ht="12.75">
      <c r="A123" s="148"/>
      <c r="B123" s="148"/>
      <c r="C123" s="6"/>
      <c r="D123" s="31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2.75">
      <c r="A124" s="148"/>
      <c r="B124" s="148"/>
      <c r="C124" s="6"/>
      <c r="D124" s="31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s="7" customFormat="1" ht="12.75">
      <c r="A125" s="36"/>
      <c r="B125" s="37"/>
      <c r="C125" s="148"/>
      <c r="D125" s="248"/>
      <c r="E125" s="148"/>
      <c r="F125" s="148"/>
      <c r="G125" s="148"/>
      <c r="H125" s="148"/>
      <c r="I125" s="148"/>
      <c r="J125" s="148"/>
      <c r="K125" s="148"/>
      <c r="L125" s="36"/>
      <c r="M125" s="36"/>
      <c r="N125" s="36"/>
    </row>
    <row r="126" spans="1:14" ht="12.75">
      <c r="A126" s="148"/>
      <c r="B126" s="148"/>
      <c r="C126" s="6"/>
      <c r="D126" s="31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2.75">
      <c r="A127" s="149"/>
      <c r="B127" s="149"/>
      <c r="C127" s="6"/>
      <c r="D127" s="31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2.75">
      <c r="A128" s="148"/>
      <c r="B128" s="148"/>
      <c r="C128" s="6"/>
      <c r="D128" s="31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s="7" customFormat="1" ht="12.75">
      <c r="A129" s="36"/>
      <c r="B129" s="37"/>
      <c r="C129" s="148"/>
      <c r="D129" s="248"/>
      <c r="E129" s="148"/>
      <c r="F129" s="148"/>
      <c r="G129" s="148"/>
      <c r="H129" s="148"/>
      <c r="I129" s="148"/>
      <c r="J129" s="148"/>
      <c r="K129" s="148"/>
      <c r="L129" s="36"/>
      <c r="M129" s="36"/>
      <c r="N129" s="36"/>
    </row>
    <row r="130" spans="1:14" ht="12.75">
      <c r="A130" s="148"/>
      <c r="B130" s="148"/>
      <c r="C130" s="6"/>
      <c r="D130" s="31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2.75">
      <c r="A131" s="148"/>
      <c r="B131" s="148"/>
      <c r="C131" s="6"/>
      <c r="D131" s="31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2.75">
      <c r="A132" s="149"/>
      <c r="B132" s="149"/>
      <c r="C132" s="6"/>
      <c r="D132" s="31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s="7" customFormat="1" ht="12.75">
      <c r="A133" s="36"/>
      <c r="B133" s="37"/>
      <c r="C133" s="149"/>
      <c r="D133" s="248"/>
      <c r="E133" s="148"/>
      <c r="F133" s="148"/>
      <c r="G133" s="148"/>
      <c r="H133" s="148"/>
      <c r="I133" s="148"/>
      <c r="J133" s="148"/>
      <c r="K133" s="148"/>
      <c r="L133" s="36"/>
      <c r="M133" s="36"/>
      <c r="N133" s="36"/>
    </row>
    <row r="134" spans="1:14" ht="12.75">
      <c r="A134" s="148"/>
      <c r="B134" s="148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4:14" s="7" customFormat="1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2.75">
      <c r="A136" s="36"/>
      <c r="B136" s="37"/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2.75">
      <c r="A137" s="6"/>
      <c r="B137" s="30"/>
      <c r="C137" s="6"/>
      <c r="D137" s="149"/>
      <c r="E137" s="149"/>
      <c r="F137" s="149"/>
      <c r="G137" s="149"/>
      <c r="H137" s="149"/>
      <c r="I137" s="149"/>
      <c r="J137" s="149"/>
      <c r="K137" s="149"/>
      <c r="L137" s="36"/>
      <c r="M137" s="36"/>
      <c r="N137" s="36"/>
    </row>
    <row r="138" spans="3:14" ht="12.7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s="7" customFormat="1" ht="12.75">
      <c r="A139"/>
      <c r="B139"/>
      <c r="C139" s="6"/>
      <c r="L139" s="6"/>
      <c r="M139" s="6"/>
      <c r="N139" s="6"/>
    </row>
    <row r="140" spans="1:14" ht="12.75">
      <c r="A140" s="161"/>
      <c r="B140" s="161"/>
      <c r="C140" s="160"/>
      <c r="D140" s="7"/>
      <c r="E140" s="7"/>
      <c r="F140" s="7"/>
      <c r="G140" s="7"/>
      <c r="H140" s="7"/>
      <c r="I140" s="7"/>
      <c r="J140" s="7"/>
      <c r="K140" s="7"/>
      <c r="L140" s="6"/>
      <c r="M140" s="6"/>
      <c r="N140" s="6"/>
    </row>
    <row r="141" spans="1:14" ht="12.75">
      <c r="A141" s="34"/>
      <c r="B141" s="34"/>
      <c r="C141" s="34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2.75">
      <c r="A142" s="94"/>
      <c r="B142" s="34"/>
      <c r="C142" s="34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4:15" ht="12.75">
      <c r="D143" s="6"/>
      <c r="E143" s="6"/>
      <c r="F143" s="6"/>
      <c r="G143" s="6"/>
      <c r="H143" s="6"/>
      <c r="I143" s="6"/>
      <c r="J143" s="6"/>
      <c r="K143" s="79"/>
      <c r="L143" s="79"/>
      <c r="M143" s="79"/>
      <c r="N143" s="79"/>
      <c r="O143" s="4"/>
    </row>
    <row r="144" spans="11:15" ht="12.75">
      <c r="K144" s="4"/>
      <c r="L144" s="161"/>
      <c r="M144" s="161"/>
      <c r="N144" s="161"/>
      <c r="O144" s="4"/>
    </row>
    <row r="145" spans="4:15" ht="12.75">
      <c r="D145" s="148"/>
      <c r="E145" s="148"/>
      <c r="F145" s="148"/>
      <c r="G145" s="148"/>
      <c r="H145" s="148"/>
      <c r="I145" s="148"/>
      <c r="J145" s="148"/>
      <c r="K145" s="188"/>
      <c r="L145" s="161"/>
      <c r="M145" s="161"/>
      <c r="N145" s="161"/>
      <c r="O145" s="4"/>
    </row>
    <row r="146" spans="4:15" ht="12.75">
      <c r="D146" s="6"/>
      <c r="E146" s="6"/>
      <c r="F146" s="6"/>
      <c r="G146" s="6"/>
      <c r="H146" s="6"/>
      <c r="I146" s="6"/>
      <c r="J146" s="6"/>
      <c r="K146" s="79"/>
      <c r="L146" s="79"/>
      <c r="M146" s="79"/>
      <c r="N146" s="79"/>
      <c r="O146" s="4"/>
    </row>
    <row r="147" spans="4:15" ht="12.75">
      <c r="D147" s="6"/>
      <c r="E147" s="6"/>
      <c r="F147" s="6"/>
      <c r="G147" s="6"/>
      <c r="H147" s="6"/>
      <c r="I147" s="6"/>
      <c r="J147" s="6"/>
      <c r="K147" s="79"/>
      <c r="L147" s="79"/>
      <c r="M147" s="79"/>
      <c r="N147" s="79"/>
      <c r="O147" s="4"/>
    </row>
    <row r="148" spans="4:14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4:14" ht="12.75">
      <c r="D149" s="148"/>
      <c r="E149" s="148"/>
      <c r="F149" s="148"/>
      <c r="G149" s="148"/>
      <c r="H149" s="148"/>
      <c r="I149" s="148"/>
      <c r="J149" s="148"/>
      <c r="K149" s="148"/>
      <c r="L149" s="36"/>
      <c r="M149" s="36"/>
      <c r="N149" s="36"/>
    </row>
    <row r="150" spans="4:14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4:14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4:14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4:14" ht="12.75">
      <c r="D153" s="148"/>
      <c r="E153" s="148"/>
      <c r="F153" s="148"/>
      <c r="G153" s="148"/>
      <c r="H153" s="148"/>
      <c r="I153" s="148"/>
      <c r="J153" s="148"/>
      <c r="K153" s="148"/>
      <c r="L153" s="36"/>
      <c r="M153" s="36"/>
      <c r="N153" s="36"/>
    </row>
    <row r="154" spans="4:14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4:14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4:14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4:14" ht="12.75">
      <c r="D157" s="149"/>
      <c r="E157" s="149"/>
      <c r="F157" s="149"/>
      <c r="G157" s="149"/>
      <c r="H157" s="149"/>
      <c r="I157" s="149"/>
      <c r="J157" s="149"/>
      <c r="K157" s="149"/>
      <c r="L157" s="36"/>
      <c r="M157" s="36"/>
      <c r="N157" s="36"/>
    </row>
    <row r="158" spans="4:14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4:14" ht="12.75">
      <c r="D159" s="7"/>
      <c r="E159" s="7"/>
      <c r="F159" s="7"/>
      <c r="G159" s="7"/>
      <c r="H159" s="7"/>
      <c r="I159" s="7"/>
      <c r="J159" s="7"/>
      <c r="K159" s="7"/>
      <c r="L159" s="6"/>
      <c r="M159" s="6"/>
      <c r="N159" s="6"/>
    </row>
    <row r="160" spans="4:14" ht="12.75">
      <c r="D160" s="7"/>
      <c r="E160" s="7"/>
      <c r="F160" s="7"/>
      <c r="G160" s="7"/>
      <c r="H160" s="7"/>
      <c r="I160" s="7"/>
      <c r="J160" s="7"/>
      <c r="K160" s="7"/>
      <c r="L160" s="6"/>
      <c r="M160" s="6"/>
      <c r="N160" s="6"/>
    </row>
    <row r="161" spans="4:14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4:14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4:14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4:14" ht="12.75">
      <c r="D164" s="160"/>
      <c r="E164" s="160"/>
      <c r="F164" s="160"/>
      <c r="G164" s="160"/>
      <c r="H164" s="160"/>
      <c r="I164" s="160"/>
      <c r="J164" s="160"/>
      <c r="K164" s="160"/>
      <c r="L164" s="161"/>
      <c r="M164" s="161"/>
      <c r="N164" s="161"/>
    </row>
    <row r="165" spans="4:14" ht="12.75">
      <c r="D165" s="34"/>
      <c r="E165" s="34"/>
      <c r="F165" s="34"/>
      <c r="G165" s="34"/>
      <c r="H165" s="34"/>
      <c r="I165" s="34"/>
      <c r="J165" s="34"/>
      <c r="K165" s="34"/>
      <c r="L165" s="29"/>
      <c r="M165" s="29"/>
      <c r="N165" s="29"/>
    </row>
    <row r="166" spans="4:14" ht="12.75">
      <c r="D166" s="34"/>
      <c r="E166" s="34"/>
      <c r="F166" s="34"/>
      <c r="G166" s="34"/>
      <c r="H166" s="34"/>
      <c r="I166" s="34"/>
      <c r="J166" s="34"/>
      <c r="K166" s="34"/>
      <c r="L166" s="29"/>
      <c r="M166" s="29"/>
      <c r="N166" s="29"/>
    </row>
    <row r="167" ht="12.75">
      <c r="L167" s="7"/>
    </row>
  </sheetData>
  <sheetProtection/>
  <printOptions/>
  <pageMargins left="0.75" right="0.75" top="1" bottom="1" header="0.5" footer="0.5"/>
  <pageSetup horizontalDpi="600" verticalDpi="600" orientation="landscape" paperSize="9" scale="75" r:id="rId1"/>
  <ignoredErrors>
    <ignoredError sqref="A34:A36 A6:A12 A14:A17 A19:A22 A24:A27 A29:A32 A114 A39:A42 A44:A47 A49:A52 A54:A57 A59:A62 A64:A67 A69:A72 A74:A77 A79:A82 A84:A87 A89:A92 A94:A97 A99:A102 A104:A107 A109:A11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U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13.28125" style="0" customWidth="1"/>
    <col min="3" max="3" width="39.8515625" style="0" customWidth="1"/>
    <col min="12" max="12" width="9.28125" style="0" bestFit="1" customWidth="1"/>
  </cols>
  <sheetData>
    <row r="1" ht="15">
      <c r="A1" s="1" t="s">
        <v>276</v>
      </c>
    </row>
    <row r="2" ht="14.25">
      <c r="A2" s="3" t="s">
        <v>266</v>
      </c>
    </row>
    <row r="3" spans="1:15" ht="13.5" thickBot="1">
      <c r="A3" s="173"/>
      <c r="B3" s="173"/>
      <c r="C3" s="173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3.5" thickTop="1">
      <c r="A4" s="163" t="s">
        <v>45</v>
      </c>
      <c r="B4" s="163" t="s">
        <v>0</v>
      </c>
      <c r="C4" s="163" t="s">
        <v>160</v>
      </c>
      <c r="D4" s="79">
        <v>2000</v>
      </c>
      <c r="E4" s="79">
        <v>2001</v>
      </c>
      <c r="F4" s="79">
        <v>2002</v>
      </c>
      <c r="G4" s="79">
        <v>2003</v>
      </c>
      <c r="H4" s="79">
        <v>2004</v>
      </c>
      <c r="I4" s="79">
        <v>2005</v>
      </c>
      <c r="J4" s="79">
        <v>2006</v>
      </c>
      <c r="K4" s="79">
        <v>2007</v>
      </c>
      <c r="L4" s="79">
        <v>2008</v>
      </c>
      <c r="M4" s="79">
        <v>2009</v>
      </c>
      <c r="N4" s="79">
        <v>2010</v>
      </c>
      <c r="O4" s="79">
        <v>2011</v>
      </c>
    </row>
    <row r="5" spans="1:15" ht="13.5" thickBot="1">
      <c r="A5" s="24" t="s">
        <v>46</v>
      </c>
      <c r="B5" s="24" t="s">
        <v>47</v>
      </c>
      <c r="C5" s="106" t="s">
        <v>241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7" ht="12.75">
      <c r="A6" s="189" t="s">
        <v>1</v>
      </c>
      <c r="B6" s="37" t="s">
        <v>2</v>
      </c>
      <c r="C6" s="10" t="s">
        <v>101</v>
      </c>
      <c r="D6" s="158">
        <v>57409</v>
      </c>
      <c r="E6" s="158">
        <v>58753</v>
      </c>
      <c r="F6" s="158">
        <v>59576</v>
      </c>
      <c r="G6" s="158">
        <v>62697</v>
      </c>
      <c r="H6" s="158">
        <v>65128</v>
      </c>
      <c r="I6" s="158">
        <v>67063</v>
      </c>
      <c r="J6" s="158">
        <v>70078</v>
      </c>
      <c r="K6" s="158">
        <v>71725</v>
      </c>
      <c r="L6" s="158">
        <v>74228</v>
      </c>
      <c r="M6" s="158">
        <v>75243</v>
      </c>
      <c r="N6" s="158">
        <v>77577</v>
      </c>
      <c r="O6" s="31">
        <v>79640</v>
      </c>
      <c r="P6" s="98"/>
      <c r="Q6" s="98"/>
    </row>
    <row r="7" spans="1:17" ht="12.75">
      <c r="A7" s="10"/>
      <c r="B7" s="14"/>
      <c r="C7" s="15" t="s">
        <v>102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31"/>
      <c r="P7" s="98"/>
      <c r="Q7" s="98"/>
    </row>
    <row r="8" spans="1:17" ht="12.75">
      <c r="A8" s="10"/>
      <c r="B8" s="14"/>
      <c r="C8" s="10" t="s">
        <v>157</v>
      </c>
      <c r="D8" s="158">
        <v>41263</v>
      </c>
      <c r="E8" s="158">
        <v>44981</v>
      </c>
      <c r="F8" s="158">
        <v>46534</v>
      </c>
      <c r="G8" s="158">
        <v>46741</v>
      </c>
      <c r="H8" s="158">
        <v>46577</v>
      </c>
      <c r="I8" s="158">
        <v>47856</v>
      </c>
      <c r="J8" s="158">
        <v>50937</v>
      </c>
      <c r="K8" s="158">
        <v>54819</v>
      </c>
      <c r="L8" s="158">
        <v>58840</v>
      </c>
      <c r="M8" s="158">
        <v>57890</v>
      </c>
      <c r="N8" s="31">
        <v>59141</v>
      </c>
      <c r="O8" s="31">
        <v>62606</v>
      </c>
      <c r="P8" s="98"/>
      <c r="Q8" s="98"/>
    </row>
    <row r="9" spans="1:17" ht="12.75">
      <c r="A9" s="10"/>
      <c r="B9" s="14"/>
      <c r="C9" s="15" t="s">
        <v>158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31"/>
      <c r="O9" s="31"/>
      <c r="P9" s="98"/>
      <c r="Q9" s="98"/>
    </row>
    <row r="10" spans="1:17" ht="12.75">
      <c r="A10" s="10"/>
      <c r="B10" s="14"/>
      <c r="C10" s="10" t="s">
        <v>156</v>
      </c>
      <c r="D10" s="158">
        <v>162434</v>
      </c>
      <c r="E10" s="158">
        <v>174063</v>
      </c>
      <c r="F10" s="158">
        <v>176105</v>
      </c>
      <c r="G10" s="158">
        <v>174758</v>
      </c>
      <c r="H10" s="158">
        <v>177800</v>
      </c>
      <c r="I10" s="158">
        <v>184328</v>
      </c>
      <c r="J10" s="158">
        <v>197035</v>
      </c>
      <c r="K10" s="158">
        <v>215491</v>
      </c>
      <c r="L10" s="158">
        <v>228829</v>
      </c>
      <c r="M10" s="158">
        <v>233359</v>
      </c>
      <c r="N10" s="31">
        <v>243345</v>
      </c>
      <c r="O10" s="31">
        <v>260407</v>
      </c>
      <c r="P10" s="98"/>
      <c r="Q10" s="98"/>
    </row>
    <row r="11" spans="1:17" ht="12.75">
      <c r="A11" s="10"/>
      <c r="B11" s="14"/>
      <c r="C11" s="15" t="s">
        <v>159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31"/>
      <c r="O11" s="31"/>
      <c r="P11" s="98"/>
      <c r="Q11" s="98"/>
    </row>
    <row r="12" spans="1:17" s="7" customFormat="1" ht="12.75">
      <c r="A12" s="36"/>
      <c r="C12" s="36" t="s">
        <v>265</v>
      </c>
      <c r="D12" s="99">
        <f>SUM(D6:D10)</f>
        <v>261106</v>
      </c>
      <c r="E12" s="99">
        <f aca="true" t="shared" si="0" ref="E12:O12">SUM(E6:E10)</f>
        <v>277797</v>
      </c>
      <c r="F12" s="99">
        <f t="shared" si="0"/>
        <v>282215</v>
      </c>
      <c r="G12" s="99">
        <f t="shared" si="0"/>
        <v>284196</v>
      </c>
      <c r="H12" s="99">
        <f t="shared" si="0"/>
        <v>289505</v>
      </c>
      <c r="I12" s="99">
        <f t="shared" si="0"/>
        <v>299247</v>
      </c>
      <c r="J12" s="99">
        <f t="shared" si="0"/>
        <v>318050</v>
      </c>
      <c r="K12" s="99">
        <f t="shared" si="0"/>
        <v>342035</v>
      </c>
      <c r="L12" s="99">
        <f t="shared" si="0"/>
        <v>361897</v>
      </c>
      <c r="M12" s="99">
        <f t="shared" si="0"/>
        <v>366492</v>
      </c>
      <c r="N12" s="99">
        <f t="shared" si="0"/>
        <v>380063</v>
      </c>
      <c r="O12" s="99">
        <f t="shared" si="0"/>
        <v>402653</v>
      </c>
      <c r="P12" s="99"/>
      <c r="Q12" s="99"/>
    </row>
    <row r="13" spans="1:17" s="7" customFormat="1" ht="12.75">
      <c r="A13" s="36"/>
      <c r="B13" s="37"/>
      <c r="C13" s="36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31"/>
      <c r="P13" s="99"/>
      <c r="Q13" s="99"/>
    </row>
    <row r="14" spans="1:17" ht="12.75">
      <c r="A14" s="189" t="s">
        <v>3</v>
      </c>
      <c r="B14" s="37" t="s">
        <v>4</v>
      </c>
      <c r="C14" s="10" t="s">
        <v>101</v>
      </c>
      <c r="D14" s="158">
        <v>11299</v>
      </c>
      <c r="E14" s="158">
        <v>12341</v>
      </c>
      <c r="F14" s="158">
        <v>13505</v>
      </c>
      <c r="G14" s="158">
        <v>14413</v>
      </c>
      <c r="H14" s="158">
        <v>15282</v>
      </c>
      <c r="I14" s="158">
        <v>15963</v>
      </c>
      <c r="J14" s="158">
        <v>16535</v>
      </c>
      <c r="K14" s="158">
        <v>17651</v>
      </c>
      <c r="L14" s="158">
        <v>17274</v>
      </c>
      <c r="M14" s="158">
        <v>17985</v>
      </c>
      <c r="N14" s="31">
        <v>18502</v>
      </c>
      <c r="O14" s="31">
        <v>19616</v>
      </c>
      <c r="P14" s="98"/>
      <c r="Q14" s="98"/>
    </row>
    <row r="15" spans="1:17" ht="12.75">
      <c r="A15" s="10"/>
      <c r="B15" s="14"/>
      <c r="C15" s="10" t="s">
        <v>157</v>
      </c>
      <c r="D15" s="158">
        <v>6585</v>
      </c>
      <c r="E15" s="158">
        <v>7334</v>
      </c>
      <c r="F15" s="158">
        <v>7547</v>
      </c>
      <c r="G15" s="158">
        <v>7524</v>
      </c>
      <c r="H15" s="158">
        <v>7616</v>
      </c>
      <c r="I15" s="158">
        <v>7773</v>
      </c>
      <c r="J15" s="158">
        <v>8018</v>
      </c>
      <c r="K15" s="158">
        <v>8542</v>
      </c>
      <c r="L15" s="158">
        <v>9229</v>
      </c>
      <c r="M15" s="158">
        <v>9045</v>
      </c>
      <c r="N15" s="31">
        <v>9180</v>
      </c>
      <c r="O15" s="31">
        <v>9945</v>
      </c>
      <c r="P15" s="98"/>
      <c r="Q15" s="98"/>
    </row>
    <row r="16" spans="1:17" ht="12.75">
      <c r="A16" s="10"/>
      <c r="B16" s="14"/>
      <c r="C16" s="10" t="s">
        <v>156</v>
      </c>
      <c r="D16" s="158">
        <v>8744</v>
      </c>
      <c r="E16" s="158">
        <v>9352</v>
      </c>
      <c r="F16" s="158">
        <v>9659</v>
      </c>
      <c r="G16" s="158">
        <v>10085</v>
      </c>
      <c r="H16" s="158">
        <v>10437</v>
      </c>
      <c r="I16" s="158">
        <v>10809</v>
      </c>
      <c r="J16" s="158">
        <v>11666</v>
      </c>
      <c r="K16" s="158">
        <v>12642</v>
      </c>
      <c r="L16" s="158">
        <v>13287</v>
      </c>
      <c r="M16" s="158">
        <v>13678</v>
      </c>
      <c r="N16" s="31">
        <v>14473</v>
      </c>
      <c r="O16" s="31">
        <v>15799</v>
      </c>
      <c r="P16" s="98"/>
      <c r="Q16" s="98"/>
    </row>
    <row r="17" spans="4:17" s="7" customFormat="1" ht="12.75">
      <c r="D17" s="99">
        <f>SUM(D14:D16)</f>
        <v>26628</v>
      </c>
      <c r="E17" s="99">
        <f aca="true" t="shared" si="1" ref="E17:O17">SUM(E14:E16)</f>
        <v>29027</v>
      </c>
      <c r="F17" s="99">
        <f t="shared" si="1"/>
        <v>30711</v>
      </c>
      <c r="G17" s="99">
        <f t="shared" si="1"/>
        <v>32022</v>
      </c>
      <c r="H17" s="99">
        <f t="shared" si="1"/>
        <v>33335</v>
      </c>
      <c r="I17" s="99">
        <f t="shared" si="1"/>
        <v>34545</v>
      </c>
      <c r="J17" s="99">
        <f t="shared" si="1"/>
        <v>36219</v>
      </c>
      <c r="K17" s="99">
        <f t="shared" si="1"/>
        <v>38835</v>
      </c>
      <c r="L17" s="99">
        <f t="shared" si="1"/>
        <v>39790</v>
      </c>
      <c r="M17" s="99">
        <f t="shared" si="1"/>
        <v>40708</v>
      </c>
      <c r="N17" s="99">
        <f t="shared" si="1"/>
        <v>42155</v>
      </c>
      <c r="O17" s="99">
        <f t="shared" si="1"/>
        <v>45360</v>
      </c>
      <c r="P17" s="99"/>
      <c r="Q17" s="99"/>
    </row>
    <row r="18" spans="1:17" s="7" customFormat="1" ht="12.75">
      <c r="A18" s="36"/>
      <c r="B18" s="37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39"/>
      <c r="P18" s="99"/>
      <c r="Q18" s="99"/>
    </row>
    <row r="19" spans="1:17" ht="12.75">
      <c r="A19" s="189" t="s">
        <v>5</v>
      </c>
      <c r="B19" s="37" t="s">
        <v>6</v>
      </c>
      <c r="C19" s="10" t="s">
        <v>101</v>
      </c>
      <c r="D19" s="158">
        <v>7469</v>
      </c>
      <c r="E19" s="158">
        <v>7873</v>
      </c>
      <c r="F19" s="158">
        <v>8124</v>
      </c>
      <c r="G19" s="158">
        <v>8577</v>
      </c>
      <c r="H19" s="158">
        <v>8796</v>
      </c>
      <c r="I19" s="158">
        <v>8937</v>
      </c>
      <c r="J19" s="158">
        <v>9186</v>
      </c>
      <c r="K19" s="158">
        <v>9586</v>
      </c>
      <c r="L19" s="158">
        <v>10014</v>
      </c>
      <c r="M19" s="158">
        <v>10169</v>
      </c>
      <c r="N19" s="158">
        <v>10325</v>
      </c>
      <c r="O19" s="31">
        <v>10532</v>
      </c>
      <c r="P19" s="98"/>
      <c r="Q19" s="98"/>
    </row>
    <row r="20" spans="1:17" ht="12.75">
      <c r="A20" s="10"/>
      <c r="B20" s="14"/>
      <c r="C20" s="10" t="s">
        <v>157</v>
      </c>
      <c r="D20" s="158">
        <v>7798</v>
      </c>
      <c r="E20" s="158">
        <v>8187</v>
      </c>
      <c r="F20" s="158">
        <v>8156</v>
      </c>
      <c r="G20" s="158">
        <v>8260</v>
      </c>
      <c r="H20" s="158">
        <v>8509</v>
      </c>
      <c r="I20" s="158">
        <v>8770</v>
      </c>
      <c r="J20" s="158">
        <v>9146</v>
      </c>
      <c r="K20" s="158">
        <v>9829</v>
      </c>
      <c r="L20" s="158">
        <v>10557</v>
      </c>
      <c r="M20" s="8">
        <v>9612</v>
      </c>
      <c r="N20" s="158">
        <v>9688</v>
      </c>
      <c r="O20" s="31">
        <v>10482</v>
      </c>
      <c r="P20" s="98"/>
      <c r="Q20" s="98"/>
    </row>
    <row r="21" spans="1:17" ht="12.75">
      <c r="A21" s="10"/>
      <c r="B21" s="14"/>
      <c r="C21" s="10" t="s">
        <v>156</v>
      </c>
      <c r="D21" s="158">
        <v>6577</v>
      </c>
      <c r="E21" s="158">
        <v>7029</v>
      </c>
      <c r="F21" s="158">
        <v>7407</v>
      </c>
      <c r="G21" s="158">
        <v>7641</v>
      </c>
      <c r="H21" s="158">
        <v>7797</v>
      </c>
      <c r="I21" s="158">
        <v>8014</v>
      </c>
      <c r="J21" s="158">
        <v>8361</v>
      </c>
      <c r="K21" s="158">
        <v>9089</v>
      </c>
      <c r="L21" s="158">
        <v>9699</v>
      </c>
      <c r="M21" s="158">
        <v>9804</v>
      </c>
      <c r="N21" s="158">
        <v>10436</v>
      </c>
      <c r="O21" s="31">
        <v>11462</v>
      </c>
      <c r="P21" s="98"/>
      <c r="Q21" s="98"/>
    </row>
    <row r="22" spans="3:17" s="7" customFormat="1" ht="12.75">
      <c r="C22" s="36" t="s">
        <v>265</v>
      </c>
      <c r="D22" s="99">
        <f>SUM(D19:D21)</f>
        <v>21844</v>
      </c>
      <c r="E22" s="99">
        <f aca="true" t="shared" si="2" ref="E22:O22">SUM(E19:E21)</f>
        <v>23089</v>
      </c>
      <c r="F22" s="99">
        <f t="shared" si="2"/>
        <v>23687</v>
      </c>
      <c r="G22" s="99">
        <f t="shared" si="2"/>
        <v>24478</v>
      </c>
      <c r="H22" s="99">
        <f t="shared" si="2"/>
        <v>25102</v>
      </c>
      <c r="I22" s="99">
        <f t="shared" si="2"/>
        <v>25721</v>
      </c>
      <c r="J22" s="99">
        <f t="shared" si="2"/>
        <v>26693</v>
      </c>
      <c r="K22" s="99">
        <f t="shared" si="2"/>
        <v>28504</v>
      </c>
      <c r="L22" s="99">
        <f t="shared" si="2"/>
        <v>30270</v>
      </c>
      <c r="M22" s="99">
        <f t="shared" si="2"/>
        <v>29585</v>
      </c>
      <c r="N22" s="99">
        <f t="shared" si="2"/>
        <v>30449</v>
      </c>
      <c r="O22" s="99">
        <f t="shared" si="2"/>
        <v>32476</v>
      </c>
      <c r="P22" s="99"/>
      <c r="Q22" s="99"/>
    </row>
    <row r="23" spans="1:17" s="7" customFormat="1" ht="12.75">
      <c r="A23" s="36"/>
      <c r="B23" s="37"/>
      <c r="C23" s="36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39"/>
      <c r="P23" s="99"/>
      <c r="Q23" s="99"/>
    </row>
    <row r="24" spans="1:17" ht="12.75">
      <c r="A24" s="189" t="s">
        <v>7</v>
      </c>
      <c r="B24" s="37" t="s">
        <v>8</v>
      </c>
      <c r="C24" s="10" t="s">
        <v>101</v>
      </c>
      <c r="D24" s="158">
        <v>11770</v>
      </c>
      <c r="E24" s="158">
        <v>12204</v>
      </c>
      <c r="F24" s="158">
        <v>13382</v>
      </c>
      <c r="G24" s="158">
        <v>13932</v>
      </c>
      <c r="H24" s="158">
        <v>14180</v>
      </c>
      <c r="I24" s="158">
        <v>14526</v>
      </c>
      <c r="J24" s="158">
        <v>15343</v>
      </c>
      <c r="K24" s="158">
        <v>16312</v>
      </c>
      <c r="L24" s="158">
        <v>16871</v>
      </c>
      <c r="M24" s="158">
        <v>17126</v>
      </c>
      <c r="N24" s="158">
        <v>18054</v>
      </c>
      <c r="O24" s="31">
        <v>18645</v>
      </c>
      <c r="P24" s="98"/>
      <c r="Q24" s="98"/>
    </row>
    <row r="25" spans="1:17" ht="12.75">
      <c r="A25" s="10"/>
      <c r="B25" s="14"/>
      <c r="C25" s="10" t="s">
        <v>157</v>
      </c>
      <c r="D25" s="158">
        <v>14029</v>
      </c>
      <c r="E25" s="158">
        <v>14393</v>
      </c>
      <c r="F25" s="158">
        <v>14457</v>
      </c>
      <c r="G25" s="158">
        <v>14477</v>
      </c>
      <c r="H25" s="158">
        <v>14626</v>
      </c>
      <c r="I25" s="158">
        <v>14953</v>
      </c>
      <c r="J25" s="158">
        <v>15450</v>
      </c>
      <c r="K25" s="158">
        <v>16513</v>
      </c>
      <c r="L25" s="158">
        <v>17354</v>
      </c>
      <c r="M25" s="158">
        <v>17041</v>
      </c>
      <c r="N25" s="158">
        <v>16975</v>
      </c>
      <c r="O25" s="31">
        <v>17829</v>
      </c>
      <c r="P25" s="98"/>
      <c r="Q25" s="98"/>
    </row>
    <row r="26" spans="1:17" ht="12.75">
      <c r="A26" s="10"/>
      <c r="B26" s="14"/>
      <c r="C26" s="10" t="s">
        <v>156</v>
      </c>
      <c r="D26" s="158">
        <v>13493</v>
      </c>
      <c r="E26" s="158">
        <v>14455</v>
      </c>
      <c r="F26" s="158">
        <v>15024</v>
      </c>
      <c r="G26" s="158">
        <v>15351</v>
      </c>
      <c r="H26" s="158">
        <v>15829</v>
      </c>
      <c r="I26" s="158">
        <v>16445</v>
      </c>
      <c r="J26" s="158">
        <v>17405</v>
      </c>
      <c r="K26" s="158">
        <v>18846</v>
      </c>
      <c r="L26" s="158">
        <v>20204</v>
      </c>
      <c r="M26" s="158">
        <v>20701</v>
      </c>
      <c r="N26" s="158">
        <v>21466</v>
      </c>
      <c r="O26" s="31">
        <v>22884</v>
      </c>
      <c r="P26" s="98"/>
      <c r="Q26" s="98"/>
    </row>
    <row r="27" spans="3:17" s="7" customFormat="1" ht="12.75">
      <c r="C27" s="36" t="s">
        <v>265</v>
      </c>
      <c r="D27" s="99">
        <f>SUM(D24:D26)</f>
        <v>39292</v>
      </c>
      <c r="E27" s="99">
        <f aca="true" t="shared" si="3" ref="E27:M27">SUM(E24:E26)</f>
        <v>41052</v>
      </c>
      <c r="F27" s="99">
        <f t="shared" si="3"/>
        <v>42863</v>
      </c>
      <c r="G27" s="99">
        <f t="shared" si="3"/>
        <v>43760</v>
      </c>
      <c r="H27" s="99">
        <f t="shared" si="3"/>
        <v>44635</v>
      </c>
      <c r="I27" s="99">
        <f t="shared" si="3"/>
        <v>45924</v>
      </c>
      <c r="J27" s="99">
        <f t="shared" si="3"/>
        <v>48198</v>
      </c>
      <c r="K27" s="99">
        <f t="shared" si="3"/>
        <v>51671</v>
      </c>
      <c r="L27" s="99">
        <f t="shared" si="3"/>
        <v>54429</v>
      </c>
      <c r="M27" s="99">
        <f t="shared" si="3"/>
        <v>54868</v>
      </c>
      <c r="N27" s="99">
        <f>SUM(N24:N26)</f>
        <v>56495</v>
      </c>
      <c r="O27" s="99">
        <f>SUM(O24:O26)</f>
        <v>59358</v>
      </c>
      <c r="P27" s="99"/>
      <c r="Q27" s="99"/>
    </row>
    <row r="28" spans="1:17" s="7" customFormat="1" ht="12.75">
      <c r="A28" s="36"/>
      <c r="B28" s="37"/>
      <c r="C28" s="36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31"/>
      <c r="P28" s="99"/>
      <c r="Q28" s="99"/>
    </row>
    <row r="29" spans="1:17" ht="12.75">
      <c r="A29" s="189" t="s">
        <v>9</v>
      </c>
      <c r="B29" s="37" t="s">
        <v>10</v>
      </c>
      <c r="C29" s="10" t="s">
        <v>101</v>
      </c>
      <c r="D29" s="158">
        <v>9452</v>
      </c>
      <c r="E29" s="158">
        <v>10004</v>
      </c>
      <c r="F29" s="158">
        <v>10779</v>
      </c>
      <c r="G29" s="158">
        <v>11260</v>
      </c>
      <c r="H29" s="158">
        <v>11797</v>
      </c>
      <c r="I29" s="158">
        <v>12173</v>
      </c>
      <c r="J29" s="158">
        <v>12748</v>
      </c>
      <c r="K29" s="158">
        <v>13319</v>
      </c>
      <c r="L29" s="158">
        <v>13903</v>
      </c>
      <c r="M29" s="158">
        <v>14321</v>
      </c>
      <c r="N29" s="158">
        <v>14447</v>
      </c>
      <c r="O29" s="31">
        <v>14880</v>
      </c>
      <c r="P29" s="98"/>
      <c r="Q29" s="98"/>
    </row>
    <row r="30" spans="1:17" ht="12.75">
      <c r="A30" s="10"/>
      <c r="B30" s="14"/>
      <c r="C30" s="10" t="s">
        <v>157</v>
      </c>
      <c r="D30" s="158">
        <v>13704</v>
      </c>
      <c r="E30" s="158">
        <v>14605</v>
      </c>
      <c r="F30" s="158">
        <v>14317</v>
      </c>
      <c r="G30" s="158">
        <v>14449</v>
      </c>
      <c r="H30" s="158">
        <v>14744</v>
      </c>
      <c r="I30" s="158">
        <v>14970</v>
      </c>
      <c r="J30" s="158">
        <v>15686</v>
      </c>
      <c r="K30" s="158">
        <v>16701</v>
      </c>
      <c r="L30" s="158">
        <v>17836</v>
      </c>
      <c r="M30" s="158">
        <v>16306</v>
      </c>
      <c r="N30" s="158">
        <v>16900</v>
      </c>
      <c r="O30" s="31">
        <v>17954</v>
      </c>
      <c r="P30" s="98"/>
      <c r="Q30" s="98"/>
    </row>
    <row r="31" spans="1:17" ht="12.75">
      <c r="A31" s="10"/>
      <c r="B31" s="14"/>
      <c r="C31" s="10" t="s">
        <v>156</v>
      </c>
      <c r="D31" s="158">
        <v>9353</v>
      </c>
      <c r="E31" s="158">
        <v>9757</v>
      </c>
      <c r="F31" s="158">
        <v>10089</v>
      </c>
      <c r="G31" s="158">
        <v>10612</v>
      </c>
      <c r="H31" s="158">
        <v>10993</v>
      </c>
      <c r="I31" s="158">
        <v>11684</v>
      </c>
      <c r="J31" s="158">
        <v>12462</v>
      </c>
      <c r="K31" s="158">
        <v>13574</v>
      </c>
      <c r="L31" s="158">
        <v>14695</v>
      </c>
      <c r="M31" s="158">
        <v>14488</v>
      </c>
      <c r="N31" s="158">
        <v>15306</v>
      </c>
      <c r="O31" s="31">
        <v>16363</v>
      </c>
      <c r="P31" s="98"/>
      <c r="Q31" s="98"/>
    </row>
    <row r="32" spans="3:17" s="7" customFormat="1" ht="12.75">
      <c r="C32" s="36" t="s">
        <v>265</v>
      </c>
      <c r="D32" s="99">
        <f>SUM(D29:D31)</f>
        <v>32509</v>
      </c>
      <c r="E32" s="99">
        <f aca="true" t="shared" si="4" ref="E32:O32">SUM(E29:E31)</f>
        <v>34366</v>
      </c>
      <c r="F32" s="99">
        <f t="shared" si="4"/>
        <v>35185</v>
      </c>
      <c r="G32" s="99">
        <f t="shared" si="4"/>
        <v>36321</v>
      </c>
      <c r="H32" s="99">
        <f t="shared" si="4"/>
        <v>37534</v>
      </c>
      <c r="I32" s="99">
        <f t="shared" si="4"/>
        <v>38827</v>
      </c>
      <c r="J32" s="99">
        <f t="shared" si="4"/>
        <v>40896</v>
      </c>
      <c r="K32" s="99">
        <f t="shared" si="4"/>
        <v>43594</v>
      </c>
      <c r="L32" s="99">
        <f t="shared" si="4"/>
        <v>46434</v>
      </c>
      <c r="M32" s="99">
        <f t="shared" si="4"/>
        <v>45115</v>
      </c>
      <c r="N32" s="99">
        <f t="shared" si="4"/>
        <v>46653</v>
      </c>
      <c r="O32" s="99">
        <f t="shared" si="4"/>
        <v>49197</v>
      </c>
      <c r="P32" s="99"/>
      <c r="Q32" s="99"/>
    </row>
    <row r="33" spans="1:17" s="7" customFormat="1" ht="12.75">
      <c r="A33" s="36"/>
      <c r="B33" s="37"/>
      <c r="C33" s="36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31"/>
      <c r="P33" s="99"/>
      <c r="Q33" s="99"/>
    </row>
    <row r="34" spans="1:17" ht="12.75">
      <c r="A34" s="189" t="s">
        <v>11</v>
      </c>
      <c r="B34" s="37" t="s">
        <v>12</v>
      </c>
      <c r="C34" s="10" t="s">
        <v>101</v>
      </c>
      <c r="D34" s="158">
        <v>4964</v>
      </c>
      <c r="E34" s="158">
        <v>5225</v>
      </c>
      <c r="F34" s="158">
        <v>5634</v>
      </c>
      <c r="G34" s="158">
        <v>5920</v>
      </c>
      <c r="H34" s="158">
        <v>5997</v>
      </c>
      <c r="I34" s="158">
        <v>6195</v>
      </c>
      <c r="J34" s="158">
        <v>6415</v>
      </c>
      <c r="K34" s="158">
        <v>6674</v>
      </c>
      <c r="L34" s="158">
        <v>6937</v>
      </c>
      <c r="M34" s="158">
        <v>7109</v>
      </c>
      <c r="N34" s="158">
        <v>7260</v>
      </c>
      <c r="O34" s="31">
        <v>7417</v>
      </c>
      <c r="P34" s="98"/>
      <c r="Q34" s="98"/>
    </row>
    <row r="35" spans="1:17" ht="12.75">
      <c r="A35" s="10"/>
      <c r="B35" s="14"/>
      <c r="C35" s="10" t="s">
        <v>157</v>
      </c>
      <c r="D35" s="158">
        <v>6271</v>
      </c>
      <c r="E35" s="158">
        <v>6702</v>
      </c>
      <c r="F35" s="158">
        <v>6787</v>
      </c>
      <c r="G35" s="158">
        <v>6970</v>
      </c>
      <c r="H35" s="158">
        <v>7224</v>
      </c>
      <c r="I35" s="158">
        <v>7483</v>
      </c>
      <c r="J35" s="158">
        <v>7959</v>
      </c>
      <c r="K35" s="158">
        <v>8727</v>
      </c>
      <c r="L35" s="158">
        <v>9305</v>
      </c>
      <c r="M35" s="158">
        <v>8578</v>
      </c>
      <c r="N35" s="158">
        <v>8743</v>
      </c>
      <c r="O35" s="31">
        <v>9217</v>
      </c>
      <c r="P35" s="98"/>
      <c r="Q35" s="98"/>
    </row>
    <row r="36" spans="1:17" ht="12.75">
      <c r="A36" s="10"/>
      <c r="B36" s="14"/>
      <c r="C36" s="10" t="s">
        <v>156</v>
      </c>
      <c r="D36" s="158">
        <v>6438</v>
      </c>
      <c r="E36" s="158">
        <v>6617</v>
      </c>
      <c r="F36" s="158">
        <v>6844</v>
      </c>
      <c r="G36" s="158">
        <v>7099</v>
      </c>
      <c r="H36" s="158">
        <v>7477</v>
      </c>
      <c r="I36" s="158">
        <v>7852</v>
      </c>
      <c r="J36" s="158">
        <v>8471</v>
      </c>
      <c r="K36" s="158">
        <v>8857</v>
      </c>
      <c r="L36" s="158">
        <v>9352</v>
      </c>
      <c r="M36" s="158">
        <v>9484</v>
      </c>
      <c r="N36" s="158">
        <v>9747</v>
      </c>
      <c r="O36" s="31">
        <v>10493</v>
      </c>
      <c r="P36" s="98"/>
      <c r="Q36" s="98"/>
    </row>
    <row r="37" spans="3:17" s="7" customFormat="1" ht="12.75">
      <c r="C37" s="36" t="s">
        <v>265</v>
      </c>
      <c r="D37" s="99">
        <f>SUM(D34:D36)</f>
        <v>17673</v>
      </c>
      <c r="E37" s="99">
        <f aca="true" t="shared" si="5" ref="E37:O37">SUM(E34:E36)</f>
        <v>18544</v>
      </c>
      <c r="F37" s="99">
        <f t="shared" si="5"/>
        <v>19265</v>
      </c>
      <c r="G37" s="99">
        <f t="shared" si="5"/>
        <v>19989</v>
      </c>
      <c r="H37" s="99">
        <f t="shared" si="5"/>
        <v>20698</v>
      </c>
      <c r="I37" s="99">
        <f t="shared" si="5"/>
        <v>21530</v>
      </c>
      <c r="J37" s="99">
        <f t="shared" si="5"/>
        <v>22845</v>
      </c>
      <c r="K37" s="99">
        <f t="shared" si="5"/>
        <v>24258</v>
      </c>
      <c r="L37" s="99">
        <f t="shared" si="5"/>
        <v>25594</v>
      </c>
      <c r="M37" s="99">
        <f t="shared" si="5"/>
        <v>25171</v>
      </c>
      <c r="N37" s="99">
        <f t="shared" si="5"/>
        <v>25750</v>
      </c>
      <c r="O37" s="99">
        <f t="shared" si="5"/>
        <v>27127</v>
      </c>
      <c r="P37" s="99"/>
      <c r="Q37" s="99"/>
    </row>
    <row r="38" spans="1:17" s="7" customFormat="1" ht="12.75">
      <c r="A38" s="36"/>
      <c r="B38" s="37"/>
      <c r="C38" s="36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31"/>
      <c r="P38" s="99"/>
      <c r="Q38" s="99"/>
    </row>
    <row r="39" spans="1:17" ht="12.75">
      <c r="A39" s="189" t="s">
        <v>13</v>
      </c>
      <c r="B39" s="37" t="s">
        <v>14</v>
      </c>
      <c r="C39" s="10" t="s">
        <v>101</v>
      </c>
      <c r="D39" s="158">
        <v>6645</v>
      </c>
      <c r="E39" s="158">
        <v>7004</v>
      </c>
      <c r="F39" s="158">
        <v>7432</v>
      </c>
      <c r="G39" s="158">
        <v>7706</v>
      </c>
      <c r="H39" s="158">
        <v>7939</v>
      </c>
      <c r="I39" s="158">
        <v>8130</v>
      </c>
      <c r="J39" s="158">
        <v>8534</v>
      </c>
      <c r="K39" s="158">
        <v>8887</v>
      </c>
      <c r="L39" s="158">
        <v>9137</v>
      </c>
      <c r="M39" s="158">
        <v>9390</v>
      </c>
      <c r="N39" s="158">
        <v>9558</v>
      </c>
      <c r="O39" s="31">
        <v>9873</v>
      </c>
      <c r="P39" s="98"/>
      <c r="Q39" s="98"/>
    </row>
    <row r="40" spans="1:17" ht="12.75">
      <c r="A40" s="10"/>
      <c r="B40" s="14"/>
      <c r="C40" s="10" t="s">
        <v>157</v>
      </c>
      <c r="D40" s="158">
        <v>8402</v>
      </c>
      <c r="E40" s="158">
        <v>8810</v>
      </c>
      <c r="F40" s="158">
        <v>8832</v>
      </c>
      <c r="G40" s="158">
        <v>8901</v>
      </c>
      <c r="H40" s="158">
        <v>9053</v>
      </c>
      <c r="I40" s="158">
        <v>9219</v>
      </c>
      <c r="J40" s="158">
        <v>9491</v>
      </c>
      <c r="K40" s="158">
        <v>10134</v>
      </c>
      <c r="L40" s="158">
        <v>10722</v>
      </c>
      <c r="M40" s="158">
        <v>10059</v>
      </c>
      <c r="N40" s="158">
        <v>10259</v>
      </c>
      <c r="O40" s="31">
        <v>10865</v>
      </c>
      <c r="P40" s="98"/>
      <c r="Q40" s="98"/>
    </row>
    <row r="41" spans="1:17" ht="12.75">
      <c r="A41" s="10"/>
      <c r="B41" s="14"/>
      <c r="C41" s="10" t="s">
        <v>156</v>
      </c>
      <c r="D41" s="158">
        <v>5572</v>
      </c>
      <c r="E41" s="158">
        <v>5910</v>
      </c>
      <c r="F41" s="158">
        <v>6077</v>
      </c>
      <c r="G41" s="158">
        <v>6343</v>
      </c>
      <c r="H41" s="158">
        <v>6525</v>
      </c>
      <c r="I41" s="158">
        <v>6725</v>
      </c>
      <c r="J41" s="158">
        <v>7070</v>
      </c>
      <c r="K41" s="158">
        <v>7717</v>
      </c>
      <c r="L41" s="158">
        <v>8389</v>
      </c>
      <c r="M41" s="158">
        <v>8558</v>
      </c>
      <c r="N41" s="158">
        <v>8913</v>
      </c>
      <c r="O41" s="31">
        <v>9379</v>
      </c>
      <c r="P41" s="98"/>
      <c r="Q41" s="98"/>
    </row>
    <row r="42" spans="3:17" s="7" customFormat="1" ht="12.75">
      <c r="C42" s="36" t="s">
        <v>265</v>
      </c>
      <c r="D42" s="99">
        <f>SUM(D39:D41)</f>
        <v>20619</v>
      </c>
      <c r="E42" s="99">
        <f aca="true" t="shared" si="6" ref="E42:O42">SUM(E39:E41)</f>
        <v>21724</v>
      </c>
      <c r="F42" s="99">
        <f t="shared" si="6"/>
        <v>22341</v>
      </c>
      <c r="G42" s="99">
        <f t="shared" si="6"/>
        <v>22950</v>
      </c>
      <c r="H42" s="99">
        <f t="shared" si="6"/>
        <v>23517</v>
      </c>
      <c r="I42" s="99">
        <f t="shared" si="6"/>
        <v>24074</v>
      </c>
      <c r="J42" s="99">
        <f t="shared" si="6"/>
        <v>25095</v>
      </c>
      <c r="K42" s="99">
        <f t="shared" si="6"/>
        <v>26738</v>
      </c>
      <c r="L42" s="99">
        <f t="shared" si="6"/>
        <v>28248</v>
      </c>
      <c r="M42" s="99">
        <f t="shared" si="6"/>
        <v>28007</v>
      </c>
      <c r="N42" s="99">
        <f t="shared" si="6"/>
        <v>28730</v>
      </c>
      <c r="O42" s="99">
        <f t="shared" si="6"/>
        <v>30117</v>
      </c>
      <c r="P42" s="99"/>
      <c r="Q42" s="99"/>
    </row>
    <row r="43" spans="3:17" s="7" customFormat="1" ht="12.75">
      <c r="C43" s="36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39"/>
      <c r="P43" s="99"/>
      <c r="Q43" s="99"/>
    </row>
    <row r="44" spans="1:17" ht="12.75">
      <c r="A44" s="189" t="s">
        <v>15</v>
      </c>
      <c r="B44" s="37" t="s">
        <v>16</v>
      </c>
      <c r="C44" s="10" t="s">
        <v>101</v>
      </c>
      <c r="D44" s="158">
        <v>2239</v>
      </c>
      <c r="E44" s="158">
        <v>2356</v>
      </c>
      <c r="F44" s="158">
        <v>2449</v>
      </c>
      <c r="G44" s="158">
        <v>2560</v>
      </c>
      <c r="H44" s="158">
        <v>2648</v>
      </c>
      <c r="I44" s="158">
        <v>2431</v>
      </c>
      <c r="J44" s="158">
        <v>2621</v>
      </c>
      <c r="K44" s="158">
        <v>2655</v>
      </c>
      <c r="L44" s="158">
        <v>2759</v>
      </c>
      <c r="M44" s="158">
        <v>2839</v>
      </c>
      <c r="N44" s="158">
        <v>2732</v>
      </c>
      <c r="O44" s="31">
        <v>2765</v>
      </c>
      <c r="P44" s="98"/>
      <c r="Q44" s="98"/>
    </row>
    <row r="45" spans="1:17" ht="12.75">
      <c r="A45" s="10"/>
      <c r="B45" s="14"/>
      <c r="C45" s="10" t="s">
        <v>157</v>
      </c>
      <c r="D45" s="158">
        <v>1200</v>
      </c>
      <c r="E45" s="158">
        <v>1216</v>
      </c>
      <c r="F45" s="158">
        <v>1156</v>
      </c>
      <c r="G45" s="158">
        <v>1127</v>
      </c>
      <c r="H45" s="158">
        <v>1117</v>
      </c>
      <c r="I45" s="158">
        <v>1122</v>
      </c>
      <c r="J45" s="158">
        <v>1186</v>
      </c>
      <c r="K45" s="158">
        <v>1275</v>
      </c>
      <c r="L45" s="158">
        <v>1310</v>
      </c>
      <c r="M45" s="158">
        <v>1278</v>
      </c>
      <c r="N45" s="158">
        <v>1354</v>
      </c>
      <c r="O45" s="31">
        <v>1426</v>
      </c>
      <c r="P45" s="98"/>
      <c r="Q45" s="98"/>
    </row>
    <row r="46" spans="1:17" ht="12.75">
      <c r="A46" s="10"/>
      <c r="B46" s="14"/>
      <c r="C46" s="10" t="s">
        <v>156</v>
      </c>
      <c r="D46" s="158">
        <v>1490</v>
      </c>
      <c r="E46" s="158">
        <v>1602</v>
      </c>
      <c r="F46" s="158">
        <v>1656</v>
      </c>
      <c r="G46" s="158">
        <v>1774</v>
      </c>
      <c r="H46" s="158">
        <v>1858</v>
      </c>
      <c r="I46" s="158">
        <v>1909</v>
      </c>
      <c r="J46" s="158">
        <v>2038</v>
      </c>
      <c r="K46" s="158">
        <v>2189</v>
      </c>
      <c r="L46" s="158">
        <v>2377</v>
      </c>
      <c r="M46" s="158">
        <v>2492</v>
      </c>
      <c r="N46" s="158">
        <v>2670</v>
      </c>
      <c r="O46" s="31">
        <v>2814</v>
      </c>
      <c r="P46" s="98"/>
      <c r="Q46" s="98"/>
    </row>
    <row r="47" spans="3:17" s="7" customFormat="1" ht="12.75">
      <c r="C47" s="36" t="s">
        <v>265</v>
      </c>
      <c r="D47" s="99">
        <f>SUM(D44:D46)</f>
        <v>4929</v>
      </c>
      <c r="E47" s="99">
        <f aca="true" t="shared" si="7" ref="E47:O47">SUM(E44:E46)</f>
        <v>5174</v>
      </c>
      <c r="F47" s="99">
        <f t="shared" si="7"/>
        <v>5261</v>
      </c>
      <c r="G47" s="99">
        <f t="shared" si="7"/>
        <v>5461</v>
      </c>
      <c r="H47" s="99">
        <f t="shared" si="7"/>
        <v>5623</v>
      </c>
      <c r="I47" s="99">
        <f t="shared" si="7"/>
        <v>5462</v>
      </c>
      <c r="J47" s="99">
        <f t="shared" si="7"/>
        <v>5845</v>
      </c>
      <c r="K47" s="99">
        <f t="shared" si="7"/>
        <v>6119</v>
      </c>
      <c r="L47" s="99">
        <f t="shared" si="7"/>
        <v>6446</v>
      </c>
      <c r="M47" s="99">
        <f t="shared" si="7"/>
        <v>6609</v>
      </c>
      <c r="N47" s="99">
        <f t="shared" si="7"/>
        <v>6756</v>
      </c>
      <c r="O47" s="99">
        <f t="shared" si="7"/>
        <v>7005</v>
      </c>
      <c r="P47" s="99"/>
      <c r="Q47" s="99"/>
    </row>
    <row r="48" spans="3:17" s="7" customFormat="1" ht="12.75">
      <c r="C48" s="36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39"/>
      <c r="P48" s="99"/>
      <c r="Q48" s="99"/>
    </row>
    <row r="49" spans="1:17" ht="12.75">
      <c r="A49" s="36">
        <v>10</v>
      </c>
      <c r="B49" s="37" t="s">
        <v>18</v>
      </c>
      <c r="C49" s="10" t="s">
        <v>101</v>
      </c>
      <c r="D49" s="158">
        <v>5055</v>
      </c>
      <c r="E49" s="158">
        <v>5077</v>
      </c>
      <c r="F49" s="158">
        <v>5455</v>
      </c>
      <c r="G49" s="158">
        <v>5838</v>
      </c>
      <c r="H49" s="158">
        <v>6093</v>
      </c>
      <c r="I49" s="158">
        <v>6080</v>
      </c>
      <c r="J49" s="158">
        <v>6647</v>
      </c>
      <c r="K49" s="158">
        <v>6993</v>
      </c>
      <c r="L49" s="158">
        <v>7356</v>
      </c>
      <c r="M49" s="158">
        <v>7398</v>
      </c>
      <c r="N49" s="158">
        <v>7848</v>
      </c>
      <c r="O49" s="31">
        <v>7824</v>
      </c>
      <c r="P49" s="98"/>
      <c r="Q49" s="98"/>
    </row>
    <row r="50" spans="1:17" ht="12.75">
      <c r="A50" s="10"/>
      <c r="B50" s="14"/>
      <c r="C50" s="10" t="s">
        <v>157</v>
      </c>
      <c r="D50" s="158">
        <v>5388</v>
      </c>
      <c r="E50" s="158">
        <v>5647</v>
      </c>
      <c r="F50" s="158">
        <v>5797</v>
      </c>
      <c r="G50" s="158">
        <v>5676</v>
      </c>
      <c r="H50" s="158">
        <v>5961</v>
      </c>
      <c r="I50" s="158">
        <v>6081</v>
      </c>
      <c r="J50" s="158">
        <v>6208</v>
      </c>
      <c r="K50" s="158">
        <v>6570</v>
      </c>
      <c r="L50" s="158">
        <v>6721</v>
      </c>
      <c r="M50" s="158">
        <v>6259</v>
      </c>
      <c r="N50" s="158">
        <v>6355</v>
      </c>
      <c r="O50" s="31">
        <v>6689</v>
      </c>
      <c r="P50" s="98"/>
      <c r="Q50" s="98"/>
    </row>
    <row r="51" spans="1:17" ht="12.75">
      <c r="A51" s="10"/>
      <c r="B51" s="14"/>
      <c r="C51" s="10" t="s">
        <v>156</v>
      </c>
      <c r="D51" s="158">
        <v>3780</v>
      </c>
      <c r="E51" s="158">
        <v>4004</v>
      </c>
      <c r="F51" s="158">
        <v>3824</v>
      </c>
      <c r="G51" s="158">
        <v>4036</v>
      </c>
      <c r="H51" s="158">
        <v>4118</v>
      </c>
      <c r="I51" s="158">
        <v>4377</v>
      </c>
      <c r="J51" s="158">
        <v>4709</v>
      </c>
      <c r="K51" s="158">
        <v>4975</v>
      </c>
      <c r="L51" s="158">
        <v>5217</v>
      </c>
      <c r="M51" s="158">
        <v>5183</v>
      </c>
      <c r="N51" s="158">
        <v>5278</v>
      </c>
      <c r="O51" s="31">
        <v>5622</v>
      </c>
      <c r="P51" s="98"/>
      <c r="Q51" s="98"/>
    </row>
    <row r="52" spans="3:17" s="7" customFormat="1" ht="12.75">
      <c r="C52" s="36" t="s">
        <v>265</v>
      </c>
      <c r="D52" s="99">
        <f>SUM(D49:D51)</f>
        <v>14223</v>
      </c>
      <c r="E52" s="99">
        <f aca="true" t="shared" si="8" ref="E52:O52">SUM(E49:E51)</f>
        <v>14728</v>
      </c>
      <c r="F52" s="99">
        <f t="shared" si="8"/>
        <v>15076</v>
      </c>
      <c r="G52" s="99">
        <f t="shared" si="8"/>
        <v>15550</v>
      </c>
      <c r="H52" s="99">
        <f t="shared" si="8"/>
        <v>16172</v>
      </c>
      <c r="I52" s="99">
        <f t="shared" si="8"/>
        <v>16538</v>
      </c>
      <c r="J52" s="99">
        <f t="shared" si="8"/>
        <v>17564</v>
      </c>
      <c r="K52" s="99">
        <f t="shared" si="8"/>
        <v>18538</v>
      </c>
      <c r="L52" s="99">
        <f t="shared" si="8"/>
        <v>19294</v>
      </c>
      <c r="M52" s="99">
        <f t="shared" si="8"/>
        <v>18840</v>
      </c>
      <c r="N52" s="99">
        <f t="shared" si="8"/>
        <v>19481</v>
      </c>
      <c r="O52" s="99">
        <f t="shared" si="8"/>
        <v>20135</v>
      </c>
      <c r="P52" s="99"/>
      <c r="Q52" s="99"/>
    </row>
    <row r="53" spans="3:17" s="7" customFormat="1" ht="12.75">
      <c r="C53" s="36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31"/>
      <c r="P53" s="99"/>
      <c r="Q53" s="99"/>
    </row>
    <row r="54" spans="1:17" ht="12.75">
      <c r="A54" s="36">
        <v>12</v>
      </c>
      <c r="B54" s="37" t="s">
        <v>20</v>
      </c>
      <c r="C54" s="10" t="s">
        <v>101</v>
      </c>
      <c r="D54" s="158">
        <v>30840</v>
      </c>
      <c r="E54" s="158">
        <v>32070</v>
      </c>
      <c r="F54" s="158">
        <v>34204</v>
      </c>
      <c r="G54" s="158">
        <v>36250</v>
      </c>
      <c r="H54" s="158">
        <v>37349</v>
      </c>
      <c r="I54" s="158">
        <v>38880</v>
      </c>
      <c r="J54" s="158">
        <v>40745</v>
      </c>
      <c r="K54" s="158">
        <v>42536</v>
      </c>
      <c r="L54" s="158">
        <v>43757</v>
      </c>
      <c r="M54" s="158">
        <v>44980</v>
      </c>
      <c r="N54" s="158">
        <v>46936</v>
      </c>
      <c r="O54" s="31">
        <v>49094</v>
      </c>
      <c r="P54" s="98"/>
      <c r="Q54" s="98"/>
    </row>
    <row r="55" spans="1:17" ht="12.75">
      <c r="A55" s="10"/>
      <c r="B55" s="14"/>
      <c r="C55" s="10" t="s">
        <v>157</v>
      </c>
      <c r="D55" s="158">
        <v>31867</v>
      </c>
      <c r="E55" s="158">
        <v>33791</v>
      </c>
      <c r="F55" s="158">
        <v>33892</v>
      </c>
      <c r="G55" s="158">
        <v>34509</v>
      </c>
      <c r="H55" s="158">
        <v>34876</v>
      </c>
      <c r="I55" s="158">
        <v>36380</v>
      </c>
      <c r="J55" s="158">
        <v>37617</v>
      </c>
      <c r="K55" s="158">
        <v>40000</v>
      </c>
      <c r="L55" s="158">
        <v>41199</v>
      </c>
      <c r="M55" s="158">
        <v>39878</v>
      </c>
      <c r="N55" s="158">
        <v>39885</v>
      </c>
      <c r="O55" s="31">
        <v>41569</v>
      </c>
      <c r="P55" s="98"/>
      <c r="Q55" s="98"/>
    </row>
    <row r="56" spans="1:17" ht="12.75">
      <c r="A56" s="10"/>
      <c r="B56" s="14"/>
      <c r="C56" s="10" t="s">
        <v>156</v>
      </c>
      <c r="D56" s="158">
        <v>44289</v>
      </c>
      <c r="E56" s="158">
        <v>46938</v>
      </c>
      <c r="F56" s="158">
        <v>48951</v>
      </c>
      <c r="G56" s="158">
        <v>49401</v>
      </c>
      <c r="H56" s="158">
        <v>51069</v>
      </c>
      <c r="I56" s="158">
        <v>53588</v>
      </c>
      <c r="J56" s="158">
        <v>57792</v>
      </c>
      <c r="K56" s="158">
        <v>63853</v>
      </c>
      <c r="L56" s="158">
        <v>69148</v>
      </c>
      <c r="M56" s="158">
        <v>70943</v>
      </c>
      <c r="N56" s="158">
        <v>74492</v>
      </c>
      <c r="O56" s="31">
        <v>79430</v>
      </c>
      <c r="P56" s="98"/>
      <c r="Q56" s="98"/>
    </row>
    <row r="57" spans="3:17" s="7" customFormat="1" ht="12.75">
      <c r="C57" s="36" t="s">
        <v>265</v>
      </c>
      <c r="D57" s="99">
        <f>SUM(D54:D56)</f>
        <v>106996</v>
      </c>
      <c r="E57" s="99">
        <f aca="true" t="shared" si="9" ref="E57:O57">SUM(E54:E56)</f>
        <v>112799</v>
      </c>
      <c r="F57" s="99">
        <f t="shared" si="9"/>
        <v>117047</v>
      </c>
      <c r="G57" s="99">
        <f t="shared" si="9"/>
        <v>120160</v>
      </c>
      <c r="H57" s="99">
        <f t="shared" si="9"/>
        <v>123294</v>
      </c>
      <c r="I57" s="99">
        <f t="shared" si="9"/>
        <v>128848</v>
      </c>
      <c r="J57" s="99">
        <f t="shared" si="9"/>
        <v>136154</v>
      </c>
      <c r="K57" s="99">
        <f t="shared" si="9"/>
        <v>146389</v>
      </c>
      <c r="L57" s="99">
        <f t="shared" si="9"/>
        <v>154104</v>
      </c>
      <c r="M57" s="99">
        <f t="shared" si="9"/>
        <v>155801</v>
      </c>
      <c r="N57" s="99">
        <f t="shared" si="9"/>
        <v>161313</v>
      </c>
      <c r="O57" s="99">
        <f t="shared" si="9"/>
        <v>170093</v>
      </c>
      <c r="P57" s="99"/>
      <c r="Q57" s="99"/>
    </row>
    <row r="58" spans="3:17" s="7" customFormat="1" ht="12.75">
      <c r="C58" s="36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31"/>
      <c r="P58" s="99"/>
      <c r="Q58" s="99"/>
    </row>
    <row r="59" spans="1:17" ht="12.75">
      <c r="A59" s="36">
        <v>13</v>
      </c>
      <c r="B59" s="37" t="s">
        <v>22</v>
      </c>
      <c r="C59" s="10" t="s">
        <v>101</v>
      </c>
      <c r="D59" s="158">
        <v>7087</v>
      </c>
      <c r="E59" s="158">
        <v>7418</v>
      </c>
      <c r="F59" s="158">
        <v>7919</v>
      </c>
      <c r="G59" s="158">
        <v>8184</v>
      </c>
      <c r="H59" s="158">
        <v>8363</v>
      </c>
      <c r="I59" s="158">
        <v>8662</v>
      </c>
      <c r="J59" s="158">
        <v>9130</v>
      </c>
      <c r="K59" s="158">
        <v>9517</v>
      </c>
      <c r="L59" s="158">
        <v>10010</v>
      </c>
      <c r="M59" s="158">
        <v>10301</v>
      </c>
      <c r="N59" s="158">
        <v>10767</v>
      </c>
      <c r="O59" s="31">
        <v>11262</v>
      </c>
      <c r="P59" s="98"/>
      <c r="Q59" s="98"/>
    </row>
    <row r="60" spans="1:17" ht="12.75">
      <c r="A60" s="10"/>
      <c r="B60" s="14"/>
      <c r="C60" s="10" t="s">
        <v>157</v>
      </c>
      <c r="D60" s="158">
        <v>7185</v>
      </c>
      <c r="E60" s="158">
        <v>7772</v>
      </c>
      <c r="F60" s="158">
        <v>7896</v>
      </c>
      <c r="G60" s="158">
        <v>8158</v>
      </c>
      <c r="H60" s="158">
        <v>8483</v>
      </c>
      <c r="I60" s="158">
        <v>8919</v>
      </c>
      <c r="J60" s="158">
        <v>9377</v>
      </c>
      <c r="K60" s="158">
        <v>10055</v>
      </c>
      <c r="L60" s="158">
        <v>10485</v>
      </c>
      <c r="M60" s="158">
        <v>10306</v>
      </c>
      <c r="N60" s="158">
        <v>10476</v>
      </c>
      <c r="O60" s="31">
        <v>11142</v>
      </c>
      <c r="P60" s="98"/>
      <c r="Q60" s="98"/>
    </row>
    <row r="61" spans="1:17" ht="12.75">
      <c r="A61" s="10"/>
      <c r="B61" s="14"/>
      <c r="C61" s="10" t="s">
        <v>156</v>
      </c>
      <c r="D61" s="158">
        <v>7334</v>
      </c>
      <c r="E61" s="158">
        <v>7884</v>
      </c>
      <c r="F61" s="158">
        <v>8373</v>
      </c>
      <c r="G61" s="158">
        <v>8953</v>
      </c>
      <c r="H61" s="158">
        <v>9379</v>
      </c>
      <c r="I61" s="158">
        <v>9933</v>
      </c>
      <c r="J61" s="158">
        <v>10496</v>
      </c>
      <c r="K61" s="158">
        <v>11508</v>
      </c>
      <c r="L61" s="158">
        <v>12434</v>
      </c>
      <c r="M61" s="158">
        <v>12773</v>
      </c>
      <c r="N61" s="158">
        <v>13622</v>
      </c>
      <c r="O61" s="31">
        <v>14801</v>
      </c>
      <c r="P61" s="98"/>
      <c r="Q61" s="98"/>
    </row>
    <row r="62" spans="3:17" s="7" customFormat="1" ht="12.75">
      <c r="C62" s="36" t="s">
        <v>265</v>
      </c>
      <c r="D62" s="99">
        <f>SUM(D59:D61)</f>
        <v>21606</v>
      </c>
      <c r="E62" s="99">
        <f aca="true" t="shared" si="10" ref="E62:O62">SUM(E59:E61)</f>
        <v>23074</v>
      </c>
      <c r="F62" s="99">
        <f t="shared" si="10"/>
        <v>24188</v>
      </c>
      <c r="G62" s="99">
        <f t="shared" si="10"/>
        <v>25295</v>
      </c>
      <c r="H62" s="99">
        <f t="shared" si="10"/>
        <v>26225</v>
      </c>
      <c r="I62" s="99">
        <f t="shared" si="10"/>
        <v>27514</v>
      </c>
      <c r="J62" s="99">
        <f t="shared" si="10"/>
        <v>29003</v>
      </c>
      <c r="K62" s="99">
        <f t="shared" si="10"/>
        <v>31080</v>
      </c>
      <c r="L62" s="99">
        <f t="shared" si="10"/>
        <v>32929</v>
      </c>
      <c r="M62" s="99">
        <f t="shared" si="10"/>
        <v>33380</v>
      </c>
      <c r="N62" s="99">
        <f t="shared" si="10"/>
        <v>34865</v>
      </c>
      <c r="O62" s="99">
        <f t="shared" si="10"/>
        <v>37205</v>
      </c>
      <c r="P62" s="99"/>
      <c r="Q62" s="99"/>
    </row>
    <row r="63" spans="3:17" s="7" customFormat="1" ht="12.75">
      <c r="C63" s="36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31"/>
      <c r="P63" s="99"/>
      <c r="Q63" s="99"/>
    </row>
    <row r="64" spans="1:17" ht="12.75">
      <c r="A64" s="36">
        <v>14</v>
      </c>
      <c r="B64" s="37" t="s">
        <v>24</v>
      </c>
      <c r="C64" s="10" t="s">
        <v>101</v>
      </c>
      <c r="D64" s="158">
        <v>43485</v>
      </c>
      <c r="E64" s="158">
        <v>45866</v>
      </c>
      <c r="F64" s="158">
        <v>48971</v>
      </c>
      <c r="G64" s="158">
        <v>51367</v>
      </c>
      <c r="H64" s="158">
        <v>52950</v>
      </c>
      <c r="I64" s="158">
        <v>54706</v>
      </c>
      <c r="J64" s="158">
        <v>57399</v>
      </c>
      <c r="K64" s="158">
        <v>60118</v>
      </c>
      <c r="L64" s="158">
        <v>63373</v>
      </c>
      <c r="M64" s="158">
        <v>64913</v>
      </c>
      <c r="N64" s="158">
        <v>64583</v>
      </c>
      <c r="O64" s="31">
        <v>66812</v>
      </c>
      <c r="P64" s="98"/>
      <c r="Q64" s="98"/>
    </row>
    <row r="65" spans="1:17" ht="12.75">
      <c r="A65" s="10"/>
      <c r="B65" s="14"/>
      <c r="C65" s="10" t="s">
        <v>157</v>
      </c>
      <c r="D65" s="158">
        <v>49610</v>
      </c>
      <c r="E65" s="158">
        <v>53128</v>
      </c>
      <c r="F65" s="158">
        <v>54778</v>
      </c>
      <c r="G65" s="158">
        <v>56035</v>
      </c>
      <c r="H65" s="158">
        <v>57104</v>
      </c>
      <c r="I65" s="158">
        <v>59553</v>
      </c>
      <c r="J65" s="158">
        <v>61283</v>
      </c>
      <c r="K65" s="158">
        <v>65010</v>
      </c>
      <c r="L65" s="158">
        <v>69027</v>
      </c>
      <c r="M65" s="158">
        <v>64959</v>
      </c>
      <c r="N65" s="158">
        <v>66083</v>
      </c>
      <c r="O65" s="31">
        <v>69256</v>
      </c>
      <c r="P65" s="98"/>
      <c r="Q65" s="98"/>
    </row>
    <row r="66" spans="1:17" ht="12.75">
      <c r="A66" s="10"/>
      <c r="B66" s="14"/>
      <c r="C66" s="10" t="s">
        <v>156</v>
      </c>
      <c r="D66" s="158">
        <v>60346</v>
      </c>
      <c r="E66" s="158">
        <v>65233</v>
      </c>
      <c r="F66" s="158">
        <v>67740</v>
      </c>
      <c r="G66" s="158">
        <v>70318</v>
      </c>
      <c r="H66" s="158">
        <v>72505</v>
      </c>
      <c r="I66" s="158">
        <v>76079</v>
      </c>
      <c r="J66" s="158">
        <v>81587</v>
      </c>
      <c r="K66" s="158">
        <v>88456</v>
      </c>
      <c r="L66" s="158">
        <v>93535</v>
      </c>
      <c r="M66" s="158">
        <v>93711</v>
      </c>
      <c r="N66" s="158">
        <v>97393</v>
      </c>
      <c r="O66" s="31">
        <v>105243</v>
      </c>
      <c r="P66" s="98"/>
      <c r="Q66" s="98"/>
    </row>
    <row r="67" spans="3:17" s="7" customFormat="1" ht="12.75">
      <c r="C67" s="36" t="s">
        <v>265</v>
      </c>
      <c r="D67" s="99">
        <f>SUM(D64:D66)</f>
        <v>153441</v>
      </c>
      <c r="E67" s="99">
        <f aca="true" t="shared" si="11" ref="E67:O67">SUM(E64:E66)</f>
        <v>164227</v>
      </c>
      <c r="F67" s="99">
        <f t="shared" si="11"/>
        <v>171489</v>
      </c>
      <c r="G67" s="99">
        <f t="shared" si="11"/>
        <v>177720</v>
      </c>
      <c r="H67" s="99">
        <f t="shared" si="11"/>
        <v>182559</v>
      </c>
      <c r="I67" s="99">
        <f t="shared" si="11"/>
        <v>190338</v>
      </c>
      <c r="J67" s="99">
        <f t="shared" si="11"/>
        <v>200269</v>
      </c>
      <c r="K67" s="99">
        <f t="shared" si="11"/>
        <v>213584</v>
      </c>
      <c r="L67" s="99">
        <f t="shared" si="11"/>
        <v>225935</v>
      </c>
      <c r="M67" s="99">
        <f t="shared" si="11"/>
        <v>223583</v>
      </c>
      <c r="N67" s="99">
        <f t="shared" si="11"/>
        <v>228059</v>
      </c>
      <c r="O67" s="99">
        <f t="shared" si="11"/>
        <v>241311</v>
      </c>
      <c r="P67" s="99"/>
      <c r="Q67" s="99"/>
    </row>
    <row r="68" spans="3:17" s="7" customFormat="1" ht="12.75">
      <c r="C68" s="36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39"/>
      <c r="P68" s="99"/>
      <c r="Q68" s="99"/>
    </row>
    <row r="69" spans="1:17" ht="12.75">
      <c r="A69" s="36">
        <v>17</v>
      </c>
      <c r="B69" s="37" t="s">
        <v>26</v>
      </c>
      <c r="C69" s="10" t="s">
        <v>101</v>
      </c>
      <c r="D69" s="158">
        <v>8411</v>
      </c>
      <c r="E69" s="158">
        <v>8677</v>
      </c>
      <c r="F69" s="158">
        <v>9133</v>
      </c>
      <c r="G69" s="158">
        <v>9404</v>
      </c>
      <c r="H69" s="158">
        <v>9744</v>
      </c>
      <c r="I69" s="158">
        <v>9896</v>
      </c>
      <c r="J69" s="158">
        <v>10236</v>
      </c>
      <c r="K69" s="158">
        <v>10521</v>
      </c>
      <c r="L69" s="158">
        <v>10796</v>
      </c>
      <c r="M69" s="158">
        <v>11173</v>
      </c>
      <c r="N69" s="158">
        <v>11290</v>
      </c>
      <c r="O69" s="31">
        <v>11595</v>
      </c>
      <c r="P69" s="98"/>
      <c r="Q69" s="98"/>
    </row>
    <row r="70" spans="1:17" ht="12.75">
      <c r="A70" s="10"/>
      <c r="B70" s="14"/>
      <c r="C70" s="10" t="s">
        <v>157</v>
      </c>
      <c r="D70" s="158">
        <v>8209</v>
      </c>
      <c r="E70" s="158">
        <v>8513</v>
      </c>
      <c r="F70" s="158">
        <v>8463</v>
      </c>
      <c r="G70" s="158">
        <v>8617</v>
      </c>
      <c r="H70" s="158">
        <v>8727</v>
      </c>
      <c r="I70" s="158">
        <v>9182</v>
      </c>
      <c r="J70" s="158">
        <v>9550</v>
      </c>
      <c r="K70" s="158">
        <v>10230</v>
      </c>
      <c r="L70" s="158">
        <v>10551</v>
      </c>
      <c r="M70" s="158">
        <v>9508</v>
      </c>
      <c r="N70" s="158">
        <v>9957</v>
      </c>
      <c r="O70" s="31">
        <v>10463</v>
      </c>
      <c r="P70" s="98"/>
      <c r="Q70" s="98"/>
    </row>
    <row r="71" spans="1:17" ht="12.75">
      <c r="A71" s="10"/>
      <c r="B71" s="14"/>
      <c r="C71" s="10" t="s">
        <v>156</v>
      </c>
      <c r="D71" s="158">
        <v>7297</v>
      </c>
      <c r="E71" s="158">
        <v>7796</v>
      </c>
      <c r="F71" s="158">
        <v>8176</v>
      </c>
      <c r="G71" s="158">
        <v>8338</v>
      </c>
      <c r="H71" s="158">
        <v>8670</v>
      </c>
      <c r="I71" s="158">
        <v>9006</v>
      </c>
      <c r="J71" s="158">
        <v>9510</v>
      </c>
      <c r="K71" s="158">
        <v>10280</v>
      </c>
      <c r="L71" s="158">
        <v>11056</v>
      </c>
      <c r="M71" s="158">
        <v>11080</v>
      </c>
      <c r="N71" s="158">
        <v>11380</v>
      </c>
      <c r="O71" s="31">
        <v>12240</v>
      </c>
      <c r="P71" s="98"/>
      <c r="Q71" s="98"/>
    </row>
    <row r="72" spans="3:17" s="7" customFormat="1" ht="12.75">
      <c r="C72" s="36" t="s">
        <v>265</v>
      </c>
      <c r="D72" s="99">
        <f>SUM(D69:D71)</f>
        <v>23917</v>
      </c>
      <c r="E72" s="99">
        <f aca="true" t="shared" si="12" ref="E72:O72">SUM(E69:E71)</f>
        <v>24986</v>
      </c>
      <c r="F72" s="99">
        <f t="shared" si="12"/>
        <v>25772</v>
      </c>
      <c r="G72" s="99">
        <f t="shared" si="12"/>
        <v>26359</v>
      </c>
      <c r="H72" s="99">
        <f t="shared" si="12"/>
        <v>27141</v>
      </c>
      <c r="I72" s="99">
        <f t="shared" si="12"/>
        <v>28084</v>
      </c>
      <c r="J72" s="99">
        <f t="shared" si="12"/>
        <v>29296</v>
      </c>
      <c r="K72" s="99">
        <f t="shared" si="12"/>
        <v>31031</v>
      </c>
      <c r="L72" s="99">
        <f t="shared" si="12"/>
        <v>32403</v>
      </c>
      <c r="M72" s="99">
        <f t="shared" si="12"/>
        <v>31761</v>
      </c>
      <c r="N72" s="99">
        <f t="shared" si="12"/>
        <v>32627</v>
      </c>
      <c r="O72" s="99">
        <f t="shared" si="12"/>
        <v>34298</v>
      </c>
      <c r="P72" s="99"/>
      <c r="Q72" s="99"/>
    </row>
    <row r="73" spans="3:17" s="7" customFormat="1" ht="12.75">
      <c r="C73" s="3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39"/>
      <c r="P73" s="99"/>
      <c r="Q73" s="99"/>
    </row>
    <row r="74" spans="1:17" ht="12.75">
      <c r="A74" s="36">
        <v>18</v>
      </c>
      <c r="B74" s="37" t="s">
        <v>28</v>
      </c>
      <c r="C74" s="10" t="s">
        <v>101</v>
      </c>
      <c r="D74" s="158">
        <v>8722</v>
      </c>
      <c r="E74" s="158">
        <v>9150</v>
      </c>
      <c r="F74" s="158">
        <v>9888</v>
      </c>
      <c r="G74" s="158">
        <v>10197</v>
      </c>
      <c r="H74" s="158">
        <v>10412</v>
      </c>
      <c r="I74" s="158">
        <v>10470</v>
      </c>
      <c r="J74" s="158">
        <v>10891</v>
      </c>
      <c r="K74" s="158">
        <v>11396</v>
      </c>
      <c r="L74" s="158">
        <v>12035</v>
      </c>
      <c r="M74" s="158">
        <v>12550</v>
      </c>
      <c r="N74" s="158">
        <v>12910</v>
      </c>
      <c r="O74" s="31">
        <v>13166</v>
      </c>
      <c r="P74" s="98"/>
      <c r="Q74" s="98"/>
    </row>
    <row r="75" spans="1:17" ht="12.75">
      <c r="A75" s="10"/>
      <c r="B75" s="14"/>
      <c r="C75" s="10" t="s">
        <v>157</v>
      </c>
      <c r="D75" s="158">
        <v>9774</v>
      </c>
      <c r="E75" s="158">
        <v>9609</v>
      </c>
      <c r="F75" s="158">
        <v>9345</v>
      </c>
      <c r="G75" s="158">
        <v>9517</v>
      </c>
      <c r="H75" s="158">
        <v>9645</v>
      </c>
      <c r="I75" s="158">
        <v>9947</v>
      </c>
      <c r="J75" s="158">
        <v>10308</v>
      </c>
      <c r="K75" s="158">
        <v>10828</v>
      </c>
      <c r="L75" s="158">
        <v>11496</v>
      </c>
      <c r="M75" s="158">
        <v>10817</v>
      </c>
      <c r="N75" s="158">
        <v>10858</v>
      </c>
      <c r="O75" s="31">
        <v>11708</v>
      </c>
      <c r="P75" s="98"/>
      <c r="Q75" s="98"/>
    </row>
    <row r="76" spans="1:17" ht="12.75">
      <c r="A76" s="10"/>
      <c r="B76" s="14"/>
      <c r="C76" s="10" t="s">
        <v>156</v>
      </c>
      <c r="D76" s="158">
        <v>7924</v>
      </c>
      <c r="E76" s="158">
        <v>8455</v>
      </c>
      <c r="F76" s="158">
        <v>9001</v>
      </c>
      <c r="G76" s="158">
        <v>9070</v>
      </c>
      <c r="H76" s="158">
        <v>9393</v>
      </c>
      <c r="I76" s="158">
        <v>9828</v>
      </c>
      <c r="J76" s="158">
        <v>10362</v>
      </c>
      <c r="K76" s="158">
        <v>11405</v>
      </c>
      <c r="L76" s="158">
        <v>12106</v>
      </c>
      <c r="M76" s="158">
        <v>12136</v>
      </c>
      <c r="N76" s="158">
        <v>12662</v>
      </c>
      <c r="O76" s="31">
        <v>13548</v>
      </c>
      <c r="P76" s="98"/>
      <c r="Q76" s="98"/>
    </row>
    <row r="77" spans="3:17" s="7" customFormat="1" ht="12.75">
      <c r="C77" s="36" t="s">
        <v>265</v>
      </c>
      <c r="D77" s="99">
        <f>SUM(D74:D76)</f>
        <v>26420</v>
      </c>
      <c r="E77" s="99">
        <f aca="true" t="shared" si="13" ref="E77:O77">SUM(E74:E76)</f>
        <v>27214</v>
      </c>
      <c r="F77" s="99">
        <f t="shared" si="13"/>
        <v>28234</v>
      </c>
      <c r="G77" s="99">
        <f t="shared" si="13"/>
        <v>28784</v>
      </c>
      <c r="H77" s="99">
        <f t="shared" si="13"/>
        <v>29450</v>
      </c>
      <c r="I77" s="99">
        <f t="shared" si="13"/>
        <v>30245</v>
      </c>
      <c r="J77" s="99">
        <f t="shared" si="13"/>
        <v>31561</v>
      </c>
      <c r="K77" s="99">
        <f t="shared" si="13"/>
        <v>33629</v>
      </c>
      <c r="L77" s="99">
        <f t="shared" si="13"/>
        <v>35637</v>
      </c>
      <c r="M77" s="99">
        <f t="shared" si="13"/>
        <v>35503</v>
      </c>
      <c r="N77" s="99">
        <f t="shared" si="13"/>
        <v>36430</v>
      </c>
      <c r="O77" s="99">
        <f t="shared" si="13"/>
        <v>38422</v>
      </c>
      <c r="P77" s="99"/>
      <c r="Q77" s="99"/>
    </row>
    <row r="78" spans="3:17" s="7" customFormat="1" ht="12.75">
      <c r="C78" s="36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31"/>
      <c r="P78" s="99"/>
      <c r="Q78" s="99"/>
    </row>
    <row r="79" spans="1:17" ht="12.75">
      <c r="A79" s="36">
        <v>19</v>
      </c>
      <c r="B79" s="37" t="s">
        <v>30</v>
      </c>
      <c r="C79" s="10" t="s">
        <v>101</v>
      </c>
      <c r="D79" s="158">
        <v>6635</v>
      </c>
      <c r="E79" s="158">
        <v>6917</v>
      </c>
      <c r="F79" s="158">
        <v>7270</v>
      </c>
      <c r="G79" s="158">
        <v>7621</v>
      </c>
      <c r="H79" s="158">
        <v>7764</v>
      </c>
      <c r="I79" s="158">
        <v>7988</v>
      </c>
      <c r="J79" s="158">
        <v>8253</v>
      </c>
      <c r="K79" s="158">
        <v>8496</v>
      </c>
      <c r="L79" s="158">
        <v>8818</v>
      </c>
      <c r="M79" s="158">
        <v>8855</v>
      </c>
      <c r="N79" s="158">
        <v>8933</v>
      </c>
      <c r="O79" s="31">
        <v>9103</v>
      </c>
      <c r="P79" s="98"/>
      <c r="Q79" s="98"/>
    </row>
    <row r="80" spans="1:17" ht="12.75">
      <c r="A80" s="10"/>
      <c r="B80" s="14"/>
      <c r="C80" s="10" t="s">
        <v>157</v>
      </c>
      <c r="D80" s="158">
        <v>9249</v>
      </c>
      <c r="E80" s="158">
        <v>9929</v>
      </c>
      <c r="F80" s="158">
        <v>10498</v>
      </c>
      <c r="G80" s="158">
        <v>10474</v>
      </c>
      <c r="H80" s="158">
        <v>10606</v>
      </c>
      <c r="I80" s="158">
        <v>10611</v>
      </c>
      <c r="J80" s="158">
        <v>11060</v>
      </c>
      <c r="K80" s="158">
        <v>12167</v>
      </c>
      <c r="L80" s="158">
        <v>12738</v>
      </c>
      <c r="M80" s="158">
        <v>12033</v>
      </c>
      <c r="N80" s="158">
        <v>12257</v>
      </c>
      <c r="O80" s="31">
        <v>13036</v>
      </c>
      <c r="P80" s="98"/>
      <c r="Q80" s="98"/>
    </row>
    <row r="81" spans="1:17" ht="12.75">
      <c r="A81" s="10"/>
      <c r="B81" s="14"/>
      <c r="C81" s="10" t="s">
        <v>156</v>
      </c>
      <c r="D81" s="158">
        <v>8083</v>
      </c>
      <c r="E81" s="158">
        <v>8137</v>
      </c>
      <c r="F81" s="158">
        <v>8064</v>
      </c>
      <c r="G81" s="158">
        <v>8287</v>
      </c>
      <c r="H81" s="158">
        <v>8487</v>
      </c>
      <c r="I81" s="158">
        <v>9042</v>
      </c>
      <c r="J81" s="158">
        <v>9276</v>
      </c>
      <c r="K81" s="158">
        <v>10099</v>
      </c>
      <c r="L81" s="158">
        <v>11001</v>
      </c>
      <c r="M81" s="158">
        <v>11247</v>
      </c>
      <c r="N81" s="158">
        <v>11805</v>
      </c>
      <c r="O81" s="31">
        <v>12948</v>
      </c>
      <c r="P81" s="98"/>
      <c r="Q81" s="98"/>
    </row>
    <row r="82" spans="3:17" s="7" customFormat="1" ht="12.75">
      <c r="C82" s="36" t="s">
        <v>265</v>
      </c>
      <c r="D82" s="99">
        <f>SUM(D79:D81)</f>
        <v>23967</v>
      </c>
      <c r="E82" s="99">
        <f aca="true" t="shared" si="14" ref="E82:O82">SUM(E79:E81)</f>
        <v>24983</v>
      </c>
      <c r="F82" s="99">
        <f t="shared" si="14"/>
        <v>25832</v>
      </c>
      <c r="G82" s="99">
        <f t="shared" si="14"/>
        <v>26382</v>
      </c>
      <c r="H82" s="99">
        <f t="shared" si="14"/>
        <v>26857</v>
      </c>
      <c r="I82" s="99">
        <f t="shared" si="14"/>
        <v>27641</v>
      </c>
      <c r="J82" s="99">
        <f t="shared" si="14"/>
        <v>28589</v>
      </c>
      <c r="K82" s="99">
        <f t="shared" si="14"/>
        <v>30762</v>
      </c>
      <c r="L82" s="99">
        <f t="shared" si="14"/>
        <v>32557</v>
      </c>
      <c r="M82" s="99">
        <f t="shared" si="14"/>
        <v>32135</v>
      </c>
      <c r="N82" s="99">
        <f t="shared" si="14"/>
        <v>32995</v>
      </c>
      <c r="O82" s="99">
        <f t="shared" si="14"/>
        <v>35087</v>
      </c>
      <c r="P82" s="99"/>
      <c r="Q82" s="99"/>
    </row>
    <row r="83" spans="3:17" s="7" customFormat="1" ht="12.75">
      <c r="C83" s="36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31"/>
      <c r="P83" s="99"/>
      <c r="Q83" s="99"/>
    </row>
    <row r="84" spans="1:17" ht="12.75">
      <c r="A84" s="36">
        <v>20</v>
      </c>
      <c r="B84" s="37" t="s">
        <v>32</v>
      </c>
      <c r="C84" s="10" t="s">
        <v>101</v>
      </c>
      <c r="D84" s="158">
        <v>8432</v>
      </c>
      <c r="E84" s="158">
        <v>8660</v>
      </c>
      <c r="F84" s="158">
        <v>9292</v>
      </c>
      <c r="G84" s="158">
        <v>9678</v>
      </c>
      <c r="H84" s="158">
        <v>9950</v>
      </c>
      <c r="I84" s="158">
        <v>10236</v>
      </c>
      <c r="J84" s="158">
        <v>10613</v>
      </c>
      <c r="K84" s="158">
        <v>11060</v>
      </c>
      <c r="L84" s="158">
        <v>11558</v>
      </c>
      <c r="M84" s="158">
        <v>11897</v>
      </c>
      <c r="N84" s="158">
        <v>12175</v>
      </c>
      <c r="O84" s="31">
        <v>12511</v>
      </c>
      <c r="P84" s="98"/>
      <c r="Q84" s="98"/>
    </row>
    <row r="85" spans="1:17" ht="12.75">
      <c r="A85" s="10"/>
      <c r="B85" s="14"/>
      <c r="C85" s="10" t="s">
        <v>157</v>
      </c>
      <c r="D85" s="158">
        <v>8886</v>
      </c>
      <c r="E85" s="158">
        <v>9303</v>
      </c>
      <c r="F85" s="158">
        <v>9716</v>
      </c>
      <c r="G85" s="158">
        <v>9850</v>
      </c>
      <c r="H85" s="158">
        <v>9983</v>
      </c>
      <c r="I85" s="158">
        <v>10374</v>
      </c>
      <c r="J85" s="158">
        <v>10708</v>
      </c>
      <c r="K85" s="158">
        <v>11641</v>
      </c>
      <c r="L85" s="158">
        <v>12006</v>
      </c>
      <c r="M85" s="158">
        <v>11452</v>
      </c>
      <c r="N85" s="158">
        <v>11770</v>
      </c>
      <c r="O85" s="31">
        <v>12306</v>
      </c>
      <c r="P85" s="98"/>
      <c r="Q85" s="98"/>
    </row>
    <row r="86" spans="1:17" ht="12.75">
      <c r="A86" s="10"/>
      <c r="B86" s="14"/>
      <c r="C86" s="10" t="s">
        <v>156</v>
      </c>
      <c r="D86" s="158">
        <v>7367</v>
      </c>
      <c r="E86" s="158">
        <v>7735</v>
      </c>
      <c r="F86" s="158">
        <v>8092</v>
      </c>
      <c r="G86" s="158">
        <v>8432</v>
      </c>
      <c r="H86" s="158">
        <v>8707</v>
      </c>
      <c r="I86" s="158">
        <v>9087</v>
      </c>
      <c r="J86" s="158">
        <v>9555</v>
      </c>
      <c r="K86" s="158">
        <v>10053</v>
      </c>
      <c r="L86" s="158">
        <v>10834</v>
      </c>
      <c r="M86" s="158">
        <v>11132</v>
      </c>
      <c r="N86" s="158">
        <v>11577</v>
      </c>
      <c r="O86" s="31">
        <v>12293</v>
      </c>
      <c r="P86" s="98"/>
      <c r="Q86" s="98"/>
    </row>
    <row r="87" spans="3:17" s="7" customFormat="1" ht="12.75">
      <c r="C87" s="36" t="s">
        <v>265</v>
      </c>
      <c r="D87" s="99">
        <f>SUM(D84:D86)</f>
        <v>24685</v>
      </c>
      <c r="E87" s="99">
        <f aca="true" t="shared" si="15" ref="E87:O87">SUM(E84:E86)</f>
        <v>25698</v>
      </c>
      <c r="F87" s="99">
        <f t="shared" si="15"/>
        <v>27100</v>
      </c>
      <c r="G87" s="99">
        <f t="shared" si="15"/>
        <v>27960</v>
      </c>
      <c r="H87" s="99">
        <f t="shared" si="15"/>
        <v>28640</v>
      </c>
      <c r="I87" s="99">
        <f t="shared" si="15"/>
        <v>29697</v>
      </c>
      <c r="J87" s="99">
        <f t="shared" si="15"/>
        <v>30876</v>
      </c>
      <c r="K87" s="99">
        <f t="shared" si="15"/>
        <v>32754</v>
      </c>
      <c r="L87" s="99">
        <f t="shared" si="15"/>
        <v>34398</v>
      </c>
      <c r="M87" s="99">
        <f t="shared" si="15"/>
        <v>34481</v>
      </c>
      <c r="N87" s="99">
        <f t="shared" si="15"/>
        <v>35522</v>
      </c>
      <c r="O87" s="99">
        <f t="shared" si="15"/>
        <v>37110</v>
      </c>
      <c r="P87" s="99"/>
      <c r="Q87" s="99"/>
    </row>
    <row r="88" spans="3:17" s="7" customFormat="1" ht="12.75">
      <c r="C88" s="36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31"/>
      <c r="P88" s="99"/>
      <c r="Q88" s="99"/>
    </row>
    <row r="89" spans="1:17" ht="12.75">
      <c r="A89" s="36">
        <v>21</v>
      </c>
      <c r="B89" s="37" t="s">
        <v>34</v>
      </c>
      <c r="C89" s="10" t="s">
        <v>101</v>
      </c>
      <c r="D89" s="158">
        <v>8404</v>
      </c>
      <c r="E89" s="158">
        <v>8544</v>
      </c>
      <c r="F89" s="158">
        <v>9036</v>
      </c>
      <c r="G89" s="158">
        <v>9528</v>
      </c>
      <c r="H89" s="158">
        <v>9730</v>
      </c>
      <c r="I89" s="158">
        <v>9917</v>
      </c>
      <c r="J89" s="158">
        <v>10316</v>
      </c>
      <c r="K89" s="158">
        <v>10440</v>
      </c>
      <c r="L89" s="158">
        <v>10921</v>
      </c>
      <c r="M89" s="158">
        <v>11209</v>
      </c>
      <c r="N89" s="158">
        <v>11394</v>
      </c>
      <c r="O89" s="31">
        <v>11525</v>
      </c>
      <c r="P89" s="98"/>
      <c r="Q89" s="98"/>
    </row>
    <row r="90" spans="1:17" ht="12.75">
      <c r="A90" s="10"/>
      <c r="B90" s="14"/>
      <c r="C90" s="10" t="s">
        <v>157</v>
      </c>
      <c r="D90" s="158">
        <v>9898</v>
      </c>
      <c r="E90" s="158">
        <v>10062</v>
      </c>
      <c r="F90" s="158">
        <v>10002</v>
      </c>
      <c r="G90" s="158">
        <v>9692</v>
      </c>
      <c r="H90" s="158">
        <v>10015</v>
      </c>
      <c r="I90" s="158">
        <v>10359</v>
      </c>
      <c r="J90" s="158">
        <v>10863</v>
      </c>
      <c r="K90" s="158">
        <v>11805</v>
      </c>
      <c r="L90" s="158">
        <v>12526</v>
      </c>
      <c r="M90" s="158">
        <v>11583</v>
      </c>
      <c r="N90" s="158">
        <v>12271</v>
      </c>
      <c r="O90" s="31">
        <v>13061</v>
      </c>
      <c r="P90" s="98"/>
      <c r="Q90" s="98"/>
    </row>
    <row r="91" spans="1:17" ht="12.75">
      <c r="A91" s="10"/>
      <c r="B91" s="14"/>
      <c r="C91" s="10" t="s">
        <v>156</v>
      </c>
      <c r="D91" s="158">
        <v>7150</v>
      </c>
      <c r="E91" s="158">
        <v>7509</v>
      </c>
      <c r="F91" s="158">
        <v>7757</v>
      </c>
      <c r="G91" s="158">
        <v>8125</v>
      </c>
      <c r="H91" s="158">
        <v>8311</v>
      </c>
      <c r="I91" s="158">
        <v>8686</v>
      </c>
      <c r="J91" s="158">
        <v>9184</v>
      </c>
      <c r="K91" s="158">
        <v>10133</v>
      </c>
      <c r="L91" s="158">
        <v>10853</v>
      </c>
      <c r="M91" s="158">
        <v>10915</v>
      </c>
      <c r="N91" s="158">
        <v>11410</v>
      </c>
      <c r="O91" s="31">
        <v>12067</v>
      </c>
      <c r="P91" s="98"/>
      <c r="Q91" s="98"/>
    </row>
    <row r="92" spans="3:17" s="7" customFormat="1" ht="12.75">
      <c r="C92" s="36" t="s">
        <v>265</v>
      </c>
      <c r="D92" s="99">
        <f>SUM(D89:D91)</f>
        <v>25452</v>
      </c>
      <c r="E92" s="99">
        <f aca="true" t="shared" si="16" ref="E92:O92">SUM(E89:E91)</f>
        <v>26115</v>
      </c>
      <c r="F92" s="99">
        <f t="shared" si="16"/>
        <v>26795</v>
      </c>
      <c r="G92" s="99">
        <f t="shared" si="16"/>
        <v>27345</v>
      </c>
      <c r="H92" s="99">
        <f t="shared" si="16"/>
        <v>28056</v>
      </c>
      <c r="I92" s="99">
        <f t="shared" si="16"/>
        <v>28962</v>
      </c>
      <c r="J92" s="99">
        <f t="shared" si="16"/>
        <v>30363</v>
      </c>
      <c r="K92" s="99">
        <f t="shared" si="16"/>
        <v>32378</v>
      </c>
      <c r="L92" s="99">
        <f t="shared" si="16"/>
        <v>34300</v>
      </c>
      <c r="M92" s="99">
        <f t="shared" si="16"/>
        <v>33707</v>
      </c>
      <c r="N92" s="99">
        <f t="shared" si="16"/>
        <v>35075</v>
      </c>
      <c r="O92" s="99">
        <f t="shared" si="16"/>
        <v>36653</v>
      </c>
      <c r="P92" s="99"/>
      <c r="Q92" s="99"/>
    </row>
    <row r="93" spans="3:17" s="7" customFormat="1" ht="12.75">
      <c r="C93" s="36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39"/>
      <c r="P93" s="99"/>
      <c r="Q93" s="99"/>
    </row>
    <row r="94" spans="1:17" ht="12.75">
      <c r="A94" s="36">
        <v>22</v>
      </c>
      <c r="B94" s="37" t="s">
        <v>36</v>
      </c>
      <c r="C94" s="10" t="s">
        <v>101</v>
      </c>
      <c r="D94" s="158">
        <v>8224</v>
      </c>
      <c r="E94" s="158">
        <v>8385</v>
      </c>
      <c r="F94" s="158">
        <v>8970</v>
      </c>
      <c r="G94" s="158">
        <v>9423</v>
      </c>
      <c r="H94" s="158">
        <v>9602</v>
      </c>
      <c r="I94" s="158">
        <v>9821</v>
      </c>
      <c r="J94" s="158">
        <v>10187</v>
      </c>
      <c r="K94" s="158">
        <v>10615</v>
      </c>
      <c r="L94" s="158">
        <v>10938</v>
      </c>
      <c r="M94" s="158">
        <v>11108</v>
      </c>
      <c r="N94" s="158">
        <v>11115</v>
      </c>
      <c r="O94" s="31">
        <v>11246</v>
      </c>
      <c r="P94" s="98"/>
      <c r="Q94" s="98"/>
    </row>
    <row r="95" spans="1:17" ht="12.75">
      <c r="A95" s="10"/>
      <c r="B95" s="14"/>
      <c r="C95" s="10" t="s">
        <v>157</v>
      </c>
      <c r="D95" s="158">
        <v>7046</v>
      </c>
      <c r="E95" s="158">
        <v>7422</v>
      </c>
      <c r="F95" s="158">
        <v>7646</v>
      </c>
      <c r="G95" s="158">
        <v>7644</v>
      </c>
      <c r="H95" s="158">
        <v>7937</v>
      </c>
      <c r="I95" s="158">
        <v>8221</v>
      </c>
      <c r="J95" s="158">
        <v>8489</v>
      </c>
      <c r="K95" s="158">
        <v>9118</v>
      </c>
      <c r="L95" s="158">
        <v>9332</v>
      </c>
      <c r="M95" s="158">
        <v>8944</v>
      </c>
      <c r="N95" s="158">
        <v>8831</v>
      </c>
      <c r="O95" s="31">
        <v>9268</v>
      </c>
      <c r="P95" s="98"/>
      <c r="Q95" s="98"/>
    </row>
    <row r="96" spans="1:17" ht="12.75">
      <c r="A96" s="10"/>
      <c r="B96" s="14"/>
      <c r="C96" s="10" t="s">
        <v>156</v>
      </c>
      <c r="D96" s="158">
        <v>7915</v>
      </c>
      <c r="E96" s="158">
        <v>8445</v>
      </c>
      <c r="F96" s="158">
        <v>8438</v>
      </c>
      <c r="G96" s="158">
        <v>8584</v>
      </c>
      <c r="H96" s="158">
        <v>8806</v>
      </c>
      <c r="I96" s="158">
        <v>9142</v>
      </c>
      <c r="J96" s="158">
        <v>9499</v>
      </c>
      <c r="K96" s="158">
        <v>10104</v>
      </c>
      <c r="L96" s="158">
        <v>10922</v>
      </c>
      <c r="M96" s="158">
        <v>11209</v>
      </c>
      <c r="N96" s="158">
        <v>11407</v>
      </c>
      <c r="O96" s="31">
        <v>12058</v>
      </c>
      <c r="P96" s="98"/>
      <c r="Q96" s="98"/>
    </row>
    <row r="97" spans="3:17" s="7" customFormat="1" ht="12.75">
      <c r="C97" s="36" t="s">
        <v>265</v>
      </c>
      <c r="D97" s="99">
        <f>SUM(D94:D96)</f>
        <v>23185</v>
      </c>
      <c r="E97" s="99">
        <f aca="true" t="shared" si="17" ref="E97:O97">SUM(E94:E96)</f>
        <v>24252</v>
      </c>
      <c r="F97" s="99">
        <f t="shared" si="17"/>
        <v>25054</v>
      </c>
      <c r="G97" s="99">
        <f t="shared" si="17"/>
        <v>25651</v>
      </c>
      <c r="H97" s="99">
        <f t="shared" si="17"/>
        <v>26345</v>
      </c>
      <c r="I97" s="99">
        <f t="shared" si="17"/>
        <v>27184</v>
      </c>
      <c r="J97" s="99">
        <f t="shared" si="17"/>
        <v>28175</v>
      </c>
      <c r="K97" s="99">
        <f t="shared" si="17"/>
        <v>29837</v>
      </c>
      <c r="L97" s="99">
        <f t="shared" si="17"/>
        <v>31192</v>
      </c>
      <c r="M97" s="99">
        <f t="shared" si="17"/>
        <v>31261</v>
      </c>
      <c r="N97" s="99">
        <f t="shared" si="17"/>
        <v>31353</v>
      </c>
      <c r="O97" s="99">
        <f t="shared" si="17"/>
        <v>32572</v>
      </c>
      <c r="P97" s="99"/>
      <c r="Q97" s="99"/>
    </row>
    <row r="98" spans="3:17" s="7" customFormat="1" ht="12.75">
      <c r="C98" s="36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39"/>
      <c r="P98" s="99"/>
      <c r="Q98" s="99"/>
    </row>
    <row r="99" spans="1:17" ht="12.75">
      <c r="A99" s="36">
        <v>23</v>
      </c>
      <c r="B99" s="37" t="s">
        <v>38</v>
      </c>
      <c r="C99" s="10" t="s">
        <v>101</v>
      </c>
      <c r="D99" s="158">
        <v>4299</v>
      </c>
      <c r="E99" s="158">
        <v>4347</v>
      </c>
      <c r="F99" s="158">
        <v>4672</v>
      </c>
      <c r="G99" s="158">
        <v>4868</v>
      </c>
      <c r="H99" s="158">
        <v>4986</v>
      </c>
      <c r="I99" s="158">
        <v>5080</v>
      </c>
      <c r="J99" s="158">
        <v>5194</v>
      </c>
      <c r="K99" s="158">
        <v>5442</v>
      </c>
      <c r="L99" s="158">
        <v>5644</v>
      </c>
      <c r="M99" s="158">
        <v>5804</v>
      </c>
      <c r="N99" s="158">
        <v>5833</v>
      </c>
      <c r="O99" s="31">
        <v>6053</v>
      </c>
      <c r="P99" s="98"/>
      <c r="Q99" s="98"/>
    </row>
    <row r="100" spans="1:17" ht="12.75">
      <c r="A100" s="10"/>
      <c r="B100" s="14"/>
      <c r="C100" s="10" t="s">
        <v>157</v>
      </c>
      <c r="D100" s="158">
        <v>2601</v>
      </c>
      <c r="E100" s="158">
        <v>2767</v>
      </c>
      <c r="F100" s="158">
        <v>2780</v>
      </c>
      <c r="G100" s="158">
        <v>2777</v>
      </c>
      <c r="H100" s="158">
        <v>2882</v>
      </c>
      <c r="I100" s="158">
        <v>2993</v>
      </c>
      <c r="J100" s="158">
        <v>3072</v>
      </c>
      <c r="K100" s="158">
        <v>3348</v>
      </c>
      <c r="L100" s="158">
        <v>3476</v>
      </c>
      <c r="M100" s="158">
        <v>3341</v>
      </c>
      <c r="N100" s="158">
        <v>3375</v>
      </c>
      <c r="O100" s="31">
        <v>3547</v>
      </c>
      <c r="P100" s="98"/>
      <c r="Q100" s="98"/>
    </row>
    <row r="101" spans="1:17" ht="12.75">
      <c r="A101" s="10"/>
      <c r="B101" s="14"/>
      <c r="C101" s="10" t="s">
        <v>156</v>
      </c>
      <c r="D101" s="158">
        <v>3793</v>
      </c>
      <c r="E101" s="158">
        <v>4007</v>
      </c>
      <c r="F101" s="158">
        <v>4070</v>
      </c>
      <c r="G101" s="158">
        <v>4167</v>
      </c>
      <c r="H101" s="158">
        <v>4359</v>
      </c>
      <c r="I101" s="158">
        <v>4489</v>
      </c>
      <c r="J101" s="158">
        <v>4845</v>
      </c>
      <c r="K101" s="158">
        <v>5145</v>
      </c>
      <c r="L101" s="158">
        <v>5599</v>
      </c>
      <c r="M101" s="158">
        <v>5678</v>
      </c>
      <c r="N101" s="158">
        <v>5808</v>
      </c>
      <c r="O101" s="31">
        <v>6082</v>
      </c>
      <c r="P101" s="98"/>
      <c r="Q101" s="98"/>
    </row>
    <row r="102" spans="3:17" s="7" customFormat="1" ht="12.75">
      <c r="C102" s="36" t="s">
        <v>265</v>
      </c>
      <c r="D102" s="99">
        <f>SUM(D99:D101)</f>
        <v>10693</v>
      </c>
      <c r="E102" s="99">
        <f aca="true" t="shared" si="18" ref="E102:O102">SUM(E99:E101)</f>
        <v>11121</v>
      </c>
      <c r="F102" s="99">
        <f t="shared" si="18"/>
        <v>11522</v>
      </c>
      <c r="G102" s="99">
        <f t="shared" si="18"/>
        <v>11812</v>
      </c>
      <c r="H102" s="99">
        <f t="shared" si="18"/>
        <v>12227</v>
      </c>
      <c r="I102" s="99">
        <f t="shared" si="18"/>
        <v>12562</v>
      </c>
      <c r="J102" s="99">
        <f t="shared" si="18"/>
        <v>13111</v>
      </c>
      <c r="K102" s="99">
        <f t="shared" si="18"/>
        <v>13935</v>
      </c>
      <c r="L102" s="99">
        <f t="shared" si="18"/>
        <v>14719</v>
      </c>
      <c r="M102" s="99">
        <f t="shared" si="18"/>
        <v>14823</v>
      </c>
      <c r="N102" s="99">
        <f t="shared" si="18"/>
        <v>15016</v>
      </c>
      <c r="O102" s="99">
        <f t="shared" si="18"/>
        <v>15682</v>
      </c>
      <c r="P102" s="99"/>
      <c r="Q102" s="99"/>
    </row>
    <row r="103" spans="3:17" s="7" customFormat="1" ht="12.75">
      <c r="C103" s="36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31"/>
      <c r="P103" s="99"/>
      <c r="Q103" s="99"/>
    </row>
    <row r="104" spans="1:17" ht="12.75">
      <c r="A104" s="36">
        <v>24</v>
      </c>
      <c r="B104" s="37" t="s">
        <v>40</v>
      </c>
      <c r="C104" s="10" t="s">
        <v>101</v>
      </c>
      <c r="D104" s="158">
        <v>9231</v>
      </c>
      <c r="E104" s="158">
        <v>10180</v>
      </c>
      <c r="F104" s="158">
        <v>10341</v>
      </c>
      <c r="G104" s="158">
        <v>10761</v>
      </c>
      <c r="H104" s="158">
        <v>11205</v>
      </c>
      <c r="I104" s="158">
        <v>11269</v>
      </c>
      <c r="J104" s="158">
        <v>11907</v>
      </c>
      <c r="K104" s="158">
        <v>12223</v>
      </c>
      <c r="L104" s="158">
        <v>12604</v>
      </c>
      <c r="M104" s="158">
        <v>13065</v>
      </c>
      <c r="N104" s="158">
        <v>13545</v>
      </c>
      <c r="O104" s="31">
        <v>13964</v>
      </c>
      <c r="P104" s="98"/>
      <c r="Q104" s="98"/>
    </row>
    <row r="105" spans="1:17" ht="12.75">
      <c r="A105" s="10"/>
      <c r="B105" s="14"/>
      <c r="C105" s="10" t="s">
        <v>157</v>
      </c>
      <c r="D105" s="158">
        <v>6682</v>
      </c>
      <c r="E105" s="158">
        <v>7115</v>
      </c>
      <c r="F105" s="158">
        <v>7142</v>
      </c>
      <c r="G105" s="158">
        <v>7280</v>
      </c>
      <c r="H105" s="158">
        <v>7609</v>
      </c>
      <c r="I105" s="158">
        <v>7999</v>
      </c>
      <c r="J105" s="158">
        <v>8371</v>
      </c>
      <c r="K105" s="158">
        <v>9129</v>
      </c>
      <c r="L105" s="158">
        <v>9700</v>
      </c>
      <c r="M105" s="158">
        <v>9010</v>
      </c>
      <c r="N105" s="158">
        <v>9225</v>
      </c>
      <c r="O105" s="31">
        <v>10064</v>
      </c>
      <c r="P105" s="98"/>
      <c r="Q105" s="98"/>
    </row>
    <row r="106" spans="1:17" ht="12.75">
      <c r="A106" s="10"/>
      <c r="B106" s="14"/>
      <c r="C106" s="10" t="s">
        <v>156</v>
      </c>
      <c r="D106" s="158">
        <v>7057</v>
      </c>
      <c r="E106" s="158">
        <v>7283</v>
      </c>
      <c r="F106" s="158">
        <v>7449</v>
      </c>
      <c r="G106" s="158">
        <v>7722</v>
      </c>
      <c r="H106" s="158">
        <v>8095</v>
      </c>
      <c r="I106" s="158">
        <v>8524</v>
      </c>
      <c r="J106" s="158">
        <v>9031</v>
      </c>
      <c r="K106" s="158">
        <v>9781</v>
      </c>
      <c r="L106" s="158">
        <v>10460</v>
      </c>
      <c r="M106" s="158">
        <v>10649</v>
      </c>
      <c r="N106" s="158">
        <v>10996</v>
      </c>
      <c r="O106" s="31">
        <v>11586</v>
      </c>
      <c r="P106" s="98"/>
      <c r="Q106" s="98"/>
    </row>
    <row r="107" spans="3:17" s="7" customFormat="1" ht="12.75">
      <c r="C107" s="36" t="s">
        <v>265</v>
      </c>
      <c r="D107" s="99">
        <f>SUM(D104:D106)</f>
        <v>22970</v>
      </c>
      <c r="E107" s="99">
        <f aca="true" t="shared" si="19" ref="E107:O107">SUM(E104:E106)</f>
        <v>24578</v>
      </c>
      <c r="F107" s="99">
        <f t="shared" si="19"/>
        <v>24932</v>
      </c>
      <c r="G107" s="99">
        <f t="shared" si="19"/>
        <v>25763</v>
      </c>
      <c r="H107" s="99">
        <f t="shared" si="19"/>
        <v>26909</v>
      </c>
      <c r="I107" s="99">
        <f t="shared" si="19"/>
        <v>27792</v>
      </c>
      <c r="J107" s="99">
        <f t="shared" si="19"/>
        <v>29309</v>
      </c>
      <c r="K107" s="99">
        <f t="shared" si="19"/>
        <v>31133</v>
      </c>
      <c r="L107" s="99">
        <f t="shared" si="19"/>
        <v>32764</v>
      </c>
      <c r="M107" s="99">
        <f t="shared" si="19"/>
        <v>32724</v>
      </c>
      <c r="N107" s="99">
        <f t="shared" si="19"/>
        <v>33766</v>
      </c>
      <c r="O107" s="99">
        <f t="shared" si="19"/>
        <v>35614</v>
      </c>
      <c r="P107" s="99"/>
      <c r="Q107" s="99"/>
    </row>
    <row r="108" spans="3:17" s="7" customFormat="1" ht="12.75">
      <c r="C108" s="36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31"/>
      <c r="P108" s="99"/>
      <c r="Q108" s="99"/>
    </row>
    <row r="109" spans="1:17" ht="12.75">
      <c r="A109" s="36">
        <v>25</v>
      </c>
      <c r="B109" s="37" t="s">
        <v>42</v>
      </c>
      <c r="C109" s="10" t="s">
        <v>101</v>
      </c>
      <c r="D109" s="158">
        <v>9782</v>
      </c>
      <c r="E109" s="158">
        <v>10310</v>
      </c>
      <c r="F109" s="158">
        <v>10518</v>
      </c>
      <c r="G109" s="158">
        <v>10935</v>
      </c>
      <c r="H109" s="158">
        <v>11240</v>
      </c>
      <c r="I109" s="158">
        <v>11240</v>
      </c>
      <c r="J109" s="158">
        <v>11868</v>
      </c>
      <c r="K109" s="158">
        <v>11986</v>
      </c>
      <c r="L109" s="158">
        <v>12503</v>
      </c>
      <c r="M109" s="158">
        <v>12686</v>
      </c>
      <c r="N109" s="158">
        <v>13040</v>
      </c>
      <c r="O109" s="31">
        <v>13240</v>
      </c>
      <c r="P109" s="98"/>
      <c r="Q109" s="98"/>
    </row>
    <row r="110" spans="1:17" ht="12.75">
      <c r="A110" s="10"/>
      <c r="B110" s="14"/>
      <c r="C110" s="10" t="s">
        <v>157</v>
      </c>
      <c r="D110" s="158">
        <v>6546</v>
      </c>
      <c r="E110" s="158">
        <v>6802</v>
      </c>
      <c r="F110" s="158">
        <v>7088</v>
      </c>
      <c r="G110" s="158">
        <v>7226</v>
      </c>
      <c r="H110" s="158">
        <v>7397</v>
      </c>
      <c r="I110" s="158">
        <v>7799</v>
      </c>
      <c r="J110" s="158">
        <v>8535</v>
      </c>
      <c r="K110" s="158">
        <v>9410</v>
      </c>
      <c r="L110" s="158">
        <v>9745</v>
      </c>
      <c r="M110" s="158">
        <v>9519</v>
      </c>
      <c r="N110" s="158">
        <v>10263</v>
      </c>
      <c r="O110" s="31">
        <v>11206</v>
      </c>
      <c r="P110" s="98"/>
      <c r="Q110" s="98"/>
    </row>
    <row r="111" spans="1:17" ht="12.75">
      <c r="A111" s="10"/>
      <c r="B111" s="14"/>
      <c r="C111" s="10" t="s">
        <v>156</v>
      </c>
      <c r="D111" s="158">
        <v>6892</v>
      </c>
      <c r="E111" s="158">
        <v>7177</v>
      </c>
      <c r="F111" s="158">
        <v>7101</v>
      </c>
      <c r="G111" s="158">
        <v>7388</v>
      </c>
      <c r="H111" s="158">
        <v>7621</v>
      </c>
      <c r="I111" s="158">
        <v>7952</v>
      </c>
      <c r="J111" s="158">
        <v>8645</v>
      </c>
      <c r="K111" s="158">
        <v>9431</v>
      </c>
      <c r="L111" s="158">
        <v>10387</v>
      </c>
      <c r="M111" s="158">
        <v>10506</v>
      </c>
      <c r="N111" s="158">
        <v>10929</v>
      </c>
      <c r="O111" s="31">
        <v>11592</v>
      </c>
      <c r="P111" s="98"/>
      <c r="Q111" s="98"/>
    </row>
    <row r="112" spans="3:21" s="7" customFormat="1" ht="12.75">
      <c r="C112" s="36" t="s">
        <v>265</v>
      </c>
      <c r="D112" s="99">
        <f>SUM(D109:D111)</f>
        <v>23220</v>
      </c>
      <c r="E112" s="99">
        <f aca="true" t="shared" si="20" ref="E112:O112">SUM(E109:E111)</f>
        <v>24289</v>
      </c>
      <c r="F112" s="99">
        <f t="shared" si="20"/>
        <v>24707</v>
      </c>
      <c r="G112" s="99">
        <f t="shared" si="20"/>
        <v>25549</v>
      </c>
      <c r="H112" s="99">
        <f t="shared" si="20"/>
        <v>26258</v>
      </c>
      <c r="I112" s="99">
        <f t="shared" si="20"/>
        <v>26991</v>
      </c>
      <c r="J112" s="99">
        <f t="shared" si="20"/>
        <v>29048</v>
      </c>
      <c r="K112" s="99">
        <f t="shared" si="20"/>
        <v>30827</v>
      </c>
      <c r="L112" s="99">
        <f t="shared" si="20"/>
        <v>32635</v>
      </c>
      <c r="M112" s="99">
        <f t="shared" si="20"/>
        <v>32711</v>
      </c>
      <c r="N112" s="99">
        <f t="shared" si="20"/>
        <v>34232</v>
      </c>
      <c r="O112" s="99">
        <f t="shared" si="20"/>
        <v>36038</v>
      </c>
      <c r="P112" s="99"/>
      <c r="Q112" s="99"/>
      <c r="U112"/>
    </row>
    <row r="113" spans="3:21" s="7" customFormat="1" ht="12.75">
      <c r="C113" s="36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31"/>
      <c r="P113" s="99"/>
      <c r="Q113" s="99"/>
      <c r="U113"/>
    </row>
    <row r="114" spans="1:17" ht="12.75">
      <c r="A114" s="36">
        <v>99</v>
      </c>
      <c r="B114" s="37" t="s">
        <v>57</v>
      </c>
      <c r="C114" s="10" t="s">
        <v>101</v>
      </c>
      <c r="D114" s="158">
        <v>295</v>
      </c>
      <c r="E114" s="158">
        <v>292</v>
      </c>
      <c r="F114" s="158">
        <v>290</v>
      </c>
      <c r="G114" s="158">
        <v>346</v>
      </c>
      <c r="H114" s="158">
        <v>352</v>
      </c>
      <c r="I114" s="158">
        <v>372</v>
      </c>
      <c r="J114" s="158">
        <v>378</v>
      </c>
      <c r="K114" s="158">
        <v>385</v>
      </c>
      <c r="L114" s="158">
        <v>386</v>
      </c>
      <c r="M114" s="158">
        <v>441</v>
      </c>
      <c r="N114" s="158">
        <v>483</v>
      </c>
      <c r="O114" s="31">
        <v>514</v>
      </c>
      <c r="P114" s="98"/>
      <c r="Q114" s="98"/>
    </row>
    <row r="115" spans="3:16" s="7" customFormat="1" ht="12.75">
      <c r="C115" s="36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31"/>
      <c r="P115" s="99"/>
    </row>
    <row r="116" spans="2:17" ht="12.75">
      <c r="B116" s="36" t="s">
        <v>58</v>
      </c>
      <c r="C116" s="10" t="s">
        <v>101</v>
      </c>
      <c r="D116" s="158">
        <f aca="true" t="shared" si="21" ref="D116:O116">D114+D109+D104+D99+D94+D89+D84+D79+D74+D69+D64+D59+D54+D49+D44+D39+D34+D29+D24+D19+D14+D6</f>
        <v>270149</v>
      </c>
      <c r="E116" s="158">
        <f t="shared" si="21"/>
        <v>281653</v>
      </c>
      <c r="F116" s="158">
        <f t="shared" si="21"/>
        <v>296840</v>
      </c>
      <c r="G116" s="158">
        <f t="shared" si="21"/>
        <v>311465</v>
      </c>
      <c r="H116" s="158">
        <f t="shared" si="21"/>
        <v>321507</v>
      </c>
      <c r="I116" s="158">
        <f t="shared" si="21"/>
        <v>330035</v>
      </c>
      <c r="J116" s="158">
        <f t="shared" si="21"/>
        <v>345224</v>
      </c>
      <c r="K116" s="158">
        <f t="shared" si="21"/>
        <v>358537</v>
      </c>
      <c r="L116" s="158">
        <f t="shared" si="21"/>
        <v>371822</v>
      </c>
      <c r="M116" s="158">
        <f t="shared" si="21"/>
        <v>380562</v>
      </c>
      <c r="N116" s="158">
        <f t="shared" si="21"/>
        <v>389307</v>
      </c>
      <c r="O116" s="158">
        <f t="shared" si="21"/>
        <v>401277</v>
      </c>
      <c r="P116" s="98"/>
      <c r="Q116" s="98"/>
    </row>
    <row r="117" spans="1:17" ht="12.75">
      <c r="A117" s="10"/>
      <c r="B117" s="12"/>
      <c r="C117" s="10" t="s">
        <v>157</v>
      </c>
      <c r="D117" s="158">
        <f aca="true" t="shared" si="22" ref="D117:O117">D110+D105+D100+D95+D90+D85+D80+D75+D70+D65+D60+D55+D50+D45+D40+D35+D30+D25+D20+D15+D8</f>
        <v>262193</v>
      </c>
      <c r="E117" s="158">
        <f t="shared" si="22"/>
        <v>278088</v>
      </c>
      <c r="F117" s="158">
        <f t="shared" si="22"/>
        <v>282829</v>
      </c>
      <c r="G117" s="158">
        <f t="shared" si="22"/>
        <v>285904</v>
      </c>
      <c r="H117" s="158">
        <f t="shared" si="22"/>
        <v>290691</v>
      </c>
      <c r="I117" s="158">
        <f t="shared" si="22"/>
        <v>300564</v>
      </c>
      <c r="J117" s="158">
        <f t="shared" si="22"/>
        <v>313314</v>
      </c>
      <c r="K117" s="158">
        <f t="shared" si="22"/>
        <v>335851</v>
      </c>
      <c r="L117" s="158">
        <f t="shared" si="22"/>
        <v>354155</v>
      </c>
      <c r="M117" s="158">
        <f t="shared" si="22"/>
        <v>337418</v>
      </c>
      <c r="N117" s="158">
        <f t="shared" si="22"/>
        <v>343846</v>
      </c>
      <c r="O117" s="158">
        <f t="shared" si="22"/>
        <v>363639</v>
      </c>
      <c r="P117" s="98"/>
      <c r="Q117" s="98"/>
    </row>
    <row r="118" spans="1:17" ht="12.75">
      <c r="A118" s="10"/>
      <c r="B118" s="12"/>
      <c r="C118" s="10" t="s">
        <v>156</v>
      </c>
      <c r="D118" s="31">
        <f aca="true" t="shared" si="23" ref="D118:O118">D111+D106+D101+D96+D91+D86+D81+D76+D71+D66+D61+D56+D51+D46+D41+D36+D31+D26+D21+D16+D10</f>
        <v>393328</v>
      </c>
      <c r="E118" s="31">
        <f t="shared" si="23"/>
        <v>419388</v>
      </c>
      <c r="F118" s="31">
        <f t="shared" si="23"/>
        <v>429897</v>
      </c>
      <c r="G118" s="31">
        <f t="shared" si="23"/>
        <v>436484</v>
      </c>
      <c r="H118" s="31">
        <f t="shared" si="23"/>
        <v>448236</v>
      </c>
      <c r="I118" s="31">
        <f t="shared" si="23"/>
        <v>467499</v>
      </c>
      <c r="J118" s="31">
        <f t="shared" si="23"/>
        <v>498999</v>
      </c>
      <c r="K118" s="31">
        <f t="shared" si="23"/>
        <v>543628</v>
      </c>
      <c r="L118" s="31">
        <f t="shared" si="23"/>
        <v>580384</v>
      </c>
      <c r="M118" s="31">
        <f t="shared" si="23"/>
        <v>589726</v>
      </c>
      <c r="N118" s="31">
        <f t="shared" si="23"/>
        <v>615115</v>
      </c>
      <c r="O118" s="31">
        <f t="shared" si="23"/>
        <v>659111</v>
      </c>
      <c r="P118" s="98"/>
      <c r="Q118" s="98"/>
    </row>
    <row r="119" spans="1:17" s="7" customFormat="1" ht="13.5" thickBot="1">
      <c r="A119" s="150"/>
      <c r="B119" s="121"/>
      <c r="C119" s="121" t="s">
        <v>265</v>
      </c>
      <c r="D119" s="123">
        <f>SUM(D116:D118)</f>
        <v>925670</v>
      </c>
      <c r="E119" s="123">
        <f aca="true" t="shared" si="24" ref="E119:O119">SUM(E116:E118)</f>
        <v>979129</v>
      </c>
      <c r="F119" s="123">
        <f t="shared" si="24"/>
        <v>1009566</v>
      </c>
      <c r="G119" s="123">
        <f t="shared" si="24"/>
        <v>1033853</v>
      </c>
      <c r="H119" s="123">
        <f t="shared" si="24"/>
        <v>1060434</v>
      </c>
      <c r="I119" s="123">
        <f t="shared" si="24"/>
        <v>1098098</v>
      </c>
      <c r="J119" s="123">
        <f t="shared" si="24"/>
        <v>1157537</v>
      </c>
      <c r="K119" s="123">
        <f t="shared" si="24"/>
        <v>1238016</v>
      </c>
      <c r="L119" s="123">
        <f t="shared" si="24"/>
        <v>1306361</v>
      </c>
      <c r="M119" s="123">
        <f t="shared" si="24"/>
        <v>1307706</v>
      </c>
      <c r="N119" s="123">
        <f t="shared" si="24"/>
        <v>1348268</v>
      </c>
      <c r="O119" s="123">
        <f t="shared" si="24"/>
        <v>1424027</v>
      </c>
      <c r="P119" s="99"/>
      <c r="Q119" s="99"/>
    </row>
    <row r="120" spans="1:14" ht="12.75">
      <c r="A120" s="240" t="s">
        <v>274</v>
      </c>
      <c r="B120" s="10"/>
      <c r="C120" s="10"/>
      <c r="D120" s="158"/>
      <c r="E120" s="158"/>
      <c r="F120" s="158"/>
      <c r="G120" s="158"/>
      <c r="H120" s="158"/>
      <c r="I120" s="158"/>
      <c r="J120" s="158"/>
      <c r="K120" s="158"/>
      <c r="L120" s="98"/>
      <c r="M120" s="98"/>
      <c r="N120" s="158"/>
    </row>
    <row r="121" spans="1:16" ht="12.75">
      <c r="A121" s="162" t="s">
        <v>275</v>
      </c>
      <c r="B121" s="91"/>
      <c r="C121" s="91"/>
      <c r="D121" s="158"/>
      <c r="E121" s="158"/>
      <c r="F121" s="158"/>
      <c r="G121" s="158"/>
      <c r="H121" s="158"/>
      <c r="I121" s="158"/>
      <c r="J121" s="158"/>
      <c r="K121" s="158"/>
      <c r="L121" s="98"/>
      <c r="M121" s="98"/>
      <c r="N121" s="158"/>
      <c r="O121" s="92"/>
      <c r="P121" s="92"/>
    </row>
    <row r="122" spans="1:16" ht="12.75">
      <c r="A122" s="93"/>
      <c r="B122" s="91"/>
      <c r="C122" s="91"/>
      <c r="O122" s="92"/>
      <c r="P122" s="92"/>
    </row>
    <row r="123" ht="12.75">
      <c r="A123" s="15"/>
    </row>
    <row r="124" spans="4:14" ht="12.75"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4:14" ht="12.75"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A6 A14 A19 A24 A44 A39 A34 A2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T4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8515625" style="208" customWidth="1"/>
    <col min="2" max="2" width="75.28125" style="0" customWidth="1"/>
    <col min="3" max="4" width="10.57421875" style="0" customWidth="1"/>
    <col min="5" max="5" width="10.140625" style="0" customWidth="1"/>
    <col min="6" max="6" width="10.28125" style="0" customWidth="1"/>
    <col min="7" max="8" width="10.140625" style="0" customWidth="1"/>
    <col min="9" max="9" width="9.57421875" style="0" customWidth="1"/>
    <col min="10" max="10" width="9.8515625" style="0" customWidth="1"/>
    <col min="12" max="13" width="9.28125" style="6" customWidth="1"/>
    <col min="14" max="14" width="9.140625" style="4" customWidth="1"/>
    <col min="15" max="18" width="9.140625" style="8" customWidth="1"/>
  </cols>
  <sheetData>
    <row r="1" spans="1:19" ht="15">
      <c r="A1" s="193" t="s">
        <v>282</v>
      </c>
      <c r="S1" s="8"/>
    </row>
    <row r="2" spans="1:19" ht="14.25">
      <c r="A2" s="194" t="s">
        <v>255</v>
      </c>
      <c r="S2" s="8"/>
    </row>
    <row r="3" spans="1:19" ht="14.25">
      <c r="A3" s="194"/>
      <c r="S3" s="8"/>
    </row>
    <row r="4" spans="1:19" ht="13.5" thickBo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66"/>
      <c r="M4" s="166"/>
      <c r="N4" s="166"/>
      <c r="S4" s="8"/>
    </row>
    <row r="5" spans="1:19" ht="13.5" thickTop="1">
      <c r="A5" s="195" t="s">
        <v>161</v>
      </c>
      <c r="B5" s="90"/>
      <c r="C5" s="4"/>
      <c r="D5" s="4"/>
      <c r="E5" s="4"/>
      <c r="F5" s="4"/>
      <c r="G5" s="4"/>
      <c r="H5" s="4"/>
      <c r="I5" s="4"/>
      <c r="J5" s="4"/>
      <c r="K5" s="90"/>
      <c r="L5" s="79"/>
      <c r="M5" s="79"/>
      <c r="N5" s="79"/>
      <c r="S5" s="8"/>
    </row>
    <row r="6" spans="1:19" ht="13.5" thickBot="1">
      <c r="A6" s="167" t="s">
        <v>242</v>
      </c>
      <c r="B6" s="32"/>
      <c r="C6" s="32">
        <v>2000</v>
      </c>
      <c r="D6" s="32">
        <v>2001</v>
      </c>
      <c r="E6" s="32">
        <v>2002</v>
      </c>
      <c r="F6" s="32">
        <v>2003</v>
      </c>
      <c r="G6" s="32">
        <v>2004</v>
      </c>
      <c r="H6" s="32">
        <v>2005</v>
      </c>
      <c r="I6" s="32">
        <v>2006</v>
      </c>
      <c r="J6" s="32">
        <v>2007</v>
      </c>
      <c r="K6" s="164">
        <v>2008</v>
      </c>
      <c r="L6" s="32">
        <v>2009</v>
      </c>
      <c r="M6" s="32">
        <v>2010</v>
      </c>
      <c r="N6" s="32">
        <v>2011</v>
      </c>
      <c r="S6" s="8"/>
    </row>
    <row r="7" spans="1:19" ht="15">
      <c r="A7" s="196" t="s">
        <v>89</v>
      </c>
      <c r="B7" s="154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S7" s="8"/>
    </row>
    <row r="8" spans="1:19" ht="12.75">
      <c r="A8" s="96" t="s">
        <v>176</v>
      </c>
      <c r="B8" s="240" t="s">
        <v>239</v>
      </c>
      <c r="C8" s="158">
        <f aca="true" t="shared" si="0" ref="C8:N8">C11+C22</f>
        <v>564162</v>
      </c>
      <c r="D8" s="158">
        <f t="shared" si="0"/>
        <v>576449</v>
      </c>
      <c r="E8" s="158">
        <f t="shared" si="0"/>
        <v>604419</v>
      </c>
      <c r="F8" s="158">
        <f t="shared" si="0"/>
        <v>626952</v>
      </c>
      <c r="G8" s="158">
        <f t="shared" si="0"/>
        <v>666595</v>
      </c>
      <c r="H8" s="158">
        <f t="shared" si="0"/>
        <v>700830</v>
      </c>
      <c r="I8" s="158">
        <f t="shared" si="0"/>
        <v>735595</v>
      </c>
      <c r="J8" s="158">
        <f t="shared" si="0"/>
        <v>791126</v>
      </c>
      <c r="K8" s="158">
        <f t="shared" si="0"/>
        <v>816700</v>
      </c>
      <c r="L8" s="158">
        <f t="shared" si="0"/>
        <v>831155</v>
      </c>
      <c r="M8" s="158">
        <f t="shared" si="0"/>
        <v>864737</v>
      </c>
      <c r="N8" s="158">
        <f t="shared" si="0"/>
        <v>921771</v>
      </c>
      <c r="S8" s="8"/>
    </row>
    <row r="9" spans="1:19" ht="12.75">
      <c r="A9" s="96"/>
      <c r="B9" s="162" t="s">
        <v>240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95"/>
      <c r="N9" s="95"/>
      <c r="S9" s="8"/>
    </row>
    <row r="10" spans="1:19" ht="12.75">
      <c r="A10" s="96"/>
      <c r="B10" s="162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95"/>
      <c r="N10" s="95"/>
      <c r="S10" s="8"/>
    </row>
    <row r="11" spans="1:19" ht="12.75">
      <c r="A11" s="96" t="s">
        <v>168</v>
      </c>
      <c r="B11" s="240" t="s">
        <v>179</v>
      </c>
      <c r="C11" s="158">
        <f>SUM(C13:C19)</f>
        <v>94093</v>
      </c>
      <c r="D11" s="158">
        <f>SUM(D13:D19)</f>
        <v>84225</v>
      </c>
      <c r="E11" s="158">
        <f aca="true" t="shared" si="1" ref="E11:N11">SUM(E13:E19)</f>
        <v>96219</v>
      </c>
      <c r="F11" s="158">
        <f t="shared" si="1"/>
        <v>101289</v>
      </c>
      <c r="G11" s="158">
        <f t="shared" si="1"/>
        <v>119815</v>
      </c>
      <c r="H11" s="158">
        <f t="shared" si="1"/>
        <v>127982</v>
      </c>
      <c r="I11" s="158">
        <f t="shared" si="1"/>
        <v>132990</v>
      </c>
      <c r="J11" s="158">
        <f t="shared" si="1"/>
        <v>145369</v>
      </c>
      <c r="K11" s="158">
        <f t="shared" si="1"/>
        <v>135635</v>
      </c>
      <c r="L11" s="158">
        <f t="shared" si="1"/>
        <v>143533</v>
      </c>
      <c r="M11" s="158">
        <f t="shared" si="1"/>
        <v>149670</v>
      </c>
      <c r="N11" s="158">
        <f t="shared" si="1"/>
        <v>157258</v>
      </c>
      <c r="S11" s="8"/>
    </row>
    <row r="12" spans="1:19" ht="12.75">
      <c r="A12" s="96"/>
      <c r="B12" s="162" t="s">
        <v>196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31"/>
      <c r="N12" s="31"/>
      <c r="S12" s="8"/>
    </row>
    <row r="13" spans="1:20" ht="12.75">
      <c r="A13" s="96" t="s">
        <v>209</v>
      </c>
      <c r="B13" s="96" t="s">
        <v>210</v>
      </c>
      <c r="C13" s="158">
        <v>822</v>
      </c>
      <c r="D13" s="158">
        <v>886</v>
      </c>
      <c r="E13" s="158">
        <v>1008</v>
      </c>
      <c r="F13" s="158">
        <v>956</v>
      </c>
      <c r="G13" s="158">
        <v>1019</v>
      </c>
      <c r="H13" s="158">
        <v>1026</v>
      </c>
      <c r="I13" s="158">
        <v>1065</v>
      </c>
      <c r="J13" s="158">
        <v>1245</v>
      </c>
      <c r="K13" s="158">
        <v>1356</v>
      </c>
      <c r="L13" s="6">
        <v>1367</v>
      </c>
      <c r="M13" s="31">
        <v>1756</v>
      </c>
      <c r="N13" s="31">
        <v>1718</v>
      </c>
      <c r="S13" s="8"/>
      <c r="T13" s="8"/>
    </row>
    <row r="14" spans="1:20" ht="12.75">
      <c r="A14" s="96"/>
      <c r="B14" s="162" t="s">
        <v>185</v>
      </c>
      <c r="C14" s="6"/>
      <c r="D14" s="158"/>
      <c r="E14" s="158"/>
      <c r="F14" s="6"/>
      <c r="G14" s="6"/>
      <c r="H14" s="6"/>
      <c r="I14" s="6"/>
      <c r="J14" s="6"/>
      <c r="K14" s="6"/>
      <c r="M14" s="31"/>
      <c r="N14" s="31"/>
      <c r="S14" s="8"/>
      <c r="T14" s="8"/>
    </row>
    <row r="15" spans="1:20" ht="12.75">
      <c r="A15" s="96" t="s">
        <v>211</v>
      </c>
      <c r="B15" s="96" t="s">
        <v>212</v>
      </c>
      <c r="C15" s="158">
        <v>65400</v>
      </c>
      <c r="D15" s="158">
        <v>55548</v>
      </c>
      <c r="E15" s="158">
        <v>64817</v>
      </c>
      <c r="F15" s="158">
        <v>68524</v>
      </c>
      <c r="G15" s="158">
        <v>83712</v>
      </c>
      <c r="H15" s="158">
        <v>88339</v>
      </c>
      <c r="I15" s="158">
        <v>93153</v>
      </c>
      <c r="J15" s="158">
        <v>91093</v>
      </c>
      <c r="K15" s="158">
        <v>84153</v>
      </c>
      <c r="L15" s="158">
        <v>91986</v>
      </c>
      <c r="M15" s="31">
        <v>96872</v>
      </c>
      <c r="N15" s="31">
        <v>99237</v>
      </c>
      <c r="S15" s="8"/>
      <c r="T15" s="8"/>
    </row>
    <row r="16" spans="1:20" ht="12.75">
      <c r="A16" s="96"/>
      <c r="B16" s="162" t="s">
        <v>197</v>
      </c>
      <c r="C16" s="158"/>
      <c r="D16" s="158"/>
      <c r="E16" s="158"/>
      <c r="F16" s="6"/>
      <c r="G16" s="6"/>
      <c r="H16" s="6"/>
      <c r="I16" s="6"/>
      <c r="J16" s="6"/>
      <c r="K16" s="6"/>
      <c r="M16" s="31"/>
      <c r="N16" s="31"/>
      <c r="S16" s="8"/>
      <c r="T16" s="8"/>
    </row>
    <row r="17" spans="1:20" ht="12.75">
      <c r="A17" s="96" t="s">
        <v>213</v>
      </c>
      <c r="B17" s="96" t="s">
        <v>214</v>
      </c>
      <c r="C17" s="158">
        <v>9416</v>
      </c>
      <c r="D17" s="158">
        <v>6378</v>
      </c>
      <c r="E17" s="158">
        <v>7133</v>
      </c>
      <c r="F17" s="158">
        <v>8307</v>
      </c>
      <c r="G17" s="158">
        <v>10449</v>
      </c>
      <c r="H17" s="158">
        <v>13549</v>
      </c>
      <c r="I17" s="158">
        <v>10774</v>
      </c>
      <c r="J17" s="158">
        <v>14634</v>
      </c>
      <c r="K17" s="158">
        <v>11913</v>
      </c>
      <c r="L17" s="158">
        <v>13522</v>
      </c>
      <c r="M17" s="31">
        <v>11063</v>
      </c>
      <c r="N17" s="31">
        <v>14823</v>
      </c>
      <c r="S17" s="8"/>
      <c r="T17" s="8"/>
    </row>
    <row r="18" spans="1:20" ht="12.75">
      <c r="A18" s="96"/>
      <c r="B18" s="162" t="s">
        <v>267</v>
      </c>
      <c r="C18" s="6"/>
      <c r="D18" s="158"/>
      <c r="E18" s="158"/>
      <c r="F18" s="6"/>
      <c r="G18" s="6"/>
      <c r="H18" s="6"/>
      <c r="I18" s="6"/>
      <c r="J18" s="6"/>
      <c r="K18" s="6"/>
      <c r="M18" s="31"/>
      <c r="N18" s="31"/>
      <c r="S18" s="8"/>
      <c r="T18" s="8"/>
    </row>
    <row r="19" spans="1:20" ht="13.5" customHeight="1">
      <c r="A19" s="96" t="s">
        <v>215</v>
      </c>
      <c r="B19" s="96" t="s">
        <v>216</v>
      </c>
      <c r="C19" s="158">
        <v>18455</v>
      </c>
      <c r="D19" s="158">
        <v>21413</v>
      </c>
      <c r="E19" s="158">
        <v>23261</v>
      </c>
      <c r="F19" s="158">
        <v>23502</v>
      </c>
      <c r="G19" s="158">
        <v>24635</v>
      </c>
      <c r="H19" s="158">
        <v>25068</v>
      </c>
      <c r="I19" s="158">
        <v>27998</v>
      </c>
      <c r="J19" s="158">
        <v>38397</v>
      </c>
      <c r="K19" s="158">
        <v>38213</v>
      </c>
      <c r="L19" s="158">
        <v>36658</v>
      </c>
      <c r="M19" s="31">
        <v>39979</v>
      </c>
      <c r="N19" s="31">
        <v>41480</v>
      </c>
      <c r="S19" s="8"/>
      <c r="T19" s="8"/>
    </row>
    <row r="20" spans="1:20" ht="13.5" customHeight="1">
      <c r="A20" s="96"/>
      <c r="B20" s="162" t="s">
        <v>186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31"/>
      <c r="N20" s="31"/>
      <c r="S20" s="8"/>
      <c r="T20" s="8"/>
    </row>
    <row r="21" spans="1:14" ht="13.5" customHeight="1">
      <c r="A21" s="96"/>
      <c r="B21" s="162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31"/>
      <c r="N21" s="31"/>
    </row>
    <row r="22" spans="1:14" ht="13.5" customHeight="1">
      <c r="A22" s="60" t="s">
        <v>177</v>
      </c>
      <c r="B22" s="240" t="s">
        <v>183</v>
      </c>
      <c r="C22" s="158">
        <f>SUM(C24:C44)</f>
        <v>470069</v>
      </c>
      <c r="D22" s="158">
        <f aca="true" t="shared" si="2" ref="D22:N22">SUM(D24:D44)</f>
        <v>492224</v>
      </c>
      <c r="E22" s="158">
        <f t="shared" si="2"/>
        <v>508200</v>
      </c>
      <c r="F22" s="158">
        <f t="shared" si="2"/>
        <v>525663</v>
      </c>
      <c r="G22" s="158">
        <f t="shared" si="2"/>
        <v>546780</v>
      </c>
      <c r="H22" s="158">
        <f t="shared" si="2"/>
        <v>572848</v>
      </c>
      <c r="I22" s="158">
        <f t="shared" si="2"/>
        <v>602605</v>
      </c>
      <c r="J22" s="158">
        <f t="shared" si="2"/>
        <v>645757</v>
      </c>
      <c r="K22" s="158">
        <f t="shared" si="2"/>
        <v>681065</v>
      </c>
      <c r="L22" s="158">
        <f t="shared" si="2"/>
        <v>687622</v>
      </c>
      <c r="M22" s="158">
        <f t="shared" si="2"/>
        <v>715067</v>
      </c>
      <c r="N22" s="158">
        <f t="shared" si="2"/>
        <v>764513</v>
      </c>
    </row>
    <row r="23" spans="1:14" ht="13.5" customHeight="1">
      <c r="A23" s="96"/>
      <c r="B23" s="162" t="s">
        <v>199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31"/>
      <c r="N23" s="31"/>
    </row>
    <row r="24" spans="1:20" ht="12.75">
      <c r="A24" s="96" t="s">
        <v>217</v>
      </c>
      <c r="B24" s="96" t="s">
        <v>218</v>
      </c>
      <c r="C24" s="158">
        <v>67293</v>
      </c>
      <c r="D24" s="158">
        <v>68600</v>
      </c>
      <c r="E24" s="158">
        <v>71548</v>
      </c>
      <c r="F24" s="158">
        <v>73910</v>
      </c>
      <c r="G24" s="158">
        <v>78706</v>
      </c>
      <c r="H24" s="158">
        <v>82912</v>
      </c>
      <c r="I24" s="158">
        <v>89656</v>
      </c>
      <c r="J24" s="158">
        <v>98933</v>
      </c>
      <c r="K24" s="158">
        <v>101835</v>
      </c>
      <c r="L24" s="158">
        <v>105543</v>
      </c>
      <c r="M24" s="31">
        <v>112624</v>
      </c>
      <c r="N24" s="31">
        <v>114392</v>
      </c>
      <c r="S24" s="8"/>
      <c r="T24" s="8"/>
    </row>
    <row r="25" spans="1:20" ht="12.75">
      <c r="A25" s="96"/>
      <c r="B25" s="162" t="s">
        <v>61</v>
      </c>
      <c r="C25" s="158"/>
      <c r="D25" s="158"/>
      <c r="E25" s="158"/>
      <c r="F25" s="6"/>
      <c r="G25" s="6"/>
      <c r="H25" s="6"/>
      <c r="I25" s="6"/>
      <c r="J25" s="6"/>
      <c r="K25" s="6"/>
      <c r="M25" s="31"/>
      <c r="N25" s="31"/>
      <c r="S25" s="8"/>
      <c r="T25" s="8"/>
    </row>
    <row r="26" spans="1:20" ht="12.75">
      <c r="A26" s="96" t="s">
        <v>219</v>
      </c>
      <c r="B26" s="96" t="s">
        <v>220</v>
      </c>
      <c r="C26" s="158">
        <v>34008</v>
      </c>
      <c r="D26" s="158">
        <v>34751</v>
      </c>
      <c r="E26" s="158">
        <v>36078</v>
      </c>
      <c r="F26" s="158">
        <v>37054</v>
      </c>
      <c r="G26" s="158">
        <v>37532</v>
      </c>
      <c r="H26" s="158">
        <v>38818</v>
      </c>
      <c r="I26" s="158">
        <v>40737</v>
      </c>
      <c r="J26" s="158">
        <v>42529</v>
      </c>
      <c r="K26" s="158">
        <v>43341</v>
      </c>
      <c r="L26" s="158">
        <v>41657</v>
      </c>
      <c r="M26" s="31">
        <v>44042</v>
      </c>
      <c r="N26" s="31">
        <v>47358</v>
      </c>
      <c r="S26" s="8"/>
      <c r="T26" s="8"/>
    </row>
    <row r="27" spans="1:20" ht="12.75">
      <c r="A27" s="96"/>
      <c r="B27" s="162" t="s">
        <v>192</v>
      </c>
      <c r="C27" s="158"/>
      <c r="D27" s="158"/>
      <c r="E27" s="158"/>
      <c r="F27" s="6"/>
      <c r="G27" s="6"/>
      <c r="H27" s="6"/>
      <c r="I27" s="6"/>
      <c r="J27" s="6"/>
      <c r="K27" s="6"/>
      <c r="M27" s="31"/>
      <c r="N27" s="31"/>
      <c r="S27" s="8"/>
      <c r="T27" s="8"/>
    </row>
    <row r="28" spans="1:20" ht="12.75">
      <c r="A28" s="96" t="s">
        <v>221</v>
      </c>
      <c r="B28" s="96" t="s">
        <v>222</v>
      </c>
      <c r="C28" s="158">
        <v>10261</v>
      </c>
      <c r="D28" s="158">
        <v>10299</v>
      </c>
      <c r="E28" s="158">
        <v>10506</v>
      </c>
      <c r="F28" s="158">
        <v>10178</v>
      </c>
      <c r="G28" s="158">
        <v>10617</v>
      </c>
      <c r="H28" s="158">
        <v>11296</v>
      </c>
      <c r="I28" s="158">
        <v>12019</v>
      </c>
      <c r="J28" s="158">
        <v>13085</v>
      </c>
      <c r="K28" s="158">
        <v>14228</v>
      </c>
      <c r="L28" s="158">
        <v>13590</v>
      </c>
      <c r="M28" s="31">
        <v>14078</v>
      </c>
      <c r="N28" s="31">
        <v>15709</v>
      </c>
      <c r="S28" s="8"/>
      <c r="T28" s="8"/>
    </row>
    <row r="29" spans="1:20" ht="12.75">
      <c r="A29" s="96"/>
      <c r="B29" s="162" t="s">
        <v>62</v>
      </c>
      <c r="C29" s="158"/>
      <c r="D29" s="158"/>
      <c r="E29" s="158"/>
      <c r="F29" s="6"/>
      <c r="G29" s="6"/>
      <c r="H29" s="6"/>
      <c r="I29" s="6"/>
      <c r="J29" s="6"/>
      <c r="K29" s="6"/>
      <c r="M29" s="31"/>
      <c r="N29" s="31"/>
      <c r="S29" s="8"/>
      <c r="T29" s="8"/>
    </row>
    <row r="30" spans="1:20" ht="12.75">
      <c r="A30" s="96" t="s">
        <v>223</v>
      </c>
      <c r="B30" s="96" t="s">
        <v>224</v>
      </c>
      <c r="C30" s="158">
        <v>54091</v>
      </c>
      <c r="D30" s="158">
        <v>60758</v>
      </c>
      <c r="E30" s="158">
        <v>60240</v>
      </c>
      <c r="F30" s="158">
        <v>61326</v>
      </c>
      <c r="G30" s="158">
        <v>65624</v>
      </c>
      <c r="H30" s="158">
        <v>67608</v>
      </c>
      <c r="I30" s="158">
        <v>70052</v>
      </c>
      <c r="J30" s="158">
        <v>71311</v>
      </c>
      <c r="K30" s="158">
        <v>78608</v>
      </c>
      <c r="L30" s="158">
        <v>75764</v>
      </c>
      <c r="M30" s="31">
        <v>82646</v>
      </c>
      <c r="N30" s="31">
        <v>87667</v>
      </c>
      <c r="S30" s="8"/>
      <c r="T30" s="8"/>
    </row>
    <row r="31" spans="1:20" ht="12.75">
      <c r="A31" s="96"/>
      <c r="B31" s="162" t="s">
        <v>191</v>
      </c>
      <c r="C31" s="158"/>
      <c r="D31" s="158"/>
      <c r="E31" s="158"/>
      <c r="F31" s="6"/>
      <c r="G31" s="6"/>
      <c r="H31" s="6"/>
      <c r="I31" s="6"/>
      <c r="J31" s="6"/>
      <c r="K31" s="6"/>
      <c r="M31" s="31"/>
      <c r="N31" s="31"/>
      <c r="S31" s="8"/>
      <c r="T31" s="8"/>
    </row>
    <row r="32" spans="1:20" ht="12.75">
      <c r="A32" s="96" t="s">
        <v>225</v>
      </c>
      <c r="B32" s="96" t="s">
        <v>226</v>
      </c>
      <c r="C32" s="158">
        <v>54349</v>
      </c>
      <c r="D32" s="158">
        <v>55687</v>
      </c>
      <c r="E32" s="158">
        <v>53190</v>
      </c>
      <c r="F32" s="158">
        <v>55850</v>
      </c>
      <c r="G32" s="158">
        <v>65607</v>
      </c>
      <c r="H32" s="158">
        <v>71270</v>
      </c>
      <c r="I32" s="158">
        <v>66581</v>
      </c>
      <c r="J32" s="158">
        <v>69165</v>
      </c>
      <c r="K32" s="158">
        <v>71627</v>
      </c>
      <c r="L32" s="158">
        <v>78265</v>
      </c>
      <c r="M32" s="31">
        <v>76949</v>
      </c>
      <c r="N32" s="31">
        <v>83464</v>
      </c>
      <c r="S32" s="8"/>
      <c r="T32" s="8"/>
    </row>
    <row r="33" spans="1:20" ht="12.75">
      <c r="A33" s="96"/>
      <c r="B33" s="162" t="s">
        <v>200</v>
      </c>
      <c r="C33" s="158"/>
      <c r="D33" s="158"/>
      <c r="E33" s="158"/>
      <c r="F33" s="6"/>
      <c r="G33" s="6"/>
      <c r="H33" s="6"/>
      <c r="I33" s="6"/>
      <c r="J33" s="6"/>
      <c r="K33" s="6"/>
      <c r="M33" s="31"/>
      <c r="N33" s="31"/>
      <c r="S33" s="8"/>
      <c r="T33" s="8"/>
    </row>
    <row r="34" spans="1:20" ht="12.75">
      <c r="A34" s="96" t="s">
        <v>227</v>
      </c>
      <c r="B34" s="96" t="s">
        <v>228</v>
      </c>
      <c r="C34" s="158">
        <v>55939</v>
      </c>
      <c r="D34" s="158">
        <v>58985</v>
      </c>
      <c r="E34" s="158">
        <v>64745</v>
      </c>
      <c r="F34" s="158">
        <v>67279</v>
      </c>
      <c r="G34" s="158">
        <v>64433</v>
      </c>
      <c r="H34" s="158">
        <v>65510</v>
      </c>
      <c r="I34" s="158">
        <v>69293</v>
      </c>
      <c r="J34" s="158">
        <v>83933</v>
      </c>
      <c r="K34" s="158">
        <v>88398</v>
      </c>
      <c r="L34" s="158">
        <v>88292</v>
      </c>
      <c r="M34" s="31">
        <v>83630</v>
      </c>
      <c r="N34" s="31">
        <v>94817</v>
      </c>
      <c r="S34" s="8"/>
      <c r="T34" s="8"/>
    </row>
    <row r="35" spans="1:20" ht="12.75">
      <c r="A35" s="96"/>
      <c r="B35" s="162" t="s">
        <v>195</v>
      </c>
      <c r="C35" s="158"/>
      <c r="D35" s="158"/>
      <c r="E35" s="158"/>
      <c r="F35" s="6"/>
      <c r="G35" s="6"/>
      <c r="H35" s="6"/>
      <c r="I35" s="6"/>
      <c r="J35" s="6"/>
      <c r="K35" s="6"/>
      <c r="M35" s="31"/>
      <c r="N35" s="31"/>
      <c r="S35" s="8"/>
      <c r="T35" s="8"/>
    </row>
    <row r="36" spans="1:20" ht="12.75">
      <c r="A36" s="96" t="s">
        <v>229</v>
      </c>
      <c r="B36" s="96" t="s">
        <v>244</v>
      </c>
      <c r="C36" s="158">
        <v>73132</v>
      </c>
      <c r="D36" s="158">
        <v>77145</v>
      </c>
      <c r="E36" s="158">
        <v>75918</v>
      </c>
      <c r="F36" s="158">
        <v>75747</v>
      </c>
      <c r="G36" s="158">
        <v>79645</v>
      </c>
      <c r="H36" s="158">
        <v>83703</v>
      </c>
      <c r="I36" s="158">
        <v>94599</v>
      </c>
      <c r="J36" s="158">
        <v>101378</v>
      </c>
      <c r="K36" s="158">
        <v>107572</v>
      </c>
      <c r="L36" s="158">
        <v>103105</v>
      </c>
      <c r="M36" s="31">
        <v>114206</v>
      </c>
      <c r="N36" s="31">
        <v>124727</v>
      </c>
      <c r="S36" s="8"/>
      <c r="T36" s="8"/>
    </row>
    <row r="37" spans="1:20" ht="12.75">
      <c r="A37" s="96"/>
      <c r="B37" s="162" t="s">
        <v>202</v>
      </c>
      <c r="C37" s="158"/>
      <c r="D37" s="158"/>
      <c r="E37" s="158"/>
      <c r="F37" s="6"/>
      <c r="G37" s="6"/>
      <c r="H37" s="6"/>
      <c r="I37" s="6"/>
      <c r="J37" s="6"/>
      <c r="K37" s="6"/>
      <c r="M37" s="31"/>
      <c r="N37" s="31"/>
      <c r="S37" s="8"/>
      <c r="T37" s="8"/>
    </row>
    <row r="38" spans="1:20" ht="12.75">
      <c r="A38" s="96" t="s">
        <v>230</v>
      </c>
      <c r="B38" s="96" t="s">
        <v>231</v>
      </c>
      <c r="C38" s="158">
        <v>29347</v>
      </c>
      <c r="D38" s="158">
        <v>29576</v>
      </c>
      <c r="E38" s="158">
        <v>30748</v>
      </c>
      <c r="F38" s="158">
        <v>32353</v>
      </c>
      <c r="G38" s="158">
        <v>31965</v>
      </c>
      <c r="H38" s="158">
        <v>32986</v>
      </c>
      <c r="I38" s="158">
        <v>35093</v>
      </c>
      <c r="J38" s="158">
        <v>35739</v>
      </c>
      <c r="K38" s="158">
        <v>37297</v>
      </c>
      <c r="L38" s="158">
        <v>37286</v>
      </c>
      <c r="M38" s="31">
        <v>38792</v>
      </c>
      <c r="N38" s="31">
        <v>39523</v>
      </c>
      <c r="S38" s="8"/>
      <c r="T38" s="8"/>
    </row>
    <row r="39" spans="1:20" ht="12.75">
      <c r="A39" s="96"/>
      <c r="B39" s="162" t="s">
        <v>204</v>
      </c>
      <c r="C39" s="158"/>
      <c r="D39" s="158"/>
      <c r="E39" s="158"/>
      <c r="F39" s="6"/>
      <c r="G39" s="6"/>
      <c r="H39" s="6"/>
      <c r="I39" s="6"/>
      <c r="J39" s="6"/>
      <c r="K39" s="6"/>
      <c r="M39" s="31"/>
      <c r="N39" s="31"/>
      <c r="S39" s="8"/>
      <c r="T39" s="8"/>
    </row>
    <row r="40" spans="1:20" ht="12.75">
      <c r="A40" s="96" t="s">
        <v>232</v>
      </c>
      <c r="B40" s="96" t="s">
        <v>233</v>
      </c>
      <c r="C40" s="158">
        <v>22942</v>
      </c>
      <c r="D40" s="158">
        <v>23958</v>
      </c>
      <c r="E40" s="158">
        <v>25583</v>
      </c>
      <c r="F40" s="158">
        <v>28330</v>
      </c>
      <c r="G40" s="158">
        <v>29151</v>
      </c>
      <c r="H40" s="158">
        <v>31363</v>
      </c>
      <c r="I40" s="158">
        <v>32932</v>
      </c>
      <c r="J40" s="158">
        <v>34302</v>
      </c>
      <c r="K40" s="158">
        <v>36434</v>
      </c>
      <c r="L40" s="158">
        <v>37700</v>
      </c>
      <c r="M40" s="31">
        <v>38258</v>
      </c>
      <c r="N40" s="31">
        <v>40824</v>
      </c>
      <c r="S40" s="8"/>
      <c r="T40" s="8"/>
    </row>
    <row r="41" spans="1:20" ht="12.75">
      <c r="A41" s="96"/>
      <c r="B41" s="162" t="s">
        <v>193</v>
      </c>
      <c r="C41" s="158"/>
      <c r="D41" s="158"/>
      <c r="E41" s="158"/>
      <c r="F41" s="6"/>
      <c r="G41" s="6"/>
      <c r="H41" s="6"/>
      <c r="I41" s="6"/>
      <c r="J41" s="6"/>
      <c r="K41" s="6"/>
      <c r="M41" s="31"/>
      <c r="N41" s="31"/>
      <c r="S41" s="8"/>
      <c r="T41" s="8"/>
    </row>
    <row r="42" spans="1:20" ht="12.75">
      <c r="A42" s="96" t="s">
        <v>234</v>
      </c>
      <c r="B42" s="96" t="s">
        <v>235</v>
      </c>
      <c r="C42" s="158">
        <v>47759</v>
      </c>
      <c r="D42" s="158">
        <v>49954</v>
      </c>
      <c r="E42" s="158">
        <v>55821</v>
      </c>
      <c r="F42" s="158">
        <v>59080</v>
      </c>
      <c r="G42" s="158">
        <v>58010</v>
      </c>
      <c r="H42" s="158">
        <v>59982</v>
      </c>
      <c r="I42" s="158">
        <v>62206</v>
      </c>
      <c r="J42" s="158">
        <v>64826</v>
      </c>
      <c r="K42" s="158">
        <v>69376</v>
      </c>
      <c r="L42" s="158">
        <v>73739</v>
      </c>
      <c r="M42" s="31">
        <v>76303</v>
      </c>
      <c r="N42" s="31">
        <v>80435</v>
      </c>
      <c r="S42" s="8"/>
      <c r="T42" s="8"/>
    </row>
    <row r="43" spans="1:20" ht="12.75">
      <c r="A43" s="96"/>
      <c r="B43" s="162" t="s">
        <v>194</v>
      </c>
      <c r="C43" s="158"/>
      <c r="D43" s="158"/>
      <c r="E43" s="158"/>
      <c r="F43" s="6"/>
      <c r="G43" s="6"/>
      <c r="H43" s="6"/>
      <c r="I43" s="6"/>
      <c r="J43" s="6"/>
      <c r="K43" s="6"/>
      <c r="M43" s="31"/>
      <c r="N43" s="31"/>
      <c r="S43" s="8"/>
      <c r="T43" s="8"/>
    </row>
    <row r="44" spans="1:20" ht="12.75">
      <c r="A44" s="96" t="s">
        <v>236</v>
      </c>
      <c r="B44" s="96" t="s">
        <v>206</v>
      </c>
      <c r="C44" s="158">
        <v>20948</v>
      </c>
      <c r="D44" s="158">
        <v>22511</v>
      </c>
      <c r="E44" s="158">
        <v>23823</v>
      </c>
      <c r="F44" s="158">
        <v>24556</v>
      </c>
      <c r="G44" s="158">
        <v>25490</v>
      </c>
      <c r="H44" s="158">
        <v>27400</v>
      </c>
      <c r="I44" s="158">
        <v>29437</v>
      </c>
      <c r="J44" s="158">
        <v>30556</v>
      </c>
      <c r="K44" s="158">
        <v>32349</v>
      </c>
      <c r="L44" s="158">
        <v>32681</v>
      </c>
      <c r="M44" s="31">
        <v>33539</v>
      </c>
      <c r="N44" s="31">
        <v>35597</v>
      </c>
      <c r="S44" s="8"/>
      <c r="T44" s="8"/>
    </row>
    <row r="45" spans="1:20" ht="12.75">
      <c r="A45" s="198"/>
      <c r="B45" s="162" t="s">
        <v>207</v>
      </c>
      <c r="C45" s="158"/>
      <c r="D45" s="158"/>
      <c r="E45" s="158"/>
      <c r="F45" s="6"/>
      <c r="G45" s="6"/>
      <c r="H45" s="6"/>
      <c r="I45" s="6"/>
      <c r="J45" s="6"/>
      <c r="K45" s="6"/>
      <c r="M45" s="31"/>
      <c r="N45" s="31"/>
      <c r="S45" s="8"/>
      <c r="T45" s="8"/>
    </row>
    <row r="46" spans="1:20" ht="12.75">
      <c r="A46" s="198"/>
      <c r="B46" s="162"/>
      <c r="C46" s="158"/>
      <c r="D46" s="158"/>
      <c r="E46" s="158"/>
      <c r="F46" s="6"/>
      <c r="G46" s="6"/>
      <c r="H46" s="6"/>
      <c r="I46" s="6"/>
      <c r="J46" s="6"/>
      <c r="K46" s="6"/>
      <c r="M46" s="31"/>
      <c r="N46" s="31"/>
      <c r="S46" s="8"/>
      <c r="T46" s="8"/>
    </row>
    <row r="47" spans="1:20" ht="12.75">
      <c r="A47" s="198"/>
      <c r="B47" s="96" t="s">
        <v>237</v>
      </c>
      <c r="C47" s="158">
        <v>82119</v>
      </c>
      <c r="D47" s="158">
        <v>85442</v>
      </c>
      <c r="E47" s="158">
        <v>90879</v>
      </c>
      <c r="F47" s="158">
        <v>93777</v>
      </c>
      <c r="G47" s="158">
        <v>99111</v>
      </c>
      <c r="H47" s="158">
        <v>107071</v>
      </c>
      <c r="I47" s="158">
        <v>111024</v>
      </c>
      <c r="J47" s="158">
        <v>119093</v>
      </c>
      <c r="K47" s="158">
        <v>122557</v>
      </c>
      <c r="L47" s="6">
        <v>131294</v>
      </c>
      <c r="M47" s="31">
        <v>134475</v>
      </c>
      <c r="N47" s="31">
        <v>140255</v>
      </c>
      <c r="S47" s="8"/>
      <c r="T47" s="8"/>
    </row>
    <row r="48" spans="1:20" ht="12.75">
      <c r="A48" s="198"/>
      <c r="B48" s="162" t="s">
        <v>243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31"/>
      <c r="N48" s="31"/>
      <c r="S48" s="8"/>
      <c r="T48" s="8"/>
    </row>
    <row r="49" spans="1:20" ht="12.75">
      <c r="A49" s="198"/>
      <c r="B49" s="162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31"/>
      <c r="N49" s="31"/>
      <c r="S49" s="8"/>
      <c r="T49" s="8"/>
    </row>
    <row r="50" spans="1:20" ht="13.5" thickBot="1">
      <c r="A50" s="199"/>
      <c r="B50" s="157" t="s">
        <v>64</v>
      </c>
      <c r="C50" s="123">
        <f>C8+C47</f>
        <v>646281</v>
      </c>
      <c r="D50" s="123">
        <f aca="true" t="shared" si="3" ref="D50:N50">D8+D47</f>
        <v>661891</v>
      </c>
      <c r="E50" s="123">
        <f t="shared" si="3"/>
        <v>695298</v>
      </c>
      <c r="F50" s="123">
        <f t="shared" si="3"/>
        <v>720729</v>
      </c>
      <c r="G50" s="123">
        <f t="shared" si="3"/>
        <v>765706</v>
      </c>
      <c r="H50" s="123">
        <f t="shared" si="3"/>
        <v>807901</v>
      </c>
      <c r="I50" s="123">
        <f t="shared" si="3"/>
        <v>846619</v>
      </c>
      <c r="J50" s="123">
        <f t="shared" si="3"/>
        <v>910219</v>
      </c>
      <c r="K50" s="123">
        <f t="shared" si="3"/>
        <v>939257</v>
      </c>
      <c r="L50" s="123">
        <f t="shared" si="3"/>
        <v>962449</v>
      </c>
      <c r="M50" s="123">
        <f t="shared" si="3"/>
        <v>999212</v>
      </c>
      <c r="N50" s="123">
        <f t="shared" si="3"/>
        <v>1062026</v>
      </c>
      <c r="O50" s="72"/>
      <c r="S50" s="8"/>
      <c r="T50" s="8"/>
    </row>
    <row r="51" spans="1:20" ht="12.75">
      <c r="A51" s="200"/>
      <c r="B51" s="96"/>
      <c r="C51" s="158"/>
      <c r="D51" s="158"/>
      <c r="E51" s="158"/>
      <c r="F51" s="96"/>
      <c r="G51" s="96"/>
      <c r="H51" s="96"/>
      <c r="I51" s="96"/>
      <c r="J51" s="96"/>
      <c r="K51" s="96"/>
      <c r="L51" s="96"/>
      <c r="M51" s="95"/>
      <c r="N51" s="95"/>
      <c r="S51" s="8"/>
      <c r="T51" s="8"/>
    </row>
    <row r="52" spans="1:20" ht="12.75">
      <c r="A52" s="201" t="s">
        <v>90</v>
      </c>
      <c r="B52" s="153"/>
      <c r="C52" s="158"/>
      <c r="D52" s="158"/>
      <c r="E52" s="158"/>
      <c r="F52" s="190"/>
      <c r="G52" s="190"/>
      <c r="H52" s="190"/>
      <c r="I52" s="190"/>
      <c r="J52" s="190"/>
      <c r="K52" s="190"/>
      <c r="L52" s="190"/>
      <c r="M52" s="192"/>
      <c r="N52" s="192"/>
      <c r="S52" s="8"/>
      <c r="T52" s="8"/>
    </row>
    <row r="53" spans="1:20" s="7" customFormat="1" ht="12.75">
      <c r="A53" s="96" t="s">
        <v>176</v>
      </c>
      <c r="B53" s="240" t="s">
        <v>239</v>
      </c>
      <c r="C53" s="158">
        <f>C55+C61</f>
        <v>285851</v>
      </c>
      <c r="D53" s="158">
        <f aca="true" t="shared" si="4" ref="D53:N53">D55+D61</f>
        <v>297646</v>
      </c>
      <c r="E53" s="158">
        <f t="shared" si="4"/>
        <v>311634</v>
      </c>
      <c r="F53" s="158">
        <f t="shared" si="4"/>
        <v>322098</v>
      </c>
      <c r="G53" s="158">
        <f t="shared" si="4"/>
        <v>335601</v>
      </c>
      <c r="H53" s="158">
        <f t="shared" si="4"/>
        <v>346991</v>
      </c>
      <c r="I53" s="158">
        <f t="shared" si="4"/>
        <v>370631</v>
      </c>
      <c r="J53" s="158">
        <f t="shared" si="4"/>
        <v>392724</v>
      </c>
      <c r="K53" s="158">
        <f t="shared" si="4"/>
        <v>400676</v>
      </c>
      <c r="L53" s="158">
        <f t="shared" si="4"/>
        <v>381996</v>
      </c>
      <c r="M53" s="158">
        <f t="shared" si="4"/>
        <v>414414</v>
      </c>
      <c r="N53" s="158">
        <f t="shared" si="4"/>
        <v>437038</v>
      </c>
      <c r="O53" s="8"/>
      <c r="P53" s="8"/>
      <c r="Q53" s="8"/>
      <c r="R53" s="8"/>
      <c r="S53" s="8"/>
      <c r="T53" s="8"/>
    </row>
    <row r="54" spans="1:20" s="7" customFormat="1" ht="12.75">
      <c r="A54" s="96"/>
      <c r="B54" s="96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31"/>
      <c r="N54" s="31"/>
      <c r="O54" s="8"/>
      <c r="P54" s="8"/>
      <c r="Q54" s="8"/>
      <c r="R54" s="8"/>
      <c r="S54" s="8"/>
      <c r="T54" s="8"/>
    </row>
    <row r="55" spans="1:20" ht="12.75">
      <c r="A55" s="96" t="s">
        <v>168</v>
      </c>
      <c r="B55" s="240" t="s">
        <v>179</v>
      </c>
      <c r="C55" s="158">
        <f>SUM(C56:C59)</f>
        <v>102919</v>
      </c>
      <c r="D55" s="158">
        <f aca="true" t="shared" si="5" ref="D55:N55">SUM(D56:D59)</f>
        <v>104717</v>
      </c>
      <c r="E55" s="158">
        <f t="shared" si="5"/>
        <v>108342</v>
      </c>
      <c r="F55" s="158">
        <f t="shared" si="5"/>
        <v>108263</v>
      </c>
      <c r="G55" s="158">
        <f t="shared" si="5"/>
        <v>113206</v>
      </c>
      <c r="H55" s="158">
        <f t="shared" si="5"/>
        <v>116504</v>
      </c>
      <c r="I55" s="158">
        <f t="shared" si="5"/>
        <v>127298</v>
      </c>
      <c r="J55" s="158">
        <f t="shared" si="5"/>
        <v>137395</v>
      </c>
      <c r="K55" s="158">
        <f t="shared" si="5"/>
        <v>134595</v>
      </c>
      <c r="L55" s="158">
        <f t="shared" si="5"/>
        <v>118414</v>
      </c>
      <c r="M55" s="158">
        <f t="shared" si="5"/>
        <v>141521</v>
      </c>
      <c r="N55" s="158">
        <f t="shared" si="5"/>
        <v>147467</v>
      </c>
      <c r="S55" s="8"/>
      <c r="T55" s="8"/>
    </row>
    <row r="56" spans="1:20" ht="12.75">
      <c r="A56" s="96" t="s">
        <v>209</v>
      </c>
      <c r="B56" s="96" t="s">
        <v>180</v>
      </c>
      <c r="C56" s="158">
        <v>5501</v>
      </c>
      <c r="D56" s="158">
        <v>6153</v>
      </c>
      <c r="E56" s="158">
        <v>6419</v>
      </c>
      <c r="F56" s="158">
        <v>6733</v>
      </c>
      <c r="G56" s="158">
        <v>7001</v>
      </c>
      <c r="H56" s="158">
        <v>5027</v>
      </c>
      <c r="I56" s="158">
        <v>5567</v>
      </c>
      <c r="J56" s="158">
        <v>7167</v>
      </c>
      <c r="K56" s="158">
        <v>6892</v>
      </c>
      <c r="L56" s="6">
        <v>5990</v>
      </c>
      <c r="M56" s="31">
        <v>7129</v>
      </c>
      <c r="N56" s="31">
        <v>7990</v>
      </c>
      <c r="S56" s="8"/>
      <c r="T56" s="8"/>
    </row>
    <row r="57" spans="1:20" ht="12.75">
      <c r="A57" s="96" t="s">
        <v>211</v>
      </c>
      <c r="B57" s="96" t="s">
        <v>181</v>
      </c>
      <c r="C57" s="158">
        <v>75320</v>
      </c>
      <c r="D57" s="158">
        <v>73931</v>
      </c>
      <c r="E57" s="158">
        <v>75296</v>
      </c>
      <c r="F57" s="158">
        <v>72480</v>
      </c>
      <c r="G57" s="158">
        <v>76609</v>
      </c>
      <c r="H57" s="158">
        <v>81168</v>
      </c>
      <c r="I57" s="158">
        <v>86893</v>
      </c>
      <c r="J57" s="158">
        <v>94955</v>
      </c>
      <c r="K57" s="158">
        <v>88655</v>
      </c>
      <c r="L57" s="158">
        <v>75214</v>
      </c>
      <c r="M57" s="31">
        <v>95004</v>
      </c>
      <c r="N57" s="31">
        <v>98699</v>
      </c>
      <c r="S57" s="8"/>
      <c r="T57" s="8"/>
    </row>
    <row r="58" spans="1:20" ht="12.75">
      <c r="A58" s="96" t="s">
        <v>213</v>
      </c>
      <c r="B58" s="96" t="s">
        <v>182</v>
      </c>
      <c r="C58" s="158">
        <v>7662</v>
      </c>
      <c r="D58" s="158">
        <v>8670</v>
      </c>
      <c r="E58" s="158">
        <v>9733</v>
      </c>
      <c r="F58" s="158">
        <v>11498</v>
      </c>
      <c r="G58" s="158">
        <v>10768</v>
      </c>
      <c r="H58" s="158">
        <v>11161</v>
      </c>
      <c r="I58" s="158">
        <v>13456</v>
      </c>
      <c r="J58" s="158">
        <v>12121</v>
      </c>
      <c r="K58" s="158">
        <v>15932</v>
      </c>
      <c r="L58" s="158">
        <v>16135</v>
      </c>
      <c r="M58" s="31">
        <v>16589</v>
      </c>
      <c r="N58" s="31">
        <v>16642</v>
      </c>
      <c r="S58" s="8"/>
      <c r="T58" s="8"/>
    </row>
    <row r="59" spans="1:20" ht="12.75">
      <c r="A59" s="96" t="s">
        <v>215</v>
      </c>
      <c r="B59" s="96" t="s">
        <v>60</v>
      </c>
      <c r="C59" s="158">
        <v>14436</v>
      </c>
      <c r="D59" s="158">
        <v>15963</v>
      </c>
      <c r="E59" s="158">
        <v>16894</v>
      </c>
      <c r="F59" s="158">
        <v>17552</v>
      </c>
      <c r="G59" s="158">
        <v>18828</v>
      </c>
      <c r="H59" s="158">
        <v>19148</v>
      </c>
      <c r="I59" s="158">
        <v>21382</v>
      </c>
      <c r="J59" s="158">
        <v>23152</v>
      </c>
      <c r="K59" s="158">
        <v>23116</v>
      </c>
      <c r="L59" s="158">
        <v>21075</v>
      </c>
      <c r="M59" s="31">
        <v>22799</v>
      </c>
      <c r="N59" s="31">
        <v>24136</v>
      </c>
      <c r="S59" s="8"/>
      <c r="T59" s="8"/>
    </row>
    <row r="60" spans="1:20" ht="12.75">
      <c r="A60" s="96"/>
      <c r="B60" s="96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31"/>
      <c r="N60" s="31"/>
      <c r="S60" s="8"/>
      <c r="T60" s="8"/>
    </row>
    <row r="61" spans="1:20" ht="12.75">
      <c r="A61" s="60" t="s">
        <v>177</v>
      </c>
      <c r="B61" s="240" t="s">
        <v>183</v>
      </c>
      <c r="C61" s="158">
        <f>SUM(C62:C72)</f>
        <v>182932</v>
      </c>
      <c r="D61" s="158">
        <f aca="true" t="shared" si="6" ref="D61:N61">SUM(D62:D72)</f>
        <v>192929</v>
      </c>
      <c r="E61" s="158">
        <f t="shared" si="6"/>
        <v>203292</v>
      </c>
      <c r="F61" s="158">
        <f t="shared" si="6"/>
        <v>213835</v>
      </c>
      <c r="G61" s="158">
        <f t="shared" si="6"/>
        <v>222395</v>
      </c>
      <c r="H61" s="158">
        <f t="shared" si="6"/>
        <v>230487</v>
      </c>
      <c r="I61" s="158">
        <f t="shared" si="6"/>
        <v>243333</v>
      </c>
      <c r="J61" s="158">
        <f t="shared" si="6"/>
        <v>255329</v>
      </c>
      <c r="K61" s="158">
        <f t="shared" si="6"/>
        <v>266081</v>
      </c>
      <c r="L61" s="158">
        <f t="shared" si="6"/>
        <v>263582</v>
      </c>
      <c r="M61" s="158">
        <f t="shared" si="6"/>
        <v>272893</v>
      </c>
      <c r="N61" s="158">
        <f t="shared" si="6"/>
        <v>289571</v>
      </c>
      <c r="S61" s="8"/>
      <c r="T61" s="8"/>
    </row>
    <row r="62" spans="1:20" ht="12.75">
      <c r="A62" s="96" t="s">
        <v>217</v>
      </c>
      <c r="B62" s="96" t="s">
        <v>184</v>
      </c>
      <c r="C62" s="158">
        <v>25380</v>
      </c>
      <c r="D62" s="158">
        <v>26475</v>
      </c>
      <c r="E62" s="158">
        <v>28897</v>
      </c>
      <c r="F62" s="158">
        <v>30960</v>
      </c>
      <c r="G62" s="158">
        <v>33438</v>
      </c>
      <c r="H62" s="158">
        <v>34694</v>
      </c>
      <c r="I62" s="158">
        <v>36778</v>
      </c>
      <c r="J62" s="158">
        <v>37901</v>
      </c>
      <c r="K62" s="158">
        <v>40211</v>
      </c>
      <c r="L62" s="158">
        <v>37486</v>
      </c>
      <c r="M62" s="31">
        <v>40905</v>
      </c>
      <c r="N62" s="31">
        <v>43369</v>
      </c>
      <c r="S62" s="8"/>
      <c r="T62" s="8"/>
    </row>
    <row r="63" spans="1:20" ht="12.75">
      <c r="A63" s="96" t="s">
        <v>219</v>
      </c>
      <c r="B63" s="96" t="s">
        <v>187</v>
      </c>
      <c r="C63" s="6">
        <v>16070</v>
      </c>
      <c r="D63" s="158">
        <v>17324</v>
      </c>
      <c r="E63" s="158">
        <v>17859</v>
      </c>
      <c r="F63" s="158">
        <v>18325</v>
      </c>
      <c r="G63" s="158">
        <v>18858</v>
      </c>
      <c r="H63" s="158">
        <v>19439</v>
      </c>
      <c r="I63" s="158">
        <v>20171</v>
      </c>
      <c r="J63" s="158">
        <v>22146</v>
      </c>
      <c r="K63" s="158">
        <v>22656</v>
      </c>
      <c r="L63" s="158">
        <v>20227</v>
      </c>
      <c r="M63" s="31">
        <v>20699</v>
      </c>
      <c r="N63" s="31">
        <v>21388</v>
      </c>
      <c r="S63" s="8"/>
      <c r="T63" s="8"/>
    </row>
    <row r="64" spans="1:20" ht="12.75">
      <c r="A64" s="96" t="s">
        <v>221</v>
      </c>
      <c r="B64" s="96" t="s">
        <v>188</v>
      </c>
      <c r="C64" s="96">
        <v>3350</v>
      </c>
      <c r="D64" s="158">
        <v>3537</v>
      </c>
      <c r="E64" s="158">
        <v>3624</v>
      </c>
      <c r="F64" s="158">
        <v>3717</v>
      </c>
      <c r="G64" s="158">
        <v>3837</v>
      </c>
      <c r="H64" s="158">
        <v>4104</v>
      </c>
      <c r="I64" s="158">
        <v>4322</v>
      </c>
      <c r="J64" s="158">
        <v>4619</v>
      </c>
      <c r="K64" s="158">
        <v>4789</v>
      </c>
      <c r="L64" s="158">
        <v>4590</v>
      </c>
      <c r="M64" s="31">
        <v>4785</v>
      </c>
      <c r="N64" s="31">
        <v>5271</v>
      </c>
      <c r="S64" s="8"/>
      <c r="T64" s="8"/>
    </row>
    <row r="65" spans="1:20" ht="12.75">
      <c r="A65" s="96" t="s">
        <v>223</v>
      </c>
      <c r="B65" s="96" t="s">
        <v>208</v>
      </c>
      <c r="C65" s="190">
        <v>9326</v>
      </c>
      <c r="D65" s="158">
        <v>10398</v>
      </c>
      <c r="E65" s="158">
        <v>10388</v>
      </c>
      <c r="F65" s="158">
        <v>10477</v>
      </c>
      <c r="G65" s="158">
        <v>11061</v>
      </c>
      <c r="H65" s="158">
        <v>11633</v>
      </c>
      <c r="I65" s="158">
        <v>11879</v>
      </c>
      <c r="J65" s="158">
        <v>11807</v>
      </c>
      <c r="K65" s="158">
        <v>12767</v>
      </c>
      <c r="L65" s="158">
        <v>11695</v>
      </c>
      <c r="M65" s="31">
        <v>12192</v>
      </c>
      <c r="N65" s="31">
        <v>12947</v>
      </c>
      <c r="S65" s="8"/>
      <c r="T65" s="8"/>
    </row>
    <row r="66" spans="1:20" ht="12.75">
      <c r="A66" s="96" t="s">
        <v>225</v>
      </c>
      <c r="B66" s="96" t="s">
        <v>190</v>
      </c>
      <c r="C66" s="158">
        <v>6265</v>
      </c>
      <c r="D66" s="6">
        <v>5872</v>
      </c>
      <c r="E66" s="116">
        <v>5648</v>
      </c>
      <c r="F66" s="158">
        <v>6196</v>
      </c>
      <c r="G66" s="158">
        <v>7046</v>
      </c>
      <c r="H66" s="158">
        <v>7546</v>
      </c>
      <c r="I66" s="158">
        <v>6720</v>
      </c>
      <c r="J66" s="158">
        <v>6530</v>
      </c>
      <c r="K66" s="158">
        <v>6564</v>
      </c>
      <c r="L66" s="158">
        <v>7501</v>
      </c>
      <c r="M66" s="31">
        <v>7107</v>
      </c>
      <c r="N66" s="31">
        <v>7386</v>
      </c>
      <c r="S66" s="8"/>
      <c r="T66" s="8"/>
    </row>
    <row r="67" spans="1:20" ht="12.75">
      <c r="A67" s="96" t="s">
        <v>227</v>
      </c>
      <c r="B67" s="96" t="s">
        <v>201</v>
      </c>
      <c r="C67" s="158">
        <v>32397</v>
      </c>
      <c r="D67" s="96">
        <v>31046</v>
      </c>
      <c r="E67" s="96">
        <v>31841</v>
      </c>
      <c r="F67" s="158">
        <v>33240</v>
      </c>
      <c r="G67" s="158">
        <v>31904</v>
      </c>
      <c r="H67" s="158">
        <v>32310</v>
      </c>
      <c r="I67" s="158">
        <v>35026</v>
      </c>
      <c r="J67" s="158">
        <v>35407</v>
      </c>
      <c r="K67" s="158">
        <v>37466</v>
      </c>
      <c r="L67" s="158">
        <v>37840</v>
      </c>
      <c r="M67" s="31">
        <v>35937</v>
      </c>
      <c r="N67" s="31">
        <v>38969</v>
      </c>
      <c r="S67" s="8"/>
      <c r="T67" s="8"/>
    </row>
    <row r="68" spans="1:20" ht="12.75">
      <c r="A68" s="96" t="s">
        <v>229</v>
      </c>
      <c r="B68" s="96" t="s">
        <v>244</v>
      </c>
      <c r="C68" s="158">
        <v>20880</v>
      </c>
      <c r="D68" s="190">
        <v>22361</v>
      </c>
      <c r="E68" s="190">
        <v>24030</v>
      </c>
      <c r="F68" s="158">
        <v>24900</v>
      </c>
      <c r="G68" s="158">
        <v>26894</v>
      </c>
      <c r="H68" s="158">
        <v>28556</v>
      </c>
      <c r="I68" s="158">
        <v>31569</v>
      </c>
      <c r="J68" s="158">
        <v>33745</v>
      </c>
      <c r="K68" s="158">
        <v>35807</v>
      </c>
      <c r="L68" s="158">
        <v>36060</v>
      </c>
      <c r="M68" s="31">
        <v>38456</v>
      </c>
      <c r="N68" s="31">
        <v>41823</v>
      </c>
      <c r="S68" s="8"/>
      <c r="T68" s="8"/>
    </row>
    <row r="69" spans="1:20" ht="12.75">
      <c r="A69" s="96" t="s">
        <v>230</v>
      </c>
      <c r="B69" s="96" t="s">
        <v>203</v>
      </c>
      <c r="C69" s="158">
        <v>15805</v>
      </c>
      <c r="D69" s="158">
        <v>15876</v>
      </c>
      <c r="E69" s="158">
        <v>16303</v>
      </c>
      <c r="F69" s="158">
        <v>17254</v>
      </c>
      <c r="G69" s="158">
        <v>18324</v>
      </c>
      <c r="H69" s="158">
        <v>18840</v>
      </c>
      <c r="I69" s="158">
        <v>20272</v>
      </c>
      <c r="J69" s="158">
        <v>21833</v>
      </c>
      <c r="K69" s="158">
        <v>20427</v>
      </c>
      <c r="L69" s="158">
        <v>20509</v>
      </c>
      <c r="M69" s="31">
        <v>21139</v>
      </c>
      <c r="N69" s="31">
        <v>22605</v>
      </c>
      <c r="S69" s="8"/>
      <c r="T69" s="8"/>
    </row>
    <row r="70" spans="1:20" ht="12.75">
      <c r="A70" s="96" t="s">
        <v>232</v>
      </c>
      <c r="B70" s="96" t="s">
        <v>63</v>
      </c>
      <c r="C70" s="158">
        <v>16392</v>
      </c>
      <c r="D70" s="158">
        <v>19054</v>
      </c>
      <c r="E70" s="158">
        <v>20179</v>
      </c>
      <c r="F70" s="158">
        <v>21596</v>
      </c>
      <c r="G70" s="158">
        <v>22197</v>
      </c>
      <c r="H70" s="158">
        <v>22628</v>
      </c>
      <c r="I70" s="158">
        <v>23490</v>
      </c>
      <c r="J70" s="158">
        <v>24401</v>
      </c>
      <c r="K70" s="158">
        <v>25273</v>
      </c>
      <c r="L70" s="158">
        <v>25882</v>
      </c>
      <c r="M70" s="31">
        <v>27008</v>
      </c>
      <c r="N70" s="31">
        <v>27802</v>
      </c>
      <c r="S70" s="8"/>
      <c r="T70" s="8"/>
    </row>
    <row r="71" spans="1:20" ht="12.75">
      <c r="A71" s="96" t="s">
        <v>234</v>
      </c>
      <c r="B71" s="96" t="s">
        <v>205</v>
      </c>
      <c r="C71" s="158">
        <v>29138</v>
      </c>
      <c r="D71" s="158">
        <v>32178</v>
      </c>
      <c r="E71" s="158">
        <v>35059</v>
      </c>
      <c r="F71" s="158">
        <v>37258</v>
      </c>
      <c r="G71" s="158">
        <v>38518</v>
      </c>
      <c r="H71" s="158">
        <v>39992</v>
      </c>
      <c r="I71" s="158">
        <v>41527</v>
      </c>
      <c r="J71" s="158">
        <v>44990</v>
      </c>
      <c r="K71" s="158">
        <v>47685</v>
      </c>
      <c r="L71" s="158">
        <v>48765</v>
      </c>
      <c r="M71" s="31">
        <v>51129</v>
      </c>
      <c r="N71" s="31">
        <v>53767</v>
      </c>
      <c r="S71" s="8"/>
      <c r="T71" s="8"/>
    </row>
    <row r="72" spans="1:20" ht="12.75">
      <c r="A72" s="96" t="s">
        <v>236</v>
      </c>
      <c r="B72" s="96" t="s">
        <v>206</v>
      </c>
      <c r="C72" s="158">
        <v>7929</v>
      </c>
      <c r="D72" s="158">
        <v>8808</v>
      </c>
      <c r="E72" s="158">
        <v>9464</v>
      </c>
      <c r="F72" s="158">
        <v>9912</v>
      </c>
      <c r="G72" s="158">
        <v>10318</v>
      </c>
      <c r="H72" s="158">
        <v>10745</v>
      </c>
      <c r="I72" s="158">
        <v>11579</v>
      </c>
      <c r="J72" s="158">
        <v>11950</v>
      </c>
      <c r="K72" s="158">
        <v>12436</v>
      </c>
      <c r="L72" s="158">
        <v>13027</v>
      </c>
      <c r="M72" s="31">
        <v>13536</v>
      </c>
      <c r="N72" s="31">
        <v>14244</v>
      </c>
      <c r="S72" s="8"/>
      <c r="T72" s="8"/>
    </row>
    <row r="73" spans="1:20" ht="15">
      <c r="A73" s="197"/>
      <c r="B73" s="96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31"/>
      <c r="N73" s="31"/>
      <c r="S73" s="8"/>
      <c r="T73" s="8"/>
    </row>
    <row r="74" spans="1:20" s="7" customFormat="1" ht="15">
      <c r="A74" s="197"/>
      <c r="B74" s="95" t="s">
        <v>111</v>
      </c>
      <c r="C74" s="158">
        <v>38576</v>
      </c>
      <c r="D74" s="158">
        <v>40187</v>
      </c>
      <c r="E74" s="158">
        <v>42298</v>
      </c>
      <c r="F74" s="158">
        <v>43341</v>
      </c>
      <c r="G74" s="158">
        <v>44381</v>
      </c>
      <c r="H74" s="158">
        <v>47172</v>
      </c>
      <c r="I74" s="158">
        <v>49948</v>
      </c>
      <c r="J74" s="158">
        <v>52352</v>
      </c>
      <c r="K74" s="158">
        <v>53564</v>
      </c>
      <c r="L74" s="6">
        <v>52781</v>
      </c>
      <c r="M74" s="31">
        <v>57329</v>
      </c>
      <c r="N74" s="31">
        <v>59118</v>
      </c>
      <c r="O74" s="8"/>
      <c r="P74" s="8"/>
      <c r="Q74" s="8"/>
      <c r="R74" s="8"/>
      <c r="S74" s="8"/>
      <c r="T74" s="8"/>
    </row>
    <row r="75" spans="1:20" s="7" customFormat="1" ht="15">
      <c r="A75" s="197"/>
      <c r="B75" s="95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31"/>
      <c r="N75" s="31"/>
      <c r="O75" s="8"/>
      <c r="P75" s="8"/>
      <c r="Q75" s="8"/>
      <c r="R75" s="8"/>
      <c r="S75" s="8"/>
      <c r="T75" s="8"/>
    </row>
    <row r="76" spans="1:20" s="7" customFormat="1" ht="13.5" thickBot="1">
      <c r="A76" s="150"/>
      <c r="B76" s="203" t="s">
        <v>64</v>
      </c>
      <c r="C76" s="123">
        <f>C53+C74</f>
        <v>324427</v>
      </c>
      <c r="D76" s="123">
        <f aca="true" t="shared" si="7" ref="D76:N76">D53+D74</f>
        <v>337833</v>
      </c>
      <c r="E76" s="123">
        <f t="shared" si="7"/>
        <v>353932</v>
      </c>
      <c r="F76" s="123">
        <f t="shared" si="7"/>
        <v>365439</v>
      </c>
      <c r="G76" s="123">
        <f t="shared" si="7"/>
        <v>379982</v>
      </c>
      <c r="H76" s="123">
        <f t="shared" si="7"/>
        <v>394163</v>
      </c>
      <c r="I76" s="123">
        <f t="shared" si="7"/>
        <v>420579</v>
      </c>
      <c r="J76" s="123">
        <f t="shared" si="7"/>
        <v>445076</v>
      </c>
      <c r="K76" s="123">
        <f t="shared" si="7"/>
        <v>454240</v>
      </c>
      <c r="L76" s="123">
        <f t="shared" si="7"/>
        <v>434777</v>
      </c>
      <c r="M76" s="123">
        <f t="shared" si="7"/>
        <v>471743</v>
      </c>
      <c r="N76" s="123">
        <f t="shared" si="7"/>
        <v>496156</v>
      </c>
      <c r="O76" s="8"/>
      <c r="P76" s="8"/>
      <c r="Q76" s="8"/>
      <c r="R76" s="8"/>
      <c r="S76" s="8"/>
      <c r="T76" s="8"/>
    </row>
    <row r="77" spans="1:20" ht="12.75">
      <c r="A77" s="200"/>
      <c r="B77" s="96"/>
      <c r="C77" s="158"/>
      <c r="D77" s="158"/>
      <c r="E77" s="158"/>
      <c r="F77" s="96"/>
      <c r="G77" s="96"/>
      <c r="H77" s="96"/>
      <c r="I77" s="96"/>
      <c r="J77" s="96"/>
      <c r="K77" s="96"/>
      <c r="L77" s="96"/>
      <c r="M77" s="95"/>
      <c r="N77" s="95"/>
      <c r="S77" s="8"/>
      <c r="T77" s="8"/>
    </row>
    <row r="78" spans="1:20" ht="12.75">
      <c r="A78" s="201" t="s">
        <v>91</v>
      </c>
      <c r="B78" s="96"/>
      <c r="C78" s="158"/>
      <c r="D78" s="158"/>
      <c r="E78" s="158"/>
      <c r="F78" s="96"/>
      <c r="G78" s="96"/>
      <c r="H78" s="96"/>
      <c r="I78" s="96"/>
      <c r="J78" s="96"/>
      <c r="K78" s="96"/>
      <c r="L78" s="96"/>
      <c r="M78" s="95"/>
      <c r="N78" s="95"/>
      <c r="S78" s="8"/>
      <c r="T78" s="8"/>
    </row>
    <row r="79" spans="1:20" s="7" customFormat="1" ht="12.75">
      <c r="A79" s="96" t="s">
        <v>176</v>
      </c>
      <c r="B79" s="240" t="s">
        <v>239</v>
      </c>
      <c r="C79" s="158">
        <f>C81+C87</f>
        <v>161202</v>
      </c>
      <c r="D79" s="158">
        <f aca="true" t="shared" si="8" ref="D79:N79">D81+D87</f>
        <v>165513</v>
      </c>
      <c r="E79" s="158">
        <f t="shared" si="8"/>
        <v>172245</v>
      </c>
      <c r="F79" s="158">
        <f t="shared" si="8"/>
        <v>178706</v>
      </c>
      <c r="G79" s="158">
        <f t="shared" si="8"/>
        <v>185937</v>
      </c>
      <c r="H79" s="158">
        <f t="shared" si="8"/>
        <v>184314</v>
      </c>
      <c r="I79" s="158">
        <f t="shared" si="8"/>
        <v>201259</v>
      </c>
      <c r="J79" s="158">
        <f t="shared" si="8"/>
        <v>216403</v>
      </c>
      <c r="K79" s="158">
        <f t="shared" si="8"/>
        <v>223010</v>
      </c>
      <c r="L79" s="158">
        <f t="shared" si="8"/>
        <v>201887</v>
      </c>
      <c r="M79" s="158">
        <f t="shared" si="8"/>
        <v>218969</v>
      </c>
      <c r="N79" s="158">
        <f t="shared" si="8"/>
        <v>230431</v>
      </c>
      <c r="O79" s="8"/>
      <c r="P79" s="8"/>
      <c r="Q79" s="8"/>
      <c r="R79" s="8"/>
      <c r="S79" s="8"/>
      <c r="T79" s="8"/>
    </row>
    <row r="80" spans="1:20" s="7" customFormat="1" ht="12.75">
      <c r="A80" s="96"/>
      <c r="B80" s="96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31"/>
      <c r="N80" s="31"/>
      <c r="O80" s="8"/>
      <c r="P80" s="8"/>
      <c r="Q80" s="8"/>
      <c r="R80" s="8"/>
      <c r="S80" s="8"/>
      <c r="T80" s="8"/>
    </row>
    <row r="81" spans="1:20" ht="12.75">
      <c r="A81" s="96" t="s">
        <v>168</v>
      </c>
      <c r="B81" s="240" t="s">
        <v>179</v>
      </c>
      <c r="C81" s="158">
        <f>SUM(C82:C85)</f>
        <v>66916</v>
      </c>
      <c r="D81" s="158">
        <f aca="true" t="shared" si="9" ref="D81:N81">SUM(D82:D85)</f>
        <v>67847</v>
      </c>
      <c r="E81" s="158">
        <f t="shared" si="9"/>
        <v>69579</v>
      </c>
      <c r="F81" s="158">
        <f t="shared" si="9"/>
        <v>69872</v>
      </c>
      <c r="G81" s="158">
        <f t="shared" si="9"/>
        <v>72140</v>
      </c>
      <c r="H81" s="158">
        <f t="shared" si="9"/>
        <v>65660</v>
      </c>
      <c r="I81" s="158">
        <f t="shared" si="9"/>
        <v>75854</v>
      </c>
      <c r="J81" s="158">
        <f t="shared" si="9"/>
        <v>82980</v>
      </c>
      <c r="K81" s="158">
        <f t="shared" si="9"/>
        <v>83622</v>
      </c>
      <c r="L81" s="158">
        <f t="shared" si="9"/>
        <v>66192</v>
      </c>
      <c r="M81" s="158">
        <f t="shared" si="9"/>
        <v>80237</v>
      </c>
      <c r="N81" s="158">
        <f t="shared" si="9"/>
        <v>84506</v>
      </c>
      <c r="S81" s="8"/>
      <c r="T81" s="8"/>
    </row>
    <row r="82" spans="1:20" ht="12.75">
      <c r="A82" s="96" t="s">
        <v>209</v>
      </c>
      <c r="B82" s="96" t="s">
        <v>180</v>
      </c>
      <c r="C82" s="158">
        <v>6355</v>
      </c>
      <c r="D82" s="158">
        <v>6389</v>
      </c>
      <c r="E82" s="158">
        <v>6174</v>
      </c>
      <c r="F82" s="158">
        <v>6425</v>
      </c>
      <c r="G82" s="158">
        <v>6642</v>
      </c>
      <c r="H82" s="158">
        <v>-1745</v>
      </c>
      <c r="I82" s="158">
        <v>3879</v>
      </c>
      <c r="J82" s="158">
        <v>7782</v>
      </c>
      <c r="K82" s="158">
        <v>7462</v>
      </c>
      <c r="L82" s="6">
        <v>6444</v>
      </c>
      <c r="M82" s="31">
        <v>7636</v>
      </c>
      <c r="N82" s="31">
        <v>8314</v>
      </c>
      <c r="S82" s="8"/>
      <c r="T82" s="8"/>
    </row>
    <row r="83" spans="1:20" ht="12.75">
      <c r="A83" s="96" t="s">
        <v>211</v>
      </c>
      <c r="B83" s="96" t="s">
        <v>181</v>
      </c>
      <c r="C83" s="158">
        <v>50305</v>
      </c>
      <c r="D83" s="158">
        <v>49080</v>
      </c>
      <c r="E83" s="158">
        <v>50514</v>
      </c>
      <c r="F83" s="158">
        <v>49506</v>
      </c>
      <c r="G83" s="158">
        <v>50001</v>
      </c>
      <c r="H83" s="158">
        <v>51408</v>
      </c>
      <c r="I83" s="158">
        <v>53780</v>
      </c>
      <c r="J83" s="158">
        <v>58170</v>
      </c>
      <c r="K83" s="158">
        <v>56193</v>
      </c>
      <c r="L83" s="158">
        <v>42773</v>
      </c>
      <c r="M83" s="31">
        <v>51832</v>
      </c>
      <c r="N83" s="31">
        <v>54704</v>
      </c>
      <c r="S83" s="8"/>
      <c r="T83" s="8"/>
    </row>
    <row r="84" spans="1:20" ht="12.75">
      <c r="A84" s="96" t="s">
        <v>213</v>
      </c>
      <c r="B84" s="96" t="s">
        <v>182</v>
      </c>
      <c r="C84" s="158">
        <v>3656</v>
      </c>
      <c r="D84" s="158">
        <v>5173</v>
      </c>
      <c r="E84" s="158">
        <v>5119</v>
      </c>
      <c r="F84" s="158">
        <v>5797</v>
      </c>
      <c r="G84" s="158">
        <v>6627</v>
      </c>
      <c r="H84" s="158">
        <v>6735</v>
      </c>
      <c r="I84" s="158">
        <v>7767</v>
      </c>
      <c r="J84" s="158">
        <v>6467</v>
      </c>
      <c r="K84" s="158">
        <v>9163</v>
      </c>
      <c r="L84" s="158">
        <v>7220</v>
      </c>
      <c r="M84" s="31">
        <v>9818</v>
      </c>
      <c r="N84" s="31">
        <v>9987</v>
      </c>
      <c r="S84" s="8"/>
      <c r="T84" s="8"/>
    </row>
    <row r="85" spans="1:20" ht="12.75">
      <c r="A85" s="96" t="s">
        <v>215</v>
      </c>
      <c r="B85" s="96" t="s">
        <v>60</v>
      </c>
      <c r="C85" s="158">
        <v>6600</v>
      </c>
      <c r="D85" s="158">
        <v>7205</v>
      </c>
      <c r="E85" s="158">
        <v>7772</v>
      </c>
      <c r="F85" s="158">
        <v>8144</v>
      </c>
      <c r="G85" s="158">
        <v>8870</v>
      </c>
      <c r="H85" s="158">
        <v>9262</v>
      </c>
      <c r="I85" s="158">
        <v>10428</v>
      </c>
      <c r="J85" s="158">
        <v>10561</v>
      </c>
      <c r="K85" s="158">
        <v>10804</v>
      </c>
      <c r="L85" s="158">
        <v>9755</v>
      </c>
      <c r="M85" s="31">
        <v>10951</v>
      </c>
      <c r="N85" s="31">
        <v>11501</v>
      </c>
      <c r="S85" s="8"/>
      <c r="T85" s="8"/>
    </row>
    <row r="86" spans="1:20" ht="12.75">
      <c r="A86" s="96"/>
      <c r="B86" s="96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31"/>
      <c r="N86" s="31"/>
      <c r="S86" s="8"/>
      <c r="T86" s="8"/>
    </row>
    <row r="87" spans="1:20" ht="12.75">
      <c r="A87" s="60" t="s">
        <v>177</v>
      </c>
      <c r="B87" s="240" t="s">
        <v>183</v>
      </c>
      <c r="C87" s="158">
        <f>SUM(C88:C98)</f>
        <v>94286</v>
      </c>
      <c r="D87" s="158">
        <f aca="true" t="shared" si="10" ref="D87:N87">SUM(D88:D98)</f>
        <v>97666</v>
      </c>
      <c r="E87" s="158">
        <f t="shared" si="10"/>
        <v>102666</v>
      </c>
      <c r="F87" s="158">
        <f t="shared" si="10"/>
        <v>108834</v>
      </c>
      <c r="G87" s="158">
        <f t="shared" si="10"/>
        <v>113797</v>
      </c>
      <c r="H87" s="158">
        <f t="shared" si="10"/>
        <v>118654</v>
      </c>
      <c r="I87" s="158">
        <f t="shared" si="10"/>
        <v>125405</v>
      </c>
      <c r="J87" s="158">
        <f t="shared" si="10"/>
        <v>133423</v>
      </c>
      <c r="K87" s="158">
        <f t="shared" si="10"/>
        <v>139388</v>
      </c>
      <c r="L87" s="158">
        <f t="shared" si="10"/>
        <v>135695</v>
      </c>
      <c r="M87" s="158">
        <f t="shared" si="10"/>
        <v>138732</v>
      </c>
      <c r="N87" s="158">
        <f t="shared" si="10"/>
        <v>145925</v>
      </c>
      <c r="S87" s="8"/>
      <c r="T87" s="8"/>
    </row>
    <row r="88" spans="1:20" ht="12.75">
      <c r="A88" s="96" t="s">
        <v>217</v>
      </c>
      <c r="B88" s="96" t="s">
        <v>184</v>
      </c>
      <c r="C88" s="158">
        <v>14942</v>
      </c>
      <c r="D88" s="158">
        <v>15624</v>
      </c>
      <c r="E88" s="158">
        <v>16533</v>
      </c>
      <c r="F88" s="158">
        <v>17783</v>
      </c>
      <c r="G88" s="158">
        <v>19242</v>
      </c>
      <c r="H88" s="158">
        <v>20510</v>
      </c>
      <c r="I88" s="158">
        <v>22123</v>
      </c>
      <c r="J88" s="158">
        <v>24411</v>
      </c>
      <c r="K88" s="158">
        <v>25382</v>
      </c>
      <c r="L88" s="158">
        <v>23311</v>
      </c>
      <c r="M88" s="31">
        <v>24702</v>
      </c>
      <c r="N88" s="31">
        <v>25709</v>
      </c>
      <c r="S88" s="8"/>
      <c r="T88" s="8"/>
    </row>
    <row r="89" spans="1:20" ht="12.75">
      <c r="A89" s="96" t="s">
        <v>219</v>
      </c>
      <c r="B89" s="96" t="s">
        <v>187</v>
      </c>
      <c r="C89" s="6">
        <v>10322</v>
      </c>
      <c r="D89" s="158">
        <v>10889</v>
      </c>
      <c r="E89" s="158">
        <v>11238</v>
      </c>
      <c r="F89" s="158">
        <v>11830</v>
      </c>
      <c r="G89" s="158">
        <v>12036</v>
      </c>
      <c r="H89" s="158">
        <v>12630</v>
      </c>
      <c r="I89" s="158">
        <v>12845</v>
      </c>
      <c r="J89" s="158">
        <v>13962</v>
      </c>
      <c r="K89" s="158">
        <v>15462</v>
      </c>
      <c r="L89" s="158">
        <v>13868</v>
      </c>
      <c r="M89" s="31">
        <v>13262</v>
      </c>
      <c r="N89" s="31">
        <v>13813</v>
      </c>
      <c r="S89" s="8"/>
      <c r="T89" s="8"/>
    </row>
    <row r="90" spans="1:20" ht="12.75">
      <c r="A90" s="96" t="s">
        <v>221</v>
      </c>
      <c r="B90" s="96" t="s">
        <v>188</v>
      </c>
      <c r="C90" s="96">
        <v>1978</v>
      </c>
      <c r="D90" s="158">
        <v>2093</v>
      </c>
      <c r="E90" s="158">
        <v>2124</v>
      </c>
      <c r="F90" s="158">
        <v>2228</v>
      </c>
      <c r="G90" s="158">
        <v>2302</v>
      </c>
      <c r="H90" s="158">
        <v>2474</v>
      </c>
      <c r="I90" s="158">
        <v>2621</v>
      </c>
      <c r="J90" s="158">
        <v>2753</v>
      </c>
      <c r="K90" s="158">
        <v>2792</v>
      </c>
      <c r="L90" s="158">
        <v>2710</v>
      </c>
      <c r="M90" s="31">
        <v>2796</v>
      </c>
      <c r="N90" s="31">
        <v>3108</v>
      </c>
      <c r="S90" s="8"/>
      <c r="T90" s="8"/>
    </row>
    <row r="91" spans="1:20" ht="12.75">
      <c r="A91" s="96" t="s">
        <v>223</v>
      </c>
      <c r="B91" s="96" t="s">
        <v>208</v>
      </c>
      <c r="C91" s="96">
        <v>3959</v>
      </c>
      <c r="D91" s="158">
        <v>4183</v>
      </c>
      <c r="E91" s="158">
        <v>4302</v>
      </c>
      <c r="F91" s="158">
        <v>4493</v>
      </c>
      <c r="G91" s="158">
        <v>4777</v>
      </c>
      <c r="H91" s="158">
        <v>4827</v>
      </c>
      <c r="I91" s="158">
        <v>4970</v>
      </c>
      <c r="J91" s="158">
        <v>5504</v>
      </c>
      <c r="K91" s="158">
        <v>5860</v>
      </c>
      <c r="L91" s="158">
        <v>5631</v>
      </c>
      <c r="M91" s="31">
        <v>5940</v>
      </c>
      <c r="N91" s="31">
        <v>6613</v>
      </c>
      <c r="S91" s="8"/>
      <c r="T91" s="8"/>
    </row>
    <row r="92" spans="1:20" ht="12.75">
      <c r="A92" s="96" t="s">
        <v>225</v>
      </c>
      <c r="B92" s="96" t="s">
        <v>190</v>
      </c>
      <c r="C92" s="158">
        <v>3589</v>
      </c>
      <c r="D92" s="6">
        <v>3423</v>
      </c>
      <c r="E92" s="6">
        <v>3253</v>
      </c>
      <c r="F92" s="158">
        <v>3643</v>
      </c>
      <c r="G92" s="158">
        <v>4212</v>
      </c>
      <c r="H92" s="158">
        <v>4473</v>
      </c>
      <c r="I92" s="158">
        <v>3874</v>
      </c>
      <c r="J92" s="158">
        <v>3823</v>
      </c>
      <c r="K92" s="158">
        <v>3802</v>
      </c>
      <c r="L92" s="158">
        <v>4178</v>
      </c>
      <c r="M92" s="31">
        <v>3910</v>
      </c>
      <c r="N92" s="31">
        <v>4093</v>
      </c>
      <c r="S92" s="8"/>
      <c r="T92" s="8"/>
    </row>
    <row r="93" spans="1:20" ht="12.75">
      <c r="A93" s="96" t="s">
        <v>227</v>
      </c>
      <c r="B93" s="96" t="s">
        <v>201</v>
      </c>
      <c r="C93" s="158">
        <v>15104</v>
      </c>
      <c r="D93" s="96">
        <v>14661</v>
      </c>
      <c r="E93" s="96">
        <v>14832</v>
      </c>
      <c r="F93" s="158">
        <v>15266</v>
      </c>
      <c r="G93" s="158">
        <v>14595</v>
      </c>
      <c r="H93" s="158">
        <v>15028</v>
      </c>
      <c r="I93" s="158">
        <v>16220</v>
      </c>
      <c r="J93" s="158">
        <v>15745</v>
      </c>
      <c r="K93" s="158">
        <v>16706</v>
      </c>
      <c r="L93" s="158">
        <v>16855</v>
      </c>
      <c r="M93" s="31">
        <v>16231</v>
      </c>
      <c r="N93" s="31">
        <v>18290</v>
      </c>
      <c r="S93" s="8"/>
      <c r="T93" s="8"/>
    </row>
    <row r="94" spans="1:20" ht="12.75">
      <c r="A94" s="96" t="s">
        <v>229</v>
      </c>
      <c r="B94" s="96" t="s">
        <v>244</v>
      </c>
      <c r="C94" s="158">
        <v>7349</v>
      </c>
      <c r="D94" s="96">
        <v>7423</v>
      </c>
      <c r="E94" s="96">
        <v>7973</v>
      </c>
      <c r="F94" s="158">
        <v>8404</v>
      </c>
      <c r="G94" s="158">
        <v>9215</v>
      </c>
      <c r="H94" s="158">
        <v>9821</v>
      </c>
      <c r="I94" s="158">
        <v>11429</v>
      </c>
      <c r="J94" s="158">
        <v>13261</v>
      </c>
      <c r="K94" s="158">
        <v>14080</v>
      </c>
      <c r="L94" s="158">
        <v>12761</v>
      </c>
      <c r="M94" s="31">
        <v>13580</v>
      </c>
      <c r="N94" s="31">
        <v>14408</v>
      </c>
      <c r="S94" s="8"/>
      <c r="T94" s="8"/>
    </row>
    <row r="95" spans="1:20" ht="12.75">
      <c r="A95" s="96" t="s">
        <v>230</v>
      </c>
      <c r="B95" s="96" t="s">
        <v>203</v>
      </c>
      <c r="C95" s="158">
        <v>7333</v>
      </c>
      <c r="D95" s="158">
        <v>7126</v>
      </c>
      <c r="E95" s="158">
        <v>7225</v>
      </c>
      <c r="F95" s="158">
        <v>7651</v>
      </c>
      <c r="G95" s="158">
        <v>7893</v>
      </c>
      <c r="H95" s="158">
        <v>8222</v>
      </c>
      <c r="I95" s="158">
        <v>8585</v>
      </c>
      <c r="J95" s="158">
        <v>8939</v>
      </c>
      <c r="K95" s="158">
        <v>8946</v>
      </c>
      <c r="L95" s="158">
        <v>9243</v>
      </c>
      <c r="M95" s="31">
        <v>9850</v>
      </c>
      <c r="N95" s="31">
        <v>9995</v>
      </c>
      <c r="S95" s="8"/>
      <c r="T95" s="8"/>
    </row>
    <row r="96" spans="1:20" ht="12.75">
      <c r="A96" s="96" t="s">
        <v>232</v>
      </c>
      <c r="B96" s="96" t="s">
        <v>63</v>
      </c>
      <c r="C96" s="158">
        <v>8719</v>
      </c>
      <c r="D96" s="158">
        <v>9494</v>
      </c>
      <c r="E96" s="158">
        <v>10106</v>
      </c>
      <c r="F96" s="158">
        <v>10815</v>
      </c>
      <c r="G96" s="158">
        <v>11234</v>
      </c>
      <c r="H96" s="158">
        <v>11518</v>
      </c>
      <c r="I96" s="158">
        <v>11946</v>
      </c>
      <c r="J96" s="158">
        <v>12417</v>
      </c>
      <c r="K96" s="158">
        <v>12920</v>
      </c>
      <c r="L96" s="158">
        <v>13026</v>
      </c>
      <c r="M96" s="31">
        <v>13204</v>
      </c>
      <c r="N96" s="31">
        <v>13534</v>
      </c>
      <c r="S96" s="8"/>
      <c r="T96" s="8"/>
    </row>
    <row r="97" spans="1:20" ht="12.75">
      <c r="A97" s="96" t="s">
        <v>234</v>
      </c>
      <c r="B97" s="96" t="s">
        <v>205</v>
      </c>
      <c r="C97" s="158">
        <v>16479</v>
      </c>
      <c r="D97" s="158">
        <v>17999</v>
      </c>
      <c r="E97" s="158">
        <v>20016</v>
      </c>
      <c r="F97" s="158">
        <v>21356</v>
      </c>
      <c r="G97" s="158">
        <v>22665</v>
      </c>
      <c r="H97" s="158">
        <v>23222</v>
      </c>
      <c r="I97" s="158">
        <v>24237</v>
      </c>
      <c r="J97" s="158">
        <v>25606</v>
      </c>
      <c r="K97" s="158">
        <v>26271</v>
      </c>
      <c r="L97" s="158">
        <v>26579</v>
      </c>
      <c r="M97" s="31">
        <v>27442</v>
      </c>
      <c r="N97" s="31">
        <v>28537</v>
      </c>
      <c r="S97" s="8"/>
      <c r="T97" s="8"/>
    </row>
    <row r="98" spans="1:20" ht="12.75">
      <c r="A98" s="96" t="s">
        <v>236</v>
      </c>
      <c r="B98" s="96" t="s">
        <v>206</v>
      </c>
      <c r="C98" s="158">
        <v>4512</v>
      </c>
      <c r="D98" s="158">
        <v>4751</v>
      </c>
      <c r="E98" s="158">
        <v>5064</v>
      </c>
      <c r="F98" s="158">
        <v>5365</v>
      </c>
      <c r="G98" s="158">
        <v>5626</v>
      </c>
      <c r="H98" s="158">
        <v>5929</v>
      </c>
      <c r="I98" s="158">
        <v>6555</v>
      </c>
      <c r="J98" s="158">
        <v>7002</v>
      </c>
      <c r="K98" s="158">
        <v>7167</v>
      </c>
      <c r="L98" s="158">
        <v>7533</v>
      </c>
      <c r="M98" s="31">
        <v>7815</v>
      </c>
      <c r="N98" s="31">
        <v>7825</v>
      </c>
      <c r="S98" s="8"/>
      <c r="T98" s="8"/>
    </row>
    <row r="99" spans="1:20" ht="15">
      <c r="A99" s="197"/>
      <c r="B99" s="96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31"/>
      <c r="N99" s="31"/>
      <c r="S99" s="8"/>
      <c r="T99" s="8"/>
    </row>
    <row r="100" spans="1:20" s="7" customFormat="1" ht="15">
      <c r="A100" s="197"/>
      <c r="B100" s="95" t="s">
        <v>111</v>
      </c>
      <c r="C100" s="158">
        <v>22251</v>
      </c>
      <c r="D100" s="158">
        <v>23058</v>
      </c>
      <c r="E100" s="158">
        <v>24090</v>
      </c>
      <c r="F100" s="158">
        <v>24844</v>
      </c>
      <c r="G100" s="158">
        <v>25403</v>
      </c>
      <c r="H100" s="158">
        <v>25503</v>
      </c>
      <c r="I100" s="158">
        <v>27783</v>
      </c>
      <c r="J100" s="158">
        <v>29799</v>
      </c>
      <c r="K100" s="158">
        <v>30631</v>
      </c>
      <c r="L100" s="6">
        <v>28209</v>
      </c>
      <c r="M100" s="31">
        <v>30895</v>
      </c>
      <c r="N100" s="31">
        <v>31912</v>
      </c>
      <c r="O100" s="8"/>
      <c r="P100" s="8"/>
      <c r="Q100" s="8"/>
      <c r="R100" s="8"/>
      <c r="S100" s="8"/>
      <c r="T100" s="8"/>
    </row>
    <row r="101" spans="1:20" s="7" customFormat="1" ht="15">
      <c r="A101" s="197"/>
      <c r="B101" s="95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31"/>
      <c r="N101" s="31"/>
      <c r="O101" s="8"/>
      <c r="P101" s="8"/>
      <c r="Q101" s="8"/>
      <c r="R101" s="8"/>
      <c r="S101" s="8"/>
      <c r="T101" s="8"/>
    </row>
    <row r="102" spans="1:20" s="29" customFormat="1" ht="13.5" thickBot="1">
      <c r="A102" s="209"/>
      <c r="B102" s="203" t="s">
        <v>64</v>
      </c>
      <c r="C102" s="123">
        <f>C79+C100</f>
        <v>183453</v>
      </c>
      <c r="D102" s="123">
        <f aca="true" t="shared" si="11" ref="D102:N102">D79+D100</f>
        <v>188571</v>
      </c>
      <c r="E102" s="123">
        <f t="shared" si="11"/>
        <v>196335</v>
      </c>
      <c r="F102" s="123">
        <f t="shared" si="11"/>
        <v>203550</v>
      </c>
      <c r="G102" s="123">
        <f t="shared" si="11"/>
        <v>211340</v>
      </c>
      <c r="H102" s="123">
        <f t="shared" si="11"/>
        <v>209817</v>
      </c>
      <c r="I102" s="123">
        <f t="shared" si="11"/>
        <v>229042</v>
      </c>
      <c r="J102" s="123">
        <f t="shared" si="11"/>
        <v>246202</v>
      </c>
      <c r="K102" s="123">
        <f t="shared" si="11"/>
        <v>253641</v>
      </c>
      <c r="L102" s="123">
        <f t="shared" si="11"/>
        <v>230096</v>
      </c>
      <c r="M102" s="123">
        <f t="shared" si="11"/>
        <v>249864</v>
      </c>
      <c r="N102" s="123">
        <f t="shared" si="11"/>
        <v>262343</v>
      </c>
      <c r="O102" s="8"/>
      <c r="P102" s="8"/>
      <c r="Q102" s="8"/>
      <c r="R102" s="8"/>
      <c r="S102" s="8"/>
      <c r="T102" s="8"/>
    </row>
    <row r="103" spans="1:20" s="29" customFormat="1" ht="12.75">
      <c r="A103" s="200"/>
      <c r="B103" s="96"/>
      <c r="C103" s="158"/>
      <c r="D103" s="158"/>
      <c r="E103" s="158"/>
      <c r="F103" s="96"/>
      <c r="G103" s="96"/>
      <c r="H103" s="96"/>
      <c r="I103" s="96"/>
      <c r="J103" s="96"/>
      <c r="K103" s="96"/>
      <c r="L103" s="96"/>
      <c r="M103" s="95"/>
      <c r="N103" s="95"/>
      <c r="O103" s="8"/>
      <c r="P103" s="8"/>
      <c r="Q103" s="8"/>
      <c r="R103" s="8"/>
      <c r="S103" s="8"/>
      <c r="T103" s="8"/>
    </row>
    <row r="104" spans="1:20" s="29" customFormat="1" ht="12.75">
      <c r="A104" s="204" t="s">
        <v>92</v>
      </c>
      <c r="B104" s="96"/>
      <c r="C104" s="158"/>
      <c r="D104" s="158"/>
      <c r="E104" s="158"/>
      <c r="F104" s="96"/>
      <c r="G104" s="96"/>
      <c r="H104" s="96"/>
      <c r="I104" s="96"/>
      <c r="J104" s="96"/>
      <c r="K104" s="96"/>
      <c r="L104" s="96"/>
      <c r="M104" s="95"/>
      <c r="N104" s="95"/>
      <c r="O104" s="8"/>
      <c r="P104" s="8"/>
      <c r="Q104" s="8"/>
      <c r="R104" s="8"/>
      <c r="S104" s="8"/>
      <c r="T104" s="8"/>
    </row>
    <row r="105" spans="1:20" s="46" customFormat="1" ht="12.75">
      <c r="A105" s="96" t="s">
        <v>176</v>
      </c>
      <c r="B105" s="240" t="s">
        <v>239</v>
      </c>
      <c r="C105" s="158">
        <f>C107+C113</f>
        <v>261706</v>
      </c>
      <c r="D105" s="158">
        <f aca="true" t="shared" si="12" ref="D105:N105">D107+D113</f>
        <v>267482</v>
      </c>
      <c r="E105" s="158">
        <f t="shared" si="12"/>
        <v>281071</v>
      </c>
      <c r="F105" s="158">
        <f t="shared" si="12"/>
        <v>290530</v>
      </c>
      <c r="G105" s="158">
        <f t="shared" si="12"/>
        <v>302601</v>
      </c>
      <c r="H105" s="158">
        <f t="shared" si="12"/>
        <v>314065</v>
      </c>
      <c r="I105" s="158">
        <f t="shared" si="12"/>
        <v>334116</v>
      </c>
      <c r="J105" s="158">
        <f t="shared" si="12"/>
        <v>365986</v>
      </c>
      <c r="K105" s="158">
        <f t="shared" si="12"/>
        <v>361836</v>
      </c>
      <c r="L105" s="158">
        <f t="shared" si="12"/>
        <v>348253</v>
      </c>
      <c r="M105" s="158">
        <f t="shared" si="12"/>
        <v>373757</v>
      </c>
      <c r="N105" s="158">
        <f t="shared" si="12"/>
        <v>385523</v>
      </c>
      <c r="O105" s="8"/>
      <c r="P105" s="8"/>
      <c r="Q105" s="8"/>
      <c r="R105" s="8"/>
      <c r="S105" s="8"/>
      <c r="T105" s="8"/>
    </row>
    <row r="106" spans="1:20" s="46" customFormat="1" ht="12.75">
      <c r="A106" s="96"/>
      <c r="B106" s="96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31"/>
      <c r="N106" s="31"/>
      <c r="O106" s="8"/>
      <c r="P106" s="8"/>
      <c r="Q106" s="8"/>
      <c r="R106" s="8"/>
      <c r="S106" s="8"/>
      <c r="T106" s="8"/>
    </row>
    <row r="107" spans="1:20" ht="12.75">
      <c r="A107" s="96" t="s">
        <v>168</v>
      </c>
      <c r="B107" s="240" t="s">
        <v>179</v>
      </c>
      <c r="C107" s="158">
        <f>SUM(C108:C111)</f>
        <v>85764</v>
      </c>
      <c r="D107" s="158">
        <f aca="true" t="shared" si="13" ref="D107:N107">SUM(D108:D111)</f>
        <v>86174</v>
      </c>
      <c r="E107" s="158">
        <f t="shared" si="13"/>
        <v>90511</v>
      </c>
      <c r="F107" s="158">
        <f t="shared" si="13"/>
        <v>91135</v>
      </c>
      <c r="G107" s="158">
        <f t="shared" si="13"/>
        <v>93790</v>
      </c>
      <c r="H107" s="158">
        <f t="shared" si="13"/>
        <v>94840</v>
      </c>
      <c r="I107" s="158">
        <f t="shared" si="13"/>
        <v>97719</v>
      </c>
      <c r="J107" s="158">
        <f t="shared" si="13"/>
        <v>107632</v>
      </c>
      <c r="K107" s="158">
        <f t="shared" si="13"/>
        <v>103722</v>
      </c>
      <c r="L107" s="158">
        <f t="shared" si="13"/>
        <v>93497</v>
      </c>
      <c r="M107" s="158">
        <f t="shared" si="13"/>
        <v>99383</v>
      </c>
      <c r="N107" s="158">
        <f t="shared" si="13"/>
        <v>98389</v>
      </c>
      <c r="S107" s="8"/>
      <c r="T107" s="8"/>
    </row>
    <row r="108" spans="1:20" ht="12.75">
      <c r="A108" s="96" t="s">
        <v>209</v>
      </c>
      <c r="B108" s="96" t="s">
        <v>180</v>
      </c>
      <c r="C108" s="158">
        <v>6711</v>
      </c>
      <c r="D108" s="158">
        <v>6906</v>
      </c>
      <c r="E108" s="158">
        <v>6521</v>
      </c>
      <c r="F108" s="158">
        <v>6174</v>
      </c>
      <c r="G108" s="158">
        <v>6181</v>
      </c>
      <c r="H108" s="158">
        <v>5930</v>
      </c>
      <c r="I108" s="158">
        <v>5389</v>
      </c>
      <c r="J108" s="158">
        <v>6875</v>
      </c>
      <c r="K108" s="158">
        <v>6456</v>
      </c>
      <c r="L108" s="6">
        <v>5477</v>
      </c>
      <c r="M108" s="31">
        <v>6240</v>
      </c>
      <c r="N108" s="31">
        <v>6639</v>
      </c>
      <c r="S108" s="8"/>
      <c r="T108" s="8"/>
    </row>
    <row r="109" spans="1:20" ht="12.75">
      <c r="A109" s="96" t="s">
        <v>211</v>
      </c>
      <c r="B109" s="96" t="s">
        <v>181</v>
      </c>
      <c r="C109" s="158">
        <v>59744</v>
      </c>
      <c r="D109" s="158">
        <v>58403</v>
      </c>
      <c r="E109" s="158">
        <v>61988</v>
      </c>
      <c r="F109" s="158">
        <v>61494</v>
      </c>
      <c r="G109" s="158">
        <v>60274</v>
      </c>
      <c r="H109" s="158">
        <v>62696</v>
      </c>
      <c r="I109" s="158">
        <v>64228</v>
      </c>
      <c r="J109" s="158">
        <v>68139</v>
      </c>
      <c r="K109" s="158">
        <v>64248</v>
      </c>
      <c r="L109" s="158">
        <v>52537</v>
      </c>
      <c r="M109" s="31">
        <v>59538</v>
      </c>
      <c r="N109" s="31">
        <v>57605</v>
      </c>
      <c r="S109" s="8"/>
      <c r="T109" s="8"/>
    </row>
    <row r="110" spans="1:20" ht="12.75">
      <c r="A110" s="96" t="s">
        <v>213</v>
      </c>
      <c r="B110" s="96" t="s">
        <v>182</v>
      </c>
      <c r="C110" s="158">
        <v>7473</v>
      </c>
      <c r="D110" s="158">
        <v>7855</v>
      </c>
      <c r="E110" s="158">
        <v>8230</v>
      </c>
      <c r="F110" s="158">
        <v>9298</v>
      </c>
      <c r="G110" s="158">
        <v>12098</v>
      </c>
      <c r="H110" s="158">
        <v>9740</v>
      </c>
      <c r="I110" s="158">
        <v>9557</v>
      </c>
      <c r="J110" s="158">
        <v>12331</v>
      </c>
      <c r="K110" s="158">
        <v>12462</v>
      </c>
      <c r="L110" s="158">
        <v>13717</v>
      </c>
      <c r="M110" s="31">
        <v>10100</v>
      </c>
      <c r="N110" s="31">
        <v>11645</v>
      </c>
      <c r="S110" s="8"/>
      <c r="T110" s="8"/>
    </row>
    <row r="111" spans="1:20" ht="12.75">
      <c r="A111" s="96" t="s">
        <v>215</v>
      </c>
      <c r="B111" s="96" t="s">
        <v>60</v>
      </c>
      <c r="C111" s="158">
        <v>11836</v>
      </c>
      <c r="D111" s="158">
        <v>13010</v>
      </c>
      <c r="E111" s="158">
        <v>13772</v>
      </c>
      <c r="F111" s="158">
        <v>14169</v>
      </c>
      <c r="G111" s="158">
        <v>15237</v>
      </c>
      <c r="H111" s="158">
        <v>16474</v>
      </c>
      <c r="I111" s="158">
        <v>18545</v>
      </c>
      <c r="J111" s="158">
        <v>20287</v>
      </c>
      <c r="K111" s="158">
        <v>20556</v>
      </c>
      <c r="L111" s="158">
        <v>21766</v>
      </c>
      <c r="M111" s="31">
        <v>23505</v>
      </c>
      <c r="N111" s="31">
        <v>22500</v>
      </c>
      <c r="S111" s="8"/>
      <c r="T111" s="8"/>
    </row>
    <row r="112" spans="1:20" ht="12.75">
      <c r="A112" s="96"/>
      <c r="B112" s="96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31"/>
      <c r="N112" s="31"/>
      <c r="S112" s="8"/>
      <c r="T112" s="8"/>
    </row>
    <row r="113" spans="1:20" ht="12.75">
      <c r="A113" s="60" t="s">
        <v>177</v>
      </c>
      <c r="B113" s="240" t="s">
        <v>183</v>
      </c>
      <c r="C113" s="158">
        <f>SUM(C114:C124)</f>
        <v>175942</v>
      </c>
      <c r="D113" s="158">
        <f aca="true" t="shared" si="14" ref="D113:N113">SUM(D114:D124)</f>
        <v>181308</v>
      </c>
      <c r="E113" s="158">
        <f t="shared" si="14"/>
        <v>190560</v>
      </c>
      <c r="F113" s="158">
        <f t="shared" si="14"/>
        <v>199395</v>
      </c>
      <c r="G113" s="158">
        <f t="shared" si="14"/>
        <v>208811</v>
      </c>
      <c r="H113" s="158">
        <f t="shared" si="14"/>
        <v>219225</v>
      </c>
      <c r="I113" s="158">
        <f t="shared" si="14"/>
        <v>236397</v>
      </c>
      <c r="J113" s="158">
        <f t="shared" si="14"/>
        <v>258354</v>
      </c>
      <c r="K113" s="158">
        <f t="shared" si="14"/>
        <v>258114</v>
      </c>
      <c r="L113" s="158">
        <f t="shared" si="14"/>
        <v>254756</v>
      </c>
      <c r="M113" s="158">
        <f t="shared" si="14"/>
        <v>274374</v>
      </c>
      <c r="N113" s="158">
        <f t="shared" si="14"/>
        <v>287134</v>
      </c>
      <c r="S113" s="8"/>
      <c r="T113" s="8"/>
    </row>
    <row r="114" spans="1:20" ht="12.75">
      <c r="A114" s="96" t="s">
        <v>217</v>
      </c>
      <c r="B114" s="96" t="s">
        <v>184</v>
      </c>
      <c r="C114" s="158">
        <v>27472</v>
      </c>
      <c r="D114" s="158">
        <v>29273</v>
      </c>
      <c r="E114" s="158">
        <v>31448</v>
      </c>
      <c r="F114" s="158">
        <v>32977</v>
      </c>
      <c r="G114" s="158">
        <v>35297</v>
      </c>
      <c r="H114" s="158">
        <v>38887</v>
      </c>
      <c r="I114" s="158">
        <v>39998</v>
      </c>
      <c r="J114" s="158">
        <v>43247</v>
      </c>
      <c r="K114" s="158">
        <v>44714</v>
      </c>
      <c r="L114" s="158">
        <v>42562</v>
      </c>
      <c r="M114" s="31">
        <v>46029</v>
      </c>
      <c r="N114" s="31">
        <v>50901</v>
      </c>
      <c r="S114" s="8"/>
      <c r="T114" s="8"/>
    </row>
    <row r="115" spans="1:20" ht="12.75">
      <c r="A115" s="96" t="s">
        <v>219</v>
      </c>
      <c r="B115" s="96" t="s">
        <v>187</v>
      </c>
      <c r="C115" s="116">
        <v>16721</v>
      </c>
      <c r="D115" s="158">
        <v>16777</v>
      </c>
      <c r="E115" s="158">
        <v>17086</v>
      </c>
      <c r="F115" s="158">
        <v>18219</v>
      </c>
      <c r="G115" s="158">
        <v>18895</v>
      </c>
      <c r="H115" s="158">
        <v>19910</v>
      </c>
      <c r="I115" s="158">
        <v>20993</v>
      </c>
      <c r="J115" s="158">
        <v>22990</v>
      </c>
      <c r="K115" s="158">
        <v>25550</v>
      </c>
      <c r="L115" s="158">
        <v>24035</v>
      </c>
      <c r="M115" s="31">
        <v>24573</v>
      </c>
      <c r="N115" s="31">
        <v>25576</v>
      </c>
      <c r="S115" s="8"/>
      <c r="T115" s="8"/>
    </row>
    <row r="116" spans="1:20" ht="12.75">
      <c r="A116" s="96" t="s">
        <v>221</v>
      </c>
      <c r="B116" s="96" t="s">
        <v>188</v>
      </c>
      <c r="C116" s="96">
        <v>3169</v>
      </c>
      <c r="D116" s="158">
        <v>3354</v>
      </c>
      <c r="E116" s="158">
        <v>3419</v>
      </c>
      <c r="F116" s="158">
        <v>3453</v>
      </c>
      <c r="G116" s="158">
        <v>3525</v>
      </c>
      <c r="H116" s="158">
        <v>3792</v>
      </c>
      <c r="I116" s="158">
        <v>4076</v>
      </c>
      <c r="J116" s="158">
        <v>4449</v>
      </c>
      <c r="K116" s="158">
        <v>4739</v>
      </c>
      <c r="L116" s="158">
        <v>4543</v>
      </c>
      <c r="M116" s="31">
        <v>4684</v>
      </c>
      <c r="N116" s="31">
        <v>5156</v>
      </c>
      <c r="S116" s="8"/>
      <c r="T116" s="8"/>
    </row>
    <row r="117" spans="1:20" ht="12.75">
      <c r="A117" s="96" t="s">
        <v>223</v>
      </c>
      <c r="B117" s="96" t="s">
        <v>208</v>
      </c>
      <c r="C117" s="96">
        <v>10852</v>
      </c>
      <c r="D117" s="158">
        <v>11977</v>
      </c>
      <c r="E117" s="158">
        <v>12511</v>
      </c>
      <c r="F117" s="158">
        <v>13004</v>
      </c>
      <c r="G117" s="158">
        <v>13896</v>
      </c>
      <c r="H117" s="158">
        <v>13951</v>
      </c>
      <c r="I117" s="158">
        <v>14987</v>
      </c>
      <c r="J117" s="158">
        <v>17395</v>
      </c>
      <c r="K117" s="158">
        <v>15551</v>
      </c>
      <c r="L117" s="158">
        <v>15146</v>
      </c>
      <c r="M117" s="31">
        <v>16286</v>
      </c>
      <c r="N117" s="31">
        <v>16415</v>
      </c>
      <c r="S117" s="8"/>
      <c r="T117" s="8"/>
    </row>
    <row r="118" spans="1:20" ht="12.75">
      <c r="A118" s="96" t="s">
        <v>225</v>
      </c>
      <c r="B118" s="96" t="s">
        <v>190</v>
      </c>
      <c r="C118" s="158">
        <v>6979</v>
      </c>
      <c r="D118" s="6">
        <v>6750</v>
      </c>
      <c r="E118" s="6">
        <v>6245</v>
      </c>
      <c r="F118" s="158">
        <v>6783</v>
      </c>
      <c r="G118" s="158">
        <v>8062</v>
      </c>
      <c r="H118" s="158">
        <v>8629</v>
      </c>
      <c r="I118" s="158">
        <v>7951</v>
      </c>
      <c r="J118" s="158">
        <v>7851</v>
      </c>
      <c r="K118" s="158">
        <v>8083</v>
      </c>
      <c r="L118" s="158">
        <v>9329</v>
      </c>
      <c r="M118" s="31">
        <v>8821</v>
      </c>
      <c r="N118" s="31">
        <v>9244</v>
      </c>
      <c r="S118" s="8"/>
      <c r="T118" s="8"/>
    </row>
    <row r="119" spans="1:20" ht="12.75">
      <c r="A119" s="96" t="s">
        <v>227</v>
      </c>
      <c r="B119" s="96" t="s">
        <v>201</v>
      </c>
      <c r="C119" s="158">
        <v>27542</v>
      </c>
      <c r="D119" s="96">
        <v>27813</v>
      </c>
      <c r="E119" s="96">
        <v>29101</v>
      </c>
      <c r="F119" s="158">
        <v>30275</v>
      </c>
      <c r="G119" s="158">
        <v>30135</v>
      </c>
      <c r="H119" s="158">
        <v>31560</v>
      </c>
      <c r="I119" s="158">
        <v>35593</v>
      </c>
      <c r="J119" s="158">
        <v>34581</v>
      </c>
      <c r="K119" s="158">
        <v>36024</v>
      </c>
      <c r="L119" s="158">
        <v>36538</v>
      </c>
      <c r="M119" s="31">
        <v>36124</v>
      </c>
      <c r="N119" s="31">
        <v>39879</v>
      </c>
      <c r="S119" s="8"/>
      <c r="T119" s="8"/>
    </row>
    <row r="120" spans="1:20" ht="12.75">
      <c r="A120" s="96" t="s">
        <v>229</v>
      </c>
      <c r="B120" s="96" t="s">
        <v>244</v>
      </c>
      <c r="C120" s="158">
        <v>18781</v>
      </c>
      <c r="D120" s="96">
        <v>19550</v>
      </c>
      <c r="E120" s="96">
        <v>21041</v>
      </c>
      <c r="F120" s="158">
        <v>21978</v>
      </c>
      <c r="G120" s="158">
        <v>23677</v>
      </c>
      <c r="H120" s="158">
        <v>24523</v>
      </c>
      <c r="I120" s="158">
        <v>30398</v>
      </c>
      <c r="J120" s="158">
        <v>40897</v>
      </c>
      <c r="K120" s="158">
        <v>32936</v>
      </c>
      <c r="L120" s="158">
        <v>29775</v>
      </c>
      <c r="M120" s="31">
        <v>41866</v>
      </c>
      <c r="N120" s="31">
        <v>40841</v>
      </c>
      <c r="S120" s="8"/>
      <c r="T120" s="8"/>
    </row>
    <row r="121" spans="1:20" ht="12.75">
      <c r="A121" s="96" t="s">
        <v>230</v>
      </c>
      <c r="B121" s="96" t="s">
        <v>203</v>
      </c>
      <c r="C121" s="158">
        <v>14547</v>
      </c>
      <c r="D121" s="158">
        <v>13142</v>
      </c>
      <c r="E121" s="158">
        <v>13262</v>
      </c>
      <c r="F121" s="158">
        <v>13722</v>
      </c>
      <c r="G121" s="158">
        <v>14118</v>
      </c>
      <c r="H121" s="158">
        <v>14709</v>
      </c>
      <c r="I121" s="158">
        <v>16316</v>
      </c>
      <c r="J121" s="158">
        <v>17134</v>
      </c>
      <c r="K121" s="158">
        <v>17682</v>
      </c>
      <c r="L121" s="158">
        <v>17356</v>
      </c>
      <c r="M121" s="31">
        <v>17921</v>
      </c>
      <c r="N121" s="31">
        <v>17660</v>
      </c>
      <c r="S121" s="8"/>
      <c r="T121" s="8"/>
    </row>
    <row r="122" spans="1:20" ht="12.75">
      <c r="A122" s="96" t="s">
        <v>232</v>
      </c>
      <c r="B122" s="96" t="s">
        <v>63</v>
      </c>
      <c r="C122" s="158">
        <v>14857</v>
      </c>
      <c r="D122" s="158">
        <v>15968</v>
      </c>
      <c r="E122" s="158">
        <v>16848</v>
      </c>
      <c r="F122" s="158">
        <v>18510</v>
      </c>
      <c r="G122" s="158">
        <v>19090</v>
      </c>
      <c r="H122" s="158">
        <v>19479</v>
      </c>
      <c r="I122" s="158">
        <v>20396</v>
      </c>
      <c r="J122" s="158">
        <v>21055</v>
      </c>
      <c r="K122" s="158">
        <v>22006</v>
      </c>
      <c r="L122" s="158">
        <v>22554</v>
      </c>
      <c r="M122" s="31">
        <v>23013</v>
      </c>
      <c r="N122" s="31">
        <v>23937</v>
      </c>
      <c r="S122" s="8"/>
      <c r="T122" s="8"/>
    </row>
    <row r="123" spans="1:20" ht="12.75">
      <c r="A123" s="96" t="s">
        <v>234</v>
      </c>
      <c r="B123" s="96" t="s">
        <v>205</v>
      </c>
      <c r="C123" s="158">
        <v>28043</v>
      </c>
      <c r="D123" s="158">
        <v>29236</v>
      </c>
      <c r="E123" s="158">
        <v>31558</v>
      </c>
      <c r="F123" s="158">
        <v>31993</v>
      </c>
      <c r="G123" s="158">
        <v>33112</v>
      </c>
      <c r="H123" s="158">
        <v>34389</v>
      </c>
      <c r="I123" s="158">
        <v>35701</v>
      </c>
      <c r="J123" s="158">
        <v>38274</v>
      </c>
      <c r="K123" s="158">
        <v>40016</v>
      </c>
      <c r="L123" s="158">
        <v>41472</v>
      </c>
      <c r="M123" s="31">
        <v>42993</v>
      </c>
      <c r="N123" s="31">
        <v>45131</v>
      </c>
      <c r="S123" s="8"/>
      <c r="T123" s="8"/>
    </row>
    <row r="124" spans="1:20" ht="12.75">
      <c r="A124" s="96" t="s">
        <v>236</v>
      </c>
      <c r="B124" s="96" t="s">
        <v>206</v>
      </c>
      <c r="C124" s="158">
        <v>6979</v>
      </c>
      <c r="D124" s="158">
        <v>7468</v>
      </c>
      <c r="E124" s="158">
        <v>8041</v>
      </c>
      <c r="F124" s="158">
        <v>8481</v>
      </c>
      <c r="G124" s="158">
        <v>9004</v>
      </c>
      <c r="H124" s="158">
        <v>9396</v>
      </c>
      <c r="I124" s="158">
        <v>9988</v>
      </c>
      <c r="J124" s="158">
        <v>10481</v>
      </c>
      <c r="K124" s="158">
        <v>10813</v>
      </c>
      <c r="L124" s="158">
        <v>11446</v>
      </c>
      <c r="M124" s="31">
        <v>12064</v>
      </c>
      <c r="N124" s="31">
        <v>12394</v>
      </c>
      <c r="S124" s="8"/>
      <c r="T124" s="8"/>
    </row>
    <row r="125" spans="1:20" ht="15">
      <c r="A125" s="197"/>
      <c r="B125" s="96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31"/>
      <c r="N125" s="31"/>
      <c r="S125" s="8"/>
      <c r="T125" s="8"/>
    </row>
    <row r="126" spans="1:20" s="7" customFormat="1" ht="15">
      <c r="A126" s="197"/>
      <c r="B126" s="95" t="s">
        <v>111</v>
      </c>
      <c r="C126" s="158">
        <v>35936</v>
      </c>
      <c r="D126" s="158">
        <v>37538</v>
      </c>
      <c r="E126" s="158">
        <v>39929</v>
      </c>
      <c r="F126" s="158">
        <v>41027</v>
      </c>
      <c r="G126" s="158">
        <v>42096</v>
      </c>
      <c r="H126" s="158">
        <v>44800</v>
      </c>
      <c r="I126" s="158">
        <v>47085</v>
      </c>
      <c r="J126" s="158">
        <v>51618</v>
      </c>
      <c r="K126" s="158">
        <v>50034</v>
      </c>
      <c r="L126" s="191">
        <v>49904</v>
      </c>
      <c r="M126" s="31">
        <v>53067</v>
      </c>
      <c r="N126" s="31">
        <v>53253</v>
      </c>
      <c r="O126" s="8"/>
      <c r="P126" s="8"/>
      <c r="Q126" s="8"/>
      <c r="R126" s="8"/>
      <c r="S126" s="8"/>
      <c r="T126" s="8"/>
    </row>
    <row r="127" spans="1:20" s="7" customFormat="1" ht="15">
      <c r="A127" s="197"/>
      <c r="B127" s="95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31"/>
      <c r="N127" s="31"/>
      <c r="O127" s="8"/>
      <c r="P127" s="8"/>
      <c r="Q127" s="8"/>
      <c r="R127" s="8"/>
      <c r="S127" s="8"/>
      <c r="T127" s="8"/>
    </row>
    <row r="128" spans="1:20" ht="13.5" thickBot="1">
      <c r="A128" s="199"/>
      <c r="B128" s="203" t="s">
        <v>64</v>
      </c>
      <c r="C128" s="123">
        <f>C105+C126</f>
        <v>297642</v>
      </c>
      <c r="D128" s="123">
        <f aca="true" t="shared" si="15" ref="D128:N128">D105+D126</f>
        <v>305020</v>
      </c>
      <c r="E128" s="123">
        <f t="shared" si="15"/>
        <v>321000</v>
      </c>
      <c r="F128" s="123">
        <f t="shared" si="15"/>
        <v>331557</v>
      </c>
      <c r="G128" s="123">
        <f t="shared" si="15"/>
        <v>344697</v>
      </c>
      <c r="H128" s="123">
        <f t="shared" si="15"/>
        <v>358865</v>
      </c>
      <c r="I128" s="123">
        <f t="shared" si="15"/>
        <v>381201</v>
      </c>
      <c r="J128" s="123">
        <f t="shared" si="15"/>
        <v>417604</v>
      </c>
      <c r="K128" s="123">
        <f t="shared" si="15"/>
        <v>411870</v>
      </c>
      <c r="L128" s="123">
        <f t="shared" si="15"/>
        <v>398157</v>
      </c>
      <c r="M128" s="123">
        <f t="shared" si="15"/>
        <v>426824</v>
      </c>
      <c r="N128" s="123">
        <f t="shared" si="15"/>
        <v>438776</v>
      </c>
      <c r="S128" s="8"/>
      <c r="T128" s="8"/>
    </row>
    <row r="129" spans="1:20" ht="12.75">
      <c r="A129" s="200"/>
      <c r="B129" s="96"/>
      <c r="C129" s="158"/>
      <c r="D129" s="158"/>
      <c r="E129" s="158"/>
      <c r="F129" s="96"/>
      <c r="G129" s="96"/>
      <c r="H129" s="96"/>
      <c r="I129" s="96"/>
      <c r="J129" s="96"/>
      <c r="K129" s="96"/>
      <c r="L129" s="96"/>
      <c r="M129" s="95"/>
      <c r="N129" s="95"/>
      <c r="S129" s="8"/>
      <c r="T129" s="8"/>
    </row>
    <row r="130" spans="1:20" ht="12.75">
      <c r="A130" s="201" t="s">
        <v>93</v>
      </c>
      <c r="B130" s="96"/>
      <c r="C130" s="158"/>
      <c r="D130" s="158"/>
      <c r="E130" s="158"/>
      <c r="F130" s="96"/>
      <c r="G130" s="96"/>
      <c r="H130" s="96"/>
      <c r="I130" s="96"/>
      <c r="J130" s="96"/>
      <c r="K130" s="96"/>
      <c r="L130" s="96"/>
      <c r="M130" s="95"/>
      <c r="N130" s="95"/>
      <c r="S130" s="8"/>
      <c r="T130" s="8"/>
    </row>
    <row r="131" spans="1:20" s="7" customFormat="1" ht="12.75">
      <c r="A131" s="96" t="s">
        <v>176</v>
      </c>
      <c r="B131" s="240" t="s">
        <v>239</v>
      </c>
      <c r="C131" s="158">
        <f>C133+C139</f>
        <v>378663</v>
      </c>
      <c r="D131" s="158">
        <f aca="true" t="shared" si="16" ref="D131:N131">D133+D139</f>
        <v>399831</v>
      </c>
      <c r="E131" s="158">
        <f t="shared" si="16"/>
        <v>408834</v>
      </c>
      <c r="F131" s="158">
        <f t="shared" si="16"/>
        <v>436572</v>
      </c>
      <c r="G131" s="158">
        <f t="shared" si="16"/>
        <v>449882</v>
      </c>
      <c r="H131" s="158">
        <f t="shared" si="16"/>
        <v>465668</v>
      </c>
      <c r="I131" s="158">
        <f t="shared" si="16"/>
        <v>501155</v>
      </c>
      <c r="J131" s="158">
        <f t="shared" si="16"/>
        <v>525519</v>
      </c>
      <c r="K131" s="158">
        <f t="shared" si="16"/>
        <v>537548</v>
      </c>
      <c r="L131" s="158">
        <f t="shared" si="16"/>
        <v>511013</v>
      </c>
      <c r="M131" s="158">
        <f t="shared" si="16"/>
        <v>550866</v>
      </c>
      <c r="N131" s="158">
        <f t="shared" si="16"/>
        <v>573222</v>
      </c>
      <c r="O131" s="8"/>
      <c r="P131" s="8"/>
      <c r="Q131" s="8"/>
      <c r="R131" s="8"/>
      <c r="S131" s="8"/>
      <c r="T131" s="8"/>
    </row>
    <row r="132" spans="1:20" s="7" customFormat="1" ht="12.75">
      <c r="A132" s="96"/>
      <c r="B132" s="96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31"/>
      <c r="N132" s="31"/>
      <c r="O132" s="8"/>
      <c r="P132" s="8"/>
      <c r="Q132" s="8"/>
      <c r="R132" s="8"/>
      <c r="S132" s="8"/>
      <c r="T132" s="8"/>
    </row>
    <row r="133" spans="1:20" ht="12.75">
      <c r="A133" s="96" t="s">
        <v>168</v>
      </c>
      <c r="B133" s="240" t="s">
        <v>179</v>
      </c>
      <c r="C133" s="158">
        <f>SUM(C134:C137)</f>
        <v>131597</v>
      </c>
      <c r="D133" s="158">
        <f aca="true" t="shared" si="17" ref="D133:N133">SUM(D134:D137)</f>
        <v>139767</v>
      </c>
      <c r="E133" s="158">
        <f t="shared" si="17"/>
        <v>135186</v>
      </c>
      <c r="F133" s="158">
        <f t="shared" si="17"/>
        <v>147039</v>
      </c>
      <c r="G133" s="158">
        <f t="shared" si="17"/>
        <v>147287</v>
      </c>
      <c r="H133" s="158">
        <f t="shared" si="17"/>
        <v>147750</v>
      </c>
      <c r="I133" s="158">
        <f t="shared" si="17"/>
        <v>160041</v>
      </c>
      <c r="J133" s="158">
        <f t="shared" si="17"/>
        <v>170537</v>
      </c>
      <c r="K133" s="158">
        <f t="shared" si="17"/>
        <v>159845</v>
      </c>
      <c r="L133" s="158">
        <f t="shared" si="17"/>
        <v>139220</v>
      </c>
      <c r="M133" s="158">
        <f t="shared" si="17"/>
        <v>167680</v>
      </c>
      <c r="N133" s="158">
        <f t="shared" si="17"/>
        <v>165541</v>
      </c>
      <c r="S133" s="8"/>
      <c r="T133" s="8"/>
    </row>
    <row r="134" spans="1:20" ht="12.75">
      <c r="A134" s="96" t="s">
        <v>209</v>
      </c>
      <c r="B134" s="96" t="s">
        <v>180</v>
      </c>
      <c r="C134" s="158">
        <v>5557</v>
      </c>
      <c r="D134" s="158">
        <v>6358</v>
      </c>
      <c r="E134" s="158">
        <v>6131</v>
      </c>
      <c r="F134" s="158">
        <v>6461</v>
      </c>
      <c r="G134" s="158">
        <v>6720</v>
      </c>
      <c r="H134" s="158">
        <v>4125</v>
      </c>
      <c r="I134" s="158">
        <v>5414</v>
      </c>
      <c r="J134" s="158">
        <v>6812</v>
      </c>
      <c r="K134" s="158">
        <v>6040</v>
      </c>
      <c r="L134" s="191">
        <v>5240</v>
      </c>
      <c r="M134" s="31">
        <v>6452</v>
      </c>
      <c r="N134" s="31">
        <v>6659</v>
      </c>
      <c r="S134" s="8"/>
      <c r="T134" s="8"/>
    </row>
    <row r="135" spans="1:20" ht="12.75">
      <c r="A135" s="96" t="s">
        <v>211</v>
      </c>
      <c r="B135" s="96" t="s">
        <v>181</v>
      </c>
      <c r="C135" s="158">
        <v>101794</v>
      </c>
      <c r="D135" s="158">
        <v>104999</v>
      </c>
      <c r="E135" s="158">
        <v>98014</v>
      </c>
      <c r="F135" s="158">
        <v>106656</v>
      </c>
      <c r="G135" s="158">
        <v>104392</v>
      </c>
      <c r="H135" s="158">
        <v>105851</v>
      </c>
      <c r="I135" s="158">
        <v>112882</v>
      </c>
      <c r="J135" s="158">
        <v>120135</v>
      </c>
      <c r="K135" s="158">
        <v>105929</v>
      </c>
      <c r="L135" s="158">
        <v>90858</v>
      </c>
      <c r="M135" s="31">
        <v>110205</v>
      </c>
      <c r="N135" s="31">
        <v>109280</v>
      </c>
      <c r="S135" s="8"/>
      <c r="T135" s="8"/>
    </row>
    <row r="136" spans="1:20" ht="12.75">
      <c r="A136" s="96" t="s">
        <v>213</v>
      </c>
      <c r="B136" s="96" t="s">
        <v>182</v>
      </c>
      <c r="C136" s="158">
        <v>8317</v>
      </c>
      <c r="D136" s="158">
        <v>10785</v>
      </c>
      <c r="E136" s="158">
        <v>12160</v>
      </c>
      <c r="F136" s="158">
        <v>14277</v>
      </c>
      <c r="G136" s="158">
        <v>14595</v>
      </c>
      <c r="H136" s="158">
        <v>15084</v>
      </c>
      <c r="I136" s="158">
        <v>16798</v>
      </c>
      <c r="J136" s="158">
        <v>15956</v>
      </c>
      <c r="K136" s="158">
        <v>19826</v>
      </c>
      <c r="L136" s="158">
        <v>16861</v>
      </c>
      <c r="M136" s="31">
        <v>22673</v>
      </c>
      <c r="N136" s="31">
        <v>19865</v>
      </c>
      <c r="S136" s="8"/>
      <c r="T136" s="8"/>
    </row>
    <row r="137" spans="1:20" ht="12.75">
      <c r="A137" s="96" t="s">
        <v>215</v>
      </c>
      <c r="B137" s="96" t="s">
        <v>60</v>
      </c>
      <c r="C137" s="158">
        <v>15929</v>
      </c>
      <c r="D137" s="158">
        <v>17625</v>
      </c>
      <c r="E137" s="158">
        <v>18881</v>
      </c>
      <c r="F137" s="158">
        <v>19645</v>
      </c>
      <c r="G137" s="158">
        <v>21580</v>
      </c>
      <c r="H137" s="158">
        <v>22690</v>
      </c>
      <c r="I137" s="158">
        <v>24947</v>
      </c>
      <c r="J137" s="158">
        <v>27634</v>
      </c>
      <c r="K137" s="158">
        <v>28050</v>
      </c>
      <c r="L137" s="158">
        <v>26261</v>
      </c>
      <c r="M137" s="31">
        <v>28350</v>
      </c>
      <c r="N137" s="31">
        <v>29737</v>
      </c>
      <c r="S137" s="8"/>
      <c r="T137" s="8"/>
    </row>
    <row r="138" spans="1:20" ht="12.75">
      <c r="A138" s="96"/>
      <c r="B138" s="96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31"/>
      <c r="N138" s="31"/>
      <c r="S138" s="8"/>
      <c r="T138" s="8"/>
    </row>
    <row r="139" spans="1:20" ht="12.75">
      <c r="A139" s="60" t="s">
        <v>177</v>
      </c>
      <c r="B139" s="240" t="s">
        <v>183</v>
      </c>
      <c r="C139" s="158">
        <f>SUM(C140:C150)</f>
        <v>247066</v>
      </c>
      <c r="D139" s="158">
        <f aca="true" t="shared" si="18" ref="D139:N139">SUM(D140:D150)</f>
        <v>260064</v>
      </c>
      <c r="E139" s="158">
        <f t="shared" si="18"/>
        <v>273648</v>
      </c>
      <c r="F139" s="158">
        <f t="shared" si="18"/>
        <v>289533</v>
      </c>
      <c r="G139" s="158">
        <f t="shared" si="18"/>
        <v>302595</v>
      </c>
      <c r="H139" s="158">
        <f t="shared" si="18"/>
        <v>317918</v>
      </c>
      <c r="I139" s="158">
        <f t="shared" si="18"/>
        <v>341114</v>
      </c>
      <c r="J139" s="158">
        <f t="shared" si="18"/>
        <v>354982</v>
      </c>
      <c r="K139" s="158">
        <f t="shared" si="18"/>
        <v>377703</v>
      </c>
      <c r="L139" s="158">
        <f t="shared" si="18"/>
        <v>371793</v>
      </c>
      <c r="M139" s="158">
        <f t="shared" si="18"/>
        <v>383186</v>
      </c>
      <c r="N139" s="158">
        <f t="shared" si="18"/>
        <v>407681</v>
      </c>
      <c r="S139" s="8"/>
      <c r="T139" s="8"/>
    </row>
    <row r="140" spans="1:20" ht="12.75">
      <c r="A140" s="96" t="s">
        <v>217</v>
      </c>
      <c r="B140" s="96" t="s">
        <v>184</v>
      </c>
      <c r="C140" s="158">
        <v>40606</v>
      </c>
      <c r="D140" s="158">
        <v>43078</v>
      </c>
      <c r="E140" s="158">
        <v>45991</v>
      </c>
      <c r="F140" s="158">
        <v>48858</v>
      </c>
      <c r="G140" s="158">
        <v>53398</v>
      </c>
      <c r="H140" s="158">
        <v>55937</v>
      </c>
      <c r="I140" s="158">
        <v>59660</v>
      </c>
      <c r="J140" s="158">
        <v>63020</v>
      </c>
      <c r="K140" s="158">
        <v>68687</v>
      </c>
      <c r="L140" s="158">
        <v>67639</v>
      </c>
      <c r="M140" s="31">
        <v>72113</v>
      </c>
      <c r="N140" s="31">
        <v>75145</v>
      </c>
      <c r="S140" s="8"/>
      <c r="T140" s="8"/>
    </row>
    <row r="141" spans="1:20" ht="12.75">
      <c r="A141" s="96" t="s">
        <v>219</v>
      </c>
      <c r="B141" s="96" t="s">
        <v>187</v>
      </c>
      <c r="C141" s="6">
        <v>25415</v>
      </c>
      <c r="D141" s="158">
        <v>28172</v>
      </c>
      <c r="E141" s="158">
        <v>29021</v>
      </c>
      <c r="F141" s="158">
        <v>30308</v>
      </c>
      <c r="G141" s="158">
        <v>32108</v>
      </c>
      <c r="H141" s="158">
        <v>34326</v>
      </c>
      <c r="I141" s="158">
        <v>35858</v>
      </c>
      <c r="J141" s="158">
        <v>37917</v>
      </c>
      <c r="K141" s="158">
        <v>38966</v>
      </c>
      <c r="L141" s="158">
        <v>34892</v>
      </c>
      <c r="M141" s="31">
        <v>36584</v>
      </c>
      <c r="N141" s="31">
        <v>38336</v>
      </c>
      <c r="S141" s="8"/>
      <c r="T141" s="7"/>
    </row>
    <row r="142" spans="1:20" ht="12.75">
      <c r="A142" s="96" t="s">
        <v>221</v>
      </c>
      <c r="B142" s="96" t="s">
        <v>188</v>
      </c>
      <c r="C142" s="96">
        <v>5326</v>
      </c>
      <c r="D142" s="158">
        <v>5561</v>
      </c>
      <c r="E142" s="158">
        <v>5901</v>
      </c>
      <c r="F142" s="158">
        <v>6100</v>
      </c>
      <c r="G142" s="158">
        <v>6096</v>
      </c>
      <c r="H142" s="158">
        <v>6513</v>
      </c>
      <c r="I142" s="158">
        <v>6940</v>
      </c>
      <c r="J142" s="158">
        <v>7567</v>
      </c>
      <c r="K142" s="158">
        <v>7890</v>
      </c>
      <c r="L142" s="158">
        <v>7529</v>
      </c>
      <c r="M142" s="31">
        <v>7930</v>
      </c>
      <c r="N142" s="31">
        <v>8668</v>
      </c>
      <c r="S142" s="8"/>
      <c r="T142" s="7"/>
    </row>
    <row r="143" spans="1:19" ht="12.75">
      <c r="A143" s="96" t="s">
        <v>223</v>
      </c>
      <c r="B143" s="96" t="s">
        <v>208</v>
      </c>
      <c r="C143" s="96">
        <v>13663</v>
      </c>
      <c r="D143" s="158">
        <v>15576</v>
      </c>
      <c r="E143" s="158">
        <v>15744</v>
      </c>
      <c r="F143" s="158">
        <v>16888</v>
      </c>
      <c r="G143" s="158">
        <v>17965</v>
      </c>
      <c r="H143" s="158">
        <v>18972</v>
      </c>
      <c r="I143" s="158">
        <v>19631</v>
      </c>
      <c r="J143" s="158">
        <v>19894</v>
      </c>
      <c r="K143" s="158">
        <v>21744</v>
      </c>
      <c r="L143" s="158">
        <v>20261</v>
      </c>
      <c r="M143" s="31">
        <v>21312</v>
      </c>
      <c r="N143" s="31">
        <v>22274</v>
      </c>
      <c r="S143" s="8"/>
    </row>
    <row r="144" spans="1:19" ht="12.75">
      <c r="A144" s="96" t="s">
        <v>225</v>
      </c>
      <c r="B144" s="96" t="s">
        <v>190</v>
      </c>
      <c r="C144" s="158">
        <v>9875</v>
      </c>
      <c r="D144" s="6">
        <v>9635</v>
      </c>
      <c r="E144" s="6">
        <v>9187</v>
      </c>
      <c r="F144" s="158">
        <v>10263</v>
      </c>
      <c r="G144" s="158">
        <v>11750</v>
      </c>
      <c r="H144" s="158">
        <v>12635</v>
      </c>
      <c r="I144" s="158">
        <v>11459</v>
      </c>
      <c r="J144" s="158">
        <v>11318</v>
      </c>
      <c r="K144" s="158">
        <v>11158</v>
      </c>
      <c r="L144" s="158">
        <v>12818</v>
      </c>
      <c r="M144" s="31">
        <v>12073</v>
      </c>
      <c r="N144" s="31">
        <v>12707</v>
      </c>
      <c r="S144" s="8"/>
    </row>
    <row r="145" spans="1:19" ht="12.75">
      <c r="A145" s="96" t="s">
        <v>227</v>
      </c>
      <c r="B145" s="96" t="s">
        <v>201</v>
      </c>
      <c r="C145" s="158">
        <v>41466</v>
      </c>
      <c r="D145" s="96">
        <v>41919</v>
      </c>
      <c r="E145" s="96">
        <v>43940</v>
      </c>
      <c r="F145" s="158">
        <v>44326</v>
      </c>
      <c r="G145" s="158">
        <v>42693</v>
      </c>
      <c r="H145" s="158">
        <v>44783</v>
      </c>
      <c r="I145" s="158">
        <v>51352</v>
      </c>
      <c r="J145" s="158">
        <v>49541</v>
      </c>
      <c r="K145" s="158">
        <v>52928</v>
      </c>
      <c r="L145" s="158">
        <v>53778</v>
      </c>
      <c r="M145" s="31">
        <v>53005</v>
      </c>
      <c r="N145" s="31">
        <v>58157</v>
      </c>
      <c r="S145" s="8"/>
    </row>
    <row r="146" spans="1:19" ht="12.75">
      <c r="A146" s="96" t="s">
        <v>229</v>
      </c>
      <c r="B146" s="96" t="s">
        <v>244</v>
      </c>
      <c r="C146" s="158">
        <v>26866</v>
      </c>
      <c r="D146" s="96">
        <v>28472</v>
      </c>
      <c r="E146" s="96">
        <v>30521</v>
      </c>
      <c r="F146" s="158">
        <v>32851</v>
      </c>
      <c r="G146" s="158">
        <v>34302</v>
      </c>
      <c r="H146" s="158">
        <v>37401</v>
      </c>
      <c r="I146" s="158">
        <v>43234</v>
      </c>
      <c r="J146" s="158">
        <v>46230</v>
      </c>
      <c r="K146" s="158">
        <v>49755</v>
      </c>
      <c r="L146" s="158">
        <v>46325</v>
      </c>
      <c r="M146" s="31">
        <v>46967</v>
      </c>
      <c r="N146" s="31">
        <v>54036</v>
      </c>
      <c r="S146" s="8"/>
    </row>
    <row r="147" spans="1:19" ht="12.75">
      <c r="A147" s="96" t="s">
        <v>230</v>
      </c>
      <c r="B147" s="96" t="s">
        <v>203</v>
      </c>
      <c r="C147" s="158">
        <v>16000</v>
      </c>
      <c r="D147" s="158">
        <v>16101</v>
      </c>
      <c r="E147" s="158">
        <v>16584</v>
      </c>
      <c r="F147" s="158">
        <v>17976</v>
      </c>
      <c r="G147" s="158">
        <v>18715</v>
      </c>
      <c r="H147" s="158">
        <v>18641</v>
      </c>
      <c r="I147" s="158">
        <v>20574</v>
      </c>
      <c r="J147" s="158">
        <v>21794</v>
      </c>
      <c r="K147" s="158">
        <v>22332</v>
      </c>
      <c r="L147" s="158">
        <v>22466</v>
      </c>
      <c r="M147" s="31">
        <v>24414</v>
      </c>
      <c r="N147" s="31">
        <v>24457</v>
      </c>
      <c r="S147" s="8"/>
    </row>
    <row r="148" spans="1:19" ht="12.75">
      <c r="A148" s="96" t="s">
        <v>232</v>
      </c>
      <c r="B148" s="96" t="s">
        <v>63</v>
      </c>
      <c r="C148" s="158">
        <v>20213</v>
      </c>
      <c r="D148" s="158">
        <v>21616</v>
      </c>
      <c r="E148" s="158">
        <v>23083</v>
      </c>
      <c r="F148" s="158">
        <v>25018</v>
      </c>
      <c r="G148" s="158">
        <v>25672</v>
      </c>
      <c r="H148" s="158">
        <v>26352</v>
      </c>
      <c r="I148" s="158">
        <v>27320</v>
      </c>
      <c r="J148" s="158">
        <v>28517</v>
      </c>
      <c r="K148" s="158">
        <v>29750</v>
      </c>
      <c r="L148" s="158">
        <v>30315</v>
      </c>
      <c r="M148" s="31">
        <v>31247</v>
      </c>
      <c r="N148" s="31">
        <v>32809</v>
      </c>
      <c r="S148" s="8"/>
    </row>
    <row r="149" spans="1:19" ht="12.75">
      <c r="A149" s="96" t="s">
        <v>234</v>
      </c>
      <c r="B149" s="96" t="s">
        <v>205</v>
      </c>
      <c r="C149" s="158">
        <v>37607</v>
      </c>
      <c r="D149" s="158">
        <v>39340</v>
      </c>
      <c r="E149" s="158">
        <v>42130</v>
      </c>
      <c r="F149" s="158">
        <v>44838</v>
      </c>
      <c r="G149" s="158">
        <v>46948</v>
      </c>
      <c r="H149" s="158">
        <v>48611</v>
      </c>
      <c r="I149" s="158">
        <v>50833</v>
      </c>
      <c r="J149" s="158">
        <v>54117</v>
      </c>
      <c r="K149" s="158">
        <v>58307</v>
      </c>
      <c r="L149" s="158">
        <v>59765</v>
      </c>
      <c r="M149" s="31">
        <v>60808</v>
      </c>
      <c r="N149" s="31">
        <v>63582</v>
      </c>
      <c r="S149" s="8"/>
    </row>
    <row r="150" spans="1:19" ht="12.75">
      <c r="A150" s="96" t="s">
        <v>236</v>
      </c>
      <c r="B150" s="96" t="s">
        <v>206</v>
      </c>
      <c r="C150" s="158">
        <v>10029</v>
      </c>
      <c r="D150" s="158">
        <v>10594</v>
      </c>
      <c r="E150" s="158">
        <v>11546</v>
      </c>
      <c r="F150" s="158">
        <v>12107</v>
      </c>
      <c r="G150" s="158">
        <v>12948</v>
      </c>
      <c r="H150" s="158">
        <v>13747</v>
      </c>
      <c r="I150" s="158">
        <v>14253</v>
      </c>
      <c r="J150" s="158">
        <v>15067</v>
      </c>
      <c r="K150" s="158">
        <v>16186</v>
      </c>
      <c r="L150" s="158">
        <v>16005</v>
      </c>
      <c r="M150" s="31">
        <v>16733</v>
      </c>
      <c r="N150" s="31">
        <v>17510</v>
      </c>
      <c r="S150" s="8"/>
    </row>
    <row r="151" spans="1:19" ht="15">
      <c r="A151" s="197"/>
      <c r="B151" s="96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31"/>
      <c r="N151" s="31"/>
      <c r="S151" s="8"/>
    </row>
    <row r="152" spans="1:20" s="7" customFormat="1" ht="15">
      <c r="A152" s="202"/>
      <c r="B152" s="95" t="s">
        <v>111</v>
      </c>
      <c r="C152" s="158">
        <v>52985</v>
      </c>
      <c r="D152" s="158">
        <v>57101</v>
      </c>
      <c r="E152" s="158">
        <v>58624</v>
      </c>
      <c r="F152" s="158">
        <v>62669</v>
      </c>
      <c r="G152" s="158">
        <v>63378</v>
      </c>
      <c r="H152" s="158">
        <v>67292</v>
      </c>
      <c r="I152" s="158">
        <v>71705</v>
      </c>
      <c r="J152" s="158">
        <v>74216</v>
      </c>
      <c r="K152" s="158">
        <v>75436</v>
      </c>
      <c r="L152" s="191">
        <v>74156</v>
      </c>
      <c r="M152" s="31">
        <v>80050</v>
      </c>
      <c r="N152" s="31">
        <v>81196</v>
      </c>
      <c r="O152" s="8"/>
      <c r="P152" s="8"/>
      <c r="Q152" s="8"/>
      <c r="R152" s="8"/>
      <c r="S152" s="8"/>
      <c r="T152"/>
    </row>
    <row r="153" spans="1:20" s="7" customFormat="1" ht="15">
      <c r="A153" s="202"/>
      <c r="B153" s="95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31"/>
      <c r="N153" s="31"/>
      <c r="O153" s="8"/>
      <c r="P153" s="8"/>
      <c r="Q153" s="8"/>
      <c r="R153" s="8"/>
      <c r="S153" s="8"/>
      <c r="T153"/>
    </row>
    <row r="154" spans="1:19" ht="13.5" thickBot="1">
      <c r="A154" s="199"/>
      <c r="B154" s="203" t="s">
        <v>64</v>
      </c>
      <c r="C154" s="123">
        <f>C131+C152</f>
        <v>431648</v>
      </c>
      <c r="D154" s="123">
        <f aca="true" t="shared" si="19" ref="D154:N154">D131+D152</f>
        <v>456932</v>
      </c>
      <c r="E154" s="123">
        <f t="shared" si="19"/>
        <v>467458</v>
      </c>
      <c r="F154" s="123">
        <f t="shared" si="19"/>
        <v>499241</v>
      </c>
      <c r="G154" s="123">
        <f t="shared" si="19"/>
        <v>513260</v>
      </c>
      <c r="H154" s="123">
        <f t="shared" si="19"/>
        <v>532960</v>
      </c>
      <c r="I154" s="123">
        <f t="shared" si="19"/>
        <v>572860</v>
      </c>
      <c r="J154" s="123">
        <f t="shared" si="19"/>
        <v>599735</v>
      </c>
      <c r="K154" s="123">
        <f t="shared" si="19"/>
        <v>612984</v>
      </c>
      <c r="L154" s="123">
        <f t="shared" si="19"/>
        <v>585169</v>
      </c>
      <c r="M154" s="123">
        <f t="shared" si="19"/>
        <v>630916</v>
      </c>
      <c r="N154" s="123">
        <f t="shared" si="19"/>
        <v>654418</v>
      </c>
      <c r="S154" s="8"/>
    </row>
    <row r="155" spans="1:19" ht="12.75">
      <c r="A155" s="200"/>
      <c r="B155" s="96"/>
      <c r="C155" s="158"/>
      <c r="D155" s="158"/>
      <c r="E155" s="158"/>
      <c r="F155" s="96"/>
      <c r="G155" s="96"/>
      <c r="H155" s="96"/>
      <c r="I155" s="96"/>
      <c r="J155" s="96"/>
      <c r="K155" s="96"/>
      <c r="L155" s="96"/>
      <c r="M155" s="95"/>
      <c r="N155" s="95"/>
      <c r="S155" s="8"/>
    </row>
    <row r="156" spans="1:19" ht="12.75">
      <c r="A156" s="201" t="s">
        <v>94</v>
      </c>
      <c r="B156" s="156"/>
      <c r="C156" s="158"/>
      <c r="D156" s="158"/>
      <c r="E156" s="158"/>
      <c r="F156" s="190"/>
      <c r="G156" s="190"/>
      <c r="H156" s="190"/>
      <c r="I156" s="190"/>
      <c r="J156" s="190"/>
      <c r="K156" s="190"/>
      <c r="L156" s="190"/>
      <c r="M156" s="192"/>
      <c r="N156" s="192"/>
      <c r="S156" s="8"/>
    </row>
    <row r="157" spans="1:20" s="7" customFormat="1" ht="12.75">
      <c r="A157" s="96" t="s">
        <v>176</v>
      </c>
      <c r="B157" s="240" t="s">
        <v>239</v>
      </c>
      <c r="C157" s="158">
        <f>C159+C165</f>
        <v>161305</v>
      </c>
      <c r="D157" s="158">
        <f aca="true" t="shared" si="20" ref="D157:N157">D159+D165</f>
        <v>163902</v>
      </c>
      <c r="E157" s="158">
        <f t="shared" si="20"/>
        <v>170201</v>
      </c>
      <c r="F157" s="158">
        <f t="shared" si="20"/>
        <v>177208</v>
      </c>
      <c r="G157" s="158">
        <f t="shared" si="20"/>
        <v>185404</v>
      </c>
      <c r="H157" s="158">
        <f t="shared" si="20"/>
        <v>191600</v>
      </c>
      <c r="I157" s="158">
        <f t="shared" si="20"/>
        <v>202022</v>
      </c>
      <c r="J157" s="158">
        <f t="shared" si="20"/>
        <v>210505</v>
      </c>
      <c r="K157" s="158">
        <f t="shared" si="20"/>
        <v>215989</v>
      </c>
      <c r="L157" s="158">
        <f t="shared" si="20"/>
        <v>201385</v>
      </c>
      <c r="M157" s="158">
        <f t="shared" si="20"/>
        <v>219126</v>
      </c>
      <c r="N157" s="158">
        <f t="shared" si="20"/>
        <v>224952</v>
      </c>
      <c r="O157" s="8"/>
      <c r="P157" s="8"/>
      <c r="Q157" s="8"/>
      <c r="R157" s="8"/>
      <c r="S157" s="8"/>
      <c r="T157"/>
    </row>
    <row r="158" spans="1:20" s="7" customFormat="1" ht="12.75">
      <c r="A158" s="96"/>
      <c r="B158" s="96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8"/>
      <c r="P158" s="8"/>
      <c r="Q158" s="8"/>
      <c r="R158" s="8"/>
      <c r="S158" s="8"/>
      <c r="T158"/>
    </row>
    <row r="159" spans="1:19" ht="12.75">
      <c r="A159" s="96" t="s">
        <v>168</v>
      </c>
      <c r="B159" s="240" t="s">
        <v>179</v>
      </c>
      <c r="C159" s="158">
        <f>SUM(C160:C163)</f>
        <v>64632</v>
      </c>
      <c r="D159" s="158">
        <f aca="true" t="shared" si="21" ref="D159:N159">SUM(D160:D163)</f>
        <v>64362</v>
      </c>
      <c r="E159" s="158">
        <f t="shared" si="21"/>
        <v>65715</v>
      </c>
      <c r="F159" s="158">
        <f t="shared" si="21"/>
        <v>67049</v>
      </c>
      <c r="G159" s="158">
        <f t="shared" si="21"/>
        <v>71096</v>
      </c>
      <c r="H159" s="158">
        <f t="shared" si="21"/>
        <v>72295</v>
      </c>
      <c r="I159" s="158">
        <f t="shared" si="21"/>
        <v>77365</v>
      </c>
      <c r="J159" s="158">
        <f t="shared" si="21"/>
        <v>82957</v>
      </c>
      <c r="K159" s="158">
        <f t="shared" si="21"/>
        <v>83107</v>
      </c>
      <c r="L159" s="158">
        <f t="shared" si="21"/>
        <v>68798</v>
      </c>
      <c r="M159" s="158">
        <f t="shared" si="21"/>
        <v>84404</v>
      </c>
      <c r="N159" s="158">
        <f t="shared" si="21"/>
        <v>84316</v>
      </c>
      <c r="S159" s="8"/>
    </row>
    <row r="160" spans="1:19" ht="12.75">
      <c r="A160" s="96" t="s">
        <v>209</v>
      </c>
      <c r="B160" s="96" t="s">
        <v>180</v>
      </c>
      <c r="C160" s="158">
        <v>6123</v>
      </c>
      <c r="D160" s="158">
        <v>6043</v>
      </c>
      <c r="E160" s="158">
        <v>6405</v>
      </c>
      <c r="F160" s="158">
        <v>6795</v>
      </c>
      <c r="G160" s="158">
        <v>7058</v>
      </c>
      <c r="H160" s="158">
        <v>6037</v>
      </c>
      <c r="I160" s="158">
        <v>6391</v>
      </c>
      <c r="J160" s="158">
        <v>6867</v>
      </c>
      <c r="K160" s="158">
        <v>8670</v>
      </c>
      <c r="L160" s="6">
        <v>7774</v>
      </c>
      <c r="M160" s="31">
        <v>8889</v>
      </c>
      <c r="N160" s="31">
        <v>9327</v>
      </c>
      <c r="S160" s="8"/>
    </row>
    <row r="161" spans="1:19" ht="12.75">
      <c r="A161" s="96" t="s">
        <v>211</v>
      </c>
      <c r="B161" s="96" t="s">
        <v>181</v>
      </c>
      <c r="C161" s="158">
        <v>43362</v>
      </c>
      <c r="D161" s="158">
        <v>42268</v>
      </c>
      <c r="E161" s="158">
        <v>43226</v>
      </c>
      <c r="F161" s="158">
        <v>43878</v>
      </c>
      <c r="G161" s="158">
        <v>46127</v>
      </c>
      <c r="H161" s="158">
        <v>47843</v>
      </c>
      <c r="I161" s="158">
        <v>50743</v>
      </c>
      <c r="J161" s="158">
        <v>56249</v>
      </c>
      <c r="K161" s="158">
        <v>52432</v>
      </c>
      <c r="L161" s="158">
        <v>39483</v>
      </c>
      <c r="M161" s="31">
        <v>50552</v>
      </c>
      <c r="N161" s="31">
        <v>51277</v>
      </c>
      <c r="S161" s="8"/>
    </row>
    <row r="162" spans="1:19" ht="12.75">
      <c r="A162" s="96" t="s">
        <v>213</v>
      </c>
      <c r="B162" s="96" t="s">
        <v>182</v>
      </c>
      <c r="C162" s="158">
        <v>6688</v>
      </c>
      <c r="D162" s="158">
        <v>6907</v>
      </c>
      <c r="E162" s="158">
        <v>6988</v>
      </c>
      <c r="F162" s="158">
        <v>7041</v>
      </c>
      <c r="G162" s="158">
        <v>7778</v>
      </c>
      <c r="H162" s="158">
        <v>7879</v>
      </c>
      <c r="I162" s="158">
        <v>8685</v>
      </c>
      <c r="J162" s="158">
        <v>8190</v>
      </c>
      <c r="K162" s="158">
        <v>10224</v>
      </c>
      <c r="L162" s="158">
        <v>10631</v>
      </c>
      <c r="M162" s="31">
        <v>12875</v>
      </c>
      <c r="N162" s="31">
        <v>11120</v>
      </c>
      <c r="S162" s="8"/>
    </row>
    <row r="163" spans="1:19" ht="12.75">
      <c r="A163" s="96" t="s">
        <v>215</v>
      </c>
      <c r="B163" s="96" t="s">
        <v>60</v>
      </c>
      <c r="C163" s="158">
        <v>8459</v>
      </c>
      <c r="D163" s="158">
        <v>9144</v>
      </c>
      <c r="E163" s="158">
        <v>9096</v>
      </c>
      <c r="F163" s="158">
        <v>9335</v>
      </c>
      <c r="G163" s="158">
        <v>10133</v>
      </c>
      <c r="H163" s="158">
        <v>10536</v>
      </c>
      <c r="I163" s="158">
        <v>11546</v>
      </c>
      <c r="J163" s="158">
        <v>11651</v>
      </c>
      <c r="K163" s="158">
        <v>11781</v>
      </c>
      <c r="L163" s="158">
        <v>10910</v>
      </c>
      <c r="M163" s="31">
        <v>12088</v>
      </c>
      <c r="N163" s="31">
        <v>12592</v>
      </c>
      <c r="S163" s="8"/>
    </row>
    <row r="164" spans="1:19" ht="12.75">
      <c r="A164" s="96"/>
      <c r="B164" s="96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31"/>
      <c r="N164" s="31"/>
      <c r="S164" s="8"/>
    </row>
    <row r="165" spans="1:19" ht="12.75">
      <c r="A165" s="60" t="s">
        <v>177</v>
      </c>
      <c r="B165" s="240" t="s">
        <v>183</v>
      </c>
      <c r="C165" s="158">
        <f>SUM(C166:C176)</f>
        <v>96673</v>
      </c>
      <c r="D165" s="158">
        <f aca="true" t="shared" si="22" ref="D165:N165">SUM(D166:D176)</f>
        <v>99540</v>
      </c>
      <c r="E165" s="158">
        <f t="shared" si="22"/>
        <v>104486</v>
      </c>
      <c r="F165" s="158">
        <f t="shared" si="22"/>
        <v>110159</v>
      </c>
      <c r="G165" s="158">
        <f t="shared" si="22"/>
        <v>114308</v>
      </c>
      <c r="H165" s="158">
        <f t="shared" si="22"/>
        <v>119305</v>
      </c>
      <c r="I165" s="158">
        <f t="shared" si="22"/>
        <v>124657</v>
      </c>
      <c r="J165" s="158">
        <f t="shared" si="22"/>
        <v>127548</v>
      </c>
      <c r="K165" s="158">
        <f t="shared" si="22"/>
        <v>132882</v>
      </c>
      <c r="L165" s="158">
        <f t="shared" si="22"/>
        <v>132587</v>
      </c>
      <c r="M165" s="158">
        <f t="shared" si="22"/>
        <v>134722</v>
      </c>
      <c r="N165" s="158">
        <f t="shared" si="22"/>
        <v>140636</v>
      </c>
      <c r="S165" s="8"/>
    </row>
    <row r="166" spans="1:19" ht="12.75">
      <c r="A166" s="96" t="s">
        <v>217</v>
      </c>
      <c r="B166" s="96" t="s">
        <v>184</v>
      </c>
      <c r="C166" s="158">
        <v>12663</v>
      </c>
      <c r="D166" s="158">
        <v>13607</v>
      </c>
      <c r="E166" s="158">
        <v>14381</v>
      </c>
      <c r="F166" s="158">
        <v>15296</v>
      </c>
      <c r="G166" s="158">
        <v>16525</v>
      </c>
      <c r="H166" s="158">
        <v>17377</v>
      </c>
      <c r="I166" s="158">
        <v>18572</v>
      </c>
      <c r="J166" s="158">
        <v>18813</v>
      </c>
      <c r="K166" s="158">
        <v>19459</v>
      </c>
      <c r="L166" s="158">
        <v>19080</v>
      </c>
      <c r="M166" s="31">
        <v>19827</v>
      </c>
      <c r="N166" s="31">
        <v>20689</v>
      </c>
      <c r="S166" s="8"/>
    </row>
    <row r="167" spans="1:19" ht="12.75">
      <c r="A167" s="96" t="s">
        <v>219</v>
      </c>
      <c r="B167" s="96" t="s">
        <v>187</v>
      </c>
      <c r="C167" s="6">
        <v>10576</v>
      </c>
      <c r="D167" s="158">
        <v>11348</v>
      </c>
      <c r="E167" s="158">
        <v>11645</v>
      </c>
      <c r="F167" s="158">
        <v>12184</v>
      </c>
      <c r="G167" s="158">
        <v>12500</v>
      </c>
      <c r="H167" s="158">
        <v>13181</v>
      </c>
      <c r="I167" s="158">
        <v>13892</v>
      </c>
      <c r="J167" s="158">
        <v>14567</v>
      </c>
      <c r="K167" s="158">
        <v>15447</v>
      </c>
      <c r="L167" s="158">
        <v>15253</v>
      </c>
      <c r="M167" s="31">
        <v>16456</v>
      </c>
      <c r="N167" s="31">
        <v>17125</v>
      </c>
      <c r="O167" s="72"/>
      <c r="P167" s="72"/>
      <c r="Q167" s="72"/>
      <c r="R167" s="72"/>
      <c r="S167" s="8"/>
    </row>
    <row r="168" spans="1:19" ht="12.75">
      <c r="A168" s="96" t="s">
        <v>221</v>
      </c>
      <c r="B168" s="96" t="s">
        <v>188</v>
      </c>
      <c r="C168" s="96">
        <v>2116</v>
      </c>
      <c r="D168" s="158">
        <v>2257</v>
      </c>
      <c r="E168" s="158">
        <v>2356</v>
      </c>
      <c r="F168" s="158">
        <v>2408</v>
      </c>
      <c r="G168" s="158">
        <v>2453</v>
      </c>
      <c r="H168" s="158">
        <v>2651</v>
      </c>
      <c r="I168" s="158">
        <v>2852</v>
      </c>
      <c r="J168" s="158">
        <v>2789</v>
      </c>
      <c r="K168" s="158">
        <v>3058</v>
      </c>
      <c r="L168" s="158">
        <v>2912</v>
      </c>
      <c r="M168" s="31">
        <v>2961</v>
      </c>
      <c r="N168" s="31">
        <v>3188</v>
      </c>
      <c r="O168" s="72"/>
      <c r="P168" s="72"/>
      <c r="Q168" s="72"/>
      <c r="R168" s="72"/>
      <c r="S168" s="8"/>
    </row>
    <row r="169" spans="1:19" ht="12.75">
      <c r="A169" s="96" t="s">
        <v>223</v>
      </c>
      <c r="B169" s="96" t="s">
        <v>208</v>
      </c>
      <c r="C169" s="190">
        <v>3762</v>
      </c>
      <c r="D169" s="158">
        <v>4059</v>
      </c>
      <c r="E169" s="158">
        <v>4233</v>
      </c>
      <c r="F169" s="158">
        <v>4289</v>
      </c>
      <c r="G169" s="158">
        <v>4472</v>
      </c>
      <c r="H169" s="158">
        <v>4613</v>
      </c>
      <c r="I169" s="158">
        <v>4626</v>
      </c>
      <c r="J169" s="158">
        <v>4623</v>
      </c>
      <c r="K169" s="158">
        <v>4906</v>
      </c>
      <c r="L169" s="158">
        <v>5088</v>
      </c>
      <c r="M169" s="31">
        <v>5354</v>
      </c>
      <c r="N169" s="31">
        <v>5342</v>
      </c>
      <c r="O169" s="72"/>
      <c r="P169" s="72"/>
      <c r="Q169" s="72"/>
      <c r="R169" s="72"/>
      <c r="S169" s="8"/>
    </row>
    <row r="170" spans="1:19" ht="12.75">
      <c r="A170" s="96" t="s">
        <v>225</v>
      </c>
      <c r="B170" s="96" t="s">
        <v>190</v>
      </c>
      <c r="C170" s="158">
        <v>3017</v>
      </c>
      <c r="D170" s="6">
        <v>2800</v>
      </c>
      <c r="E170" s="6">
        <v>2798</v>
      </c>
      <c r="F170" s="158">
        <v>3080</v>
      </c>
      <c r="G170" s="158">
        <v>3480</v>
      </c>
      <c r="H170" s="158">
        <v>3573</v>
      </c>
      <c r="I170" s="158">
        <v>3137</v>
      </c>
      <c r="J170" s="158">
        <v>3022</v>
      </c>
      <c r="K170" s="158">
        <v>3072</v>
      </c>
      <c r="L170" s="158">
        <v>3475</v>
      </c>
      <c r="M170" s="31">
        <v>3265</v>
      </c>
      <c r="N170" s="31">
        <v>3366</v>
      </c>
      <c r="O170" s="72"/>
      <c r="P170" s="72"/>
      <c r="Q170" s="72"/>
      <c r="R170" s="72"/>
      <c r="S170" s="8"/>
    </row>
    <row r="171" spans="1:19" ht="12.75">
      <c r="A171" s="96" t="s">
        <v>227</v>
      </c>
      <c r="B171" s="96" t="s">
        <v>201</v>
      </c>
      <c r="C171" s="158">
        <v>16843</v>
      </c>
      <c r="D171" s="96">
        <v>15864</v>
      </c>
      <c r="E171" s="96">
        <v>15951</v>
      </c>
      <c r="F171" s="158">
        <v>16555</v>
      </c>
      <c r="G171" s="158">
        <v>15550</v>
      </c>
      <c r="H171" s="158">
        <v>16093</v>
      </c>
      <c r="I171" s="158">
        <v>16659</v>
      </c>
      <c r="J171" s="158">
        <v>14058</v>
      </c>
      <c r="K171" s="158">
        <v>14581</v>
      </c>
      <c r="L171" s="158">
        <v>14819</v>
      </c>
      <c r="M171" s="31">
        <v>13583</v>
      </c>
      <c r="N171" s="31">
        <v>15337</v>
      </c>
      <c r="O171" s="72"/>
      <c r="P171" s="72"/>
      <c r="Q171" s="72"/>
      <c r="R171" s="72"/>
      <c r="S171" s="8"/>
    </row>
    <row r="172" spans="1:20" ht="12.75">
      <c r="A172" s="96" t="s">
        <v>229</v>
      </c>
      <c r="B172" s="96" t="s">
        <v>244</v>
      </c>
      <c r="C172" s="158">
        <v>7686</v>
      </c>
      <c r="D172" s="190">
        <v>8036</v>
      </c>
      <c r="E172" s="190">
        <v>8839</v>
      </c>
      <c r="F172" s="158">
        <v>9295</v>
      </c>
      <c r="G172" s="158">
        <v>9968</v>
      </c>
      <c r="H172" s="158">
        <v>10327</v>
      </c>
      <c r="I172" s="158">
        <v>11476</v>
      </c>
      <c r="J172" s="158">
        <v>13667</v>
      </c>
      <c r="K172" s="158">
        <v>14185</v>
      </c>
      <c r="L172" s="158">
        <v>13476</v>
      </c>
      <c r="M172" s="31">
        <v>13013</v>
      </c>
      <c r="N172" s="31">
        <v>14020</v>
      </c>
      <c r="O172" s="72"/>
      <c r="P172" s="72"/>
      <c r="Q172" s="72"/>
      <c r="R172" s="72"/>
      <c r="S172" s="8"/>
      <c r="T172" s="7"/>
    </row>
    <row r="173" spans="1:20" ht="12.75">
      <c r="A173" s="96" t="s">
        <v>230</v>
      </c>
      <c r="B173" s="96" t="s">
        <v>203</v>
      </c>
      <c r="C173" s="158">
        <v>8799</v>
      </c>
      <c r="D173" s="158">
        <v>7909</v>
      </c>
      <c r="E173" s="158">
        <v>8272</v>
      </c>
      <c r="F173" s="158">
        <v>8295</v>
      </c>
      <c r="G173" s="158">
        <v>8956</v>
      </c>
      <c r="H173" s="158">
        <v>9402</v>
      </c>
      <c r="I173" s="158">
        <v>9900</v>
      </c>
      <c r="J173" s="158">
        <v>10360</v>
      </c>
      <c r="K173" s="158">
        <v>10426</v>
      </c>
      <c r="L173" s="158">
        <v>10565</v>
      </c>
      <c r="M173" s="31">
        <v>10911</v>
      </c>
      <c r="N173" s="31">
        <v>11234</v>
      </c>
      <c r="O173" s="72"/>
      <c r="P173" s="72"/>
      <c r="Q173" s="72"/>
      <c r="R173" s="72"/>
      <c r="S173" s="8"/>
      <c r="T173" s="7"/>
    </row>
    <row r="174" spans="1:19" ht="12.75">
      <c r="A174" s="96" t="s">
        <v>232</v>
      </c>
      <c r="B174" s="96" t="s">
        <v>63</v>
      </c>
      <c r="C174" s="158">
        <v>8817</v>
      </c>
      <c r="D174" s="158">
        <v>9452</v>
      </c>
      <c r="E174" s="158">
        <v>10032</v>
      </c>
      <c r="F174" s="158">
        <v>10799</v>
      </c>
      <c r="G174" s="158">
        <v>11092</v>
      </c>
      <c r="H174" s="158">
        <v>11286</v>
      </c>
      <c r="I174" s="158">
        <v>11643</v>
      </c>
      <c r="J174" s="158">
        <v>12151</v>
      </c>
      <c r="K174" s="158">
        <v>12580</v>
      </c>
      <c r="L174" s="158">
        <v>12675</v>
      </c>
      <c r="M174" s="31">
        <v>13064</v>
      </c>
      <c r="N174" s="31">
        <v>13179</v>
      </c>
      <c r="O174" s="72"/>
      <c r="P174" s="72"/>
      <c r="Q174" s="72"/>
      <c r="R174" s="72"/>
      <c r="S174" s="8"/>
    </row>
    <row r="175" spans="1:19" ht="12.75">
      <c r="A175" s="96" t="s">
        <v>234</v>
      </c>
      <c r="B175" s="96" t="s">
        <v>205</v>
      </c>
      <c r="C175" s="158">
        <v>17300</v>
      </c>
      <c r="D175" s="158">
        <v>18642</v>
      </c>
      <c r="E175" s="158">
        <v>20340</v>
      </c>
      <c r="F175" s="158">
        <v>21773</v>
      </c>
      <c r="G175" s="158">
        <v>22852</v>
      </c>
      <c r="H175" s="158">
        <v>23970</v>
      </c>
      <c r="I175" s="158">
        <v>24766</v>
      </c>
      <c r="J175" s="158">
        <v>26337</v>
      </c>
      <c r="K175" s="158">
        <v>27714</v>
      </c>
      <c r="L175" s="158">
        <v>27815</v>
      </c>
      <c r="M175" s="31">
        <v>28475</v>
      </c>
      <c r="N175" s="31">
        <v>29347</v>
      </c>
      <c r="O175" s="72"/>
      <c r="P175" s="72"/>
      <c r="Q175" s="72"/>
      <c r="R175" s="72"/>
      <c r="S175" s="8"/>
    </row>
    <row r="176" spans="1:19" ht="12.75">
      <c r="A176" s="96" t="s">
        <v>236</v>
      </c>
      <c r="B176" s="96" t="s">
        <v>206</v>
      </c>
      <c r="C176" s="158">
        <v>5094</v>
      </c>
      <c r="D176" s="158">
        <v>5566</v>
      </c>
      <c r="E176" s="158">
        <v>5639</v>
      </c>
      <c r="F176" s="158">
        <v>6185</v>
      </c>
      <c r="G176" s="158">
        <v>6460</v>
      </c>
      <c r="H176" s="158">
        <v>6832</v>
      </c>
      <c r="I176" s="158">
        <v>7134</v>
      </c>
      <c r="J176" s="158">
        <v>7161</v>
      </c>
      <c r="K176" s="158">
        <v>7454</v>
      </c>
      <c r="L176" s="158">
        <v>7429</v>
      </c>
      <c r="M176" s="31">
        <v>7813</v>
      </c>
      <c r="N176" s="31">
        <v>7809</v>
      </c>
      <c r="O176" s="72"/>
      <c r="P176" s="72"/>
      <c r="Q176" s="72"/>
      <c r="R176" s="72"/>
      <c r="S176" s="8"/>
    </row>
    <row r="177" spans="1:19" ht="15">
      <c r="A177" s="202"/>
      <c r="B177" s="96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31"/>
      <c r="N177" s="31"/>
      <c r="O177" s="72"/>
      <c r="P177" s="72"/>
      <c r="Q177" s="72"/>
      <c r="R177" s="72"/>
      <c r="S177" s="8"/>
    </row>
    <row r="178" spans="1:19" s="7" customFormat="1" ht="15">
      <c r="A178" s="197"/>
      <c r="B178" s="95" t="s">
        <v>111</v>
      </c>
      <c r="C178" s="158">
        <v>21580</v>
      </c>
      <c r="D178" s="158">
        <v>22130</v>
      </c>
      <c r="E178" s="158">
        <v>23102</v>
      </c>
      <c r="F178" s="158">
        <v>23931</v>
      </c>
      <c r="G178" s="158">
        <v>24647</v>
      </c>
      <c r="H178" s="158">
        <v>26067</v>
      </c>
      <c r="I178" s="158">
        <v>27231</v>
      </c>
      <c r="J178" s="158">
        <v>28053</v>
      </c>
      <c r="K178" s="158">
        <v>28650</v>
      </c>
      <c r="L178" s="6">
        <v>27284</v>
      </c>
      <c r="M178" s="31">
        <v>29698</v>
      </c>
      <c r="N178" s="31">
        <v>29779</v>
      </c>
      <c r="O178" s="72"/>
      <c r="P178" s="72"/>
      <c r="Q178" s="72"/>
      <c r="R178" s="72"/>
      <c r="S178" s="8"/>
    </row>
    <row r="179" spans="1:19" s="7" customFormat="1" ht="15">
      <c r="A179" s="197"/>
      <c r="B179" s="95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31"/>
      <c r="N179" s="31"/>
      <c r="O179" s="72"/>
      <c r="P179" s="72"/>
      <c r="Q179" s="72"/>
      <c r="R179" s="72"/>
      <c r="S179" s="8"/>
    </row>
    <row r="180" spans="1:20" s="29" customFormat="1" ht="13.5" thickBot="1">
      <c r="A180" s="209"/>
      <c r="B180" s="203" t="s">
        <v>64</v>
      </c>
      <c r="C180" s="123">
        <f>C157+C178</f>
        <v>182885</v>
      </c>
      <c r="D180" s="123">
        <f aca="true" t="shared" si="23" ref="D180:N180">D157+D178</f>
        <v>186032</v>
      </c>
      <c r="E180" s="123">
        <f t="shared" si="23"/>
        <v>193303</v>
      </c>
      <c r="F180" s="123">
        <f t="shared" si="23"/>
        <v>201139</v>
      </c>
      <c r="G180" s="123">
        <f t="shared" si="23"/>
        <v>210051</v>
      </c>
      <c r="H180" s="123">
        <f t="shared" si="23"/>
        <v>217667</v>
      </c>
      <c r="I180" s="123">
        <f t="shared" si="23"/>
        <v>229253</v>
      </c>
      <c r="J180" s="123">
        <f t="shared" si="23"/>
        <v>238558</v>
      </c>
      <c r="K180" s="123">
        <f t="shared" si="23"/>
        <v>244639</v>
      </c>
      <c r="L180" s="123">
        <f t="shared" si="23"/>
        <v>228669</v>
      </c>
      <c r="M180" s="123">
        <f t="shared" si="23"/>
        <v>248824</v>
      </c>
      <c r="N180" s="123">
        <f t="shared" si="23"/>
        <v>254731</v>
      </c>
      <c r="O180" s="72"/>
      <c r="P180" s="72"/>
      <c r="Q180" s="72"/>
      <c r="R180" s="72"/>
      <c r="S180" s="8"/>
      <c r="T180" s="7"/>
    </row>
    <row r="181" spans="1:20" s="29" customFormat="1" ht="12.75">
      <c r="A181" s="200"/>
      <c r="B181" s="96"/>
      <c r="C181" s="158"/>
      <c r="D181" s="158"/>
      <c r="E181" s="158"/>
      <c r="F181" s="96"/>
      <c r="G181" s="96"/>
      <c r="H181" s="96"/>
      <c r="I181" s="96"/>
      <c r="J181" s="96"/>
      <c r="K181" s="96"/>
      <c r="L181" s="96"/>
      <c r="M181" s="95"/>
      <c r="N181" s="95"/>
      <c r="O181" s="72"/>
      <c r="P181" s="72"/>
      <c r="Q181" s="72"/>
      <c r="R181" s="72"/>
      <c r="S181" s="8"/>
      <c r="T181" s="7"/>
    </row>
    <row r="182" spans="1:20" s="29" customFormat="1" ht="12.75">
      <c r="A182" s="201" t="s">
        <v>95</v>
      </c>
      <c r="B182" s="156"/>
      <c r="C182" s="158"/>
      <c r="D182" s="158"/>
      <c r="E182" s="158"/>
      <c r="F182" s="190"/>
      <c r="G182" s="190"/>
      <c r="H182" s="190"/>
      <c r="I182" s="190"/>
      <c r="J182" s="190"/>
      <c r="K182" s="190"/>
      <c r="L182" s="190"/>
      <c r="M182" s="192"/>
      <c r="N182" s="192"/>
      <c r="O182" s="72"/>
      <c r="P182" s="72"/>
      <c r="Q182" s="72"/>
      <c r="R182" s="72"/>
      <c r="S182" s="8"/>
      <c r="T182" s="7"/>
    </row>
    <row r="183" spans="1:20" s="46" customFormat="1" ht="12.75">
      <c r="A183" s="96" t="s">
        <v>176</v>
      </c>
      <c r="B183" s="240" t="s">
        <v>239</v>
      </c>
      <c r="C183" s="158">
        <f>C185+C191</f>
        <v>76761</v>
      </c>
      <c r="D183" s="158">
        <f aca="true" t="shared" si="24" ref="D183:N183">D185+D191</f>
        <v>82824</v>
      </c>
      <c r="E183" s="158">
        <f t="shared" si="24"/>
        <v>82551</v>
      </c>
      <c r="F183" s="158">
        <f t="shared" si="24"/>
        <v>83860</v>
      </c>
      <c r="G183" s="158">
        <f t="shared" si="24"/>
        <v>87911</v>
      </c>
      <c r="H183" s="158">
        <f t="shared" si="24"/>
        <v>91273</v>
      </c>
      <c r="I183" s="158">
        <f t="shared" si="24"/>
        <v>94289</v>
      </c>
      <c r="J183" s="158">
        <f t="shared" si="24"/>
        <v>96452</v>
      </c>
      <c r="K183" s="158">
        <f t="shared" si="24"/>
        <v>103299</v>
      </c>
      <c r="L183" s="158">
        <f t="shared" si="24"/>
        <v>100688</v>
      </c>
      <c r="M183" s="158">
        <f t="shared" si="24"/>
        <v>111083</v>
      </c>
      <c r="N183" s="158">
        <f t="shared" si="24"/>
        <v>110027</v>
      </c>
      <c r="O183" s="72"/>
      <c r="P183" s="72"/>
      <c r="Q183" s="72"/>
      <c r="R183" s="72"/>
      <c r="S183" s="8"/>
      <c r="T183" s="7"/>
    </row>
    <row r="184" spans="1:20" s="46" customFormat="1" ht="12.75">
      <c r="A184" s="96"/>
      <c r="B184" s="96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72"/>
      <c r="P184" s="72"/>
      <c r="Q184" s="72"/>
      <c r="R184" s="72"/>
      <c r="S184" s="8"/>
      <c r="T184" s="7"/>
    </row>
    <row r="185" spans="1:20" s="29" customFormat="1" ht="12.75">
      <c r="A185" s="96" t="s">
        <v>168</v>
      </c>
      <c r="B185" s="240" t="s">
        <v>179</v>
      </c>
      <c r="C185" s="158">
        <f>SUM(C186:C189)</f>
        <v>27131</v>
      </c>
      <c r="D185" s="158">
        <f aca="true" t="shared" si="25" ref="D185:N185">SUM(D186:D189)</f>
        <v>32666</v>
      </c>
      <c r="E185" s="158">
        <f t="shared" si="25"/>
        <v>30410</v>
      </c>
      <c r="F185" s="158">
        <f t="shared" si="25"/>
        <v>29114</v>
      </c>
      <c r="G185" s="158">
        <f t="shared" si="25"/>
        <v>30730</v>
      </c>
      <c r="H185" s="158">
        <f t="shared" si="25"/>
        <v>32194</v>
      </c>
      <c r="I185" s="158">
        <f t="shared" si="25"/>
        <v>32759</v>
      </c>
      <c r="J185" s="158">
        <f t="shared" si="25"/>
        <v>33101</v>
      </c>
      <c r="K185" s="158">
        <f t="shared" si="25"/>
        <v>36944</v>
      </c>
      <c r="L185" s="158">
        <f t="shared" si="25"/>
        <v>34401</v>
      </c>
      <c r="M185" s="158">
        <f t="shared" si="25"/>
        <v>41195</v>
      </c>
      <c r="N185" s="158">
        <f t="shared" si="25"/>
        <v>39580</v>
      </c>
      <c r="O185" s="72"/>
      <c r="P185" s="72"/>
      <c r="Q185" s="72"/>
      <c r="R185" s="72"/>
      <c r="S185" s="8"/>
      <c r="T185" s="7"/>
    </row>
    <row r="186" spans="1:20" s="29" customFormat="1" ht="12.75">
      <c r="A186" s="96" t="s">
        <v>209</v>
      </c>
      <c r="B186" s="96" t="s">
        <v>180</v>
      </c>
      <c r="C186" s="158">
        <v>4543</v>
      </c>
      <c r="D186" s="158">
        <v>4536</v>
      </c>
      <c r="E186" s="158">
        <v>4639</v>
      </c>
      <c r="F186" s="158">
        <v>4494</v>
      </c>
      <c r="G186" s="158">
        <v>4670</v>
      </c>
      <c r="H186" s="158">
        <v>4161</v>
      </c>
      <c r="I186" s="158">
        <v>4344</v>
      </c>
      <c r="J186" s="158">
        <v>4218</v>
      </c>
      <c r="K186" s="158">
        <v>5997</v>
      </c>
      <c r="L186" s="6">
        <v>6411</v>
      </c>
      <c r="M186" s="31">
        <v>7319</v>
      </c>
      <c r="N186" s="31">
        <v>6908</v>
      </c>
      <c r="O186" s="72"/>
      <c r="P186" s="72"/>
      <c r="Q186" s="72"/>
      <c r="R186" s="72"/>
      <c r="S186" s="8"/>
      <c r="T186" s="7"/>
    </row>
    <row r="187" spans="1:20" s="29" customFormat="1" ht="12.75">
      <c r="A187" s="96" t="s">
        <v>211</v>
      </c>
      <c r="B187" s="96" t="s">
        <v>181</v>
      </c>
      <c r="C187" s="158">
        <v>15231</v>
      </c>
      <c r="D187" s="158">
        <v>16812</v>
      </c>
      <c r="E187" s="158">
        <v>15768</v>
      </c>
      <c r="F187" s="158">
        <v>15500</v>
      </c>
      <c r="G187" s="158">
        <v>14816</v>
      </c>
      <c r="H187" s="158">
        <v>15233</v>
      </c>
      <c r="I187" s="158">
        <v>15280</v>
      </c>
      <c r="J187" s="158">
        <v>16619</v>
      </c>
      <c r="K187" s="158">
        <v>16096</v>
      </c>
      <c r="L187" s="158">
        <v>13224</v>
      </c>
      <c r="M187" s="31">
        <v>15504</v>
      </c>
      <c r="N187" s="31">
        <v>15811</v>
      </c>
      <c r="O187" s="72"/>
      <c r="P187" s="72"/>
      <c r="Q187" s="72"/>
      <c r="R187" s="72"/>
      <c r="S187" s="8"/>
      <c r="T187"/>
    </row>
    <row r="188" spans="1:20" s="29" customFormat="1" ht="12.75">
      <c r="A188" s="96" t="s">
        <v>213</v>
      </c>
      <c r="B188" s="96" t="s">
        <v>182</v>
      </c>
      <c r="C188" s="158">
        <v>3686</v>
      </c>
      <c r="D188" s="158">
        <v>7214</v>
      </c>
      <c r="E188" s="158">
        <v>5749</v>
      </c>
      <c r="F188" s="158">
        <v>4927</v>
      </c>
      <c r="G188" s="158">
        <v>6493</v>
      </c>
      <c r="H188" s="158">
        <v>7773</v>
      </c>
      <c r="I188" s="158">
        <v>7510</v>
      </c>
      <c r="J188" s="158">
        <v>6492</v>
      </c>
      <c r="K188" s="158">
        <v>9214</v>
      </c>
      <c r="L188" s="158">
        <v>9755</v>
      </c>
      <c r="M188" s="31">
        <v>12665</v>
      </c>
      <c r="N188" s="31">
        <v>10972</v>
      </c>
      <c r="O188" s="72"/>
      <c r="P188" s="72"/>
      <c r="Q188" s="72"/>
      <c r="R188" s="72"/>
      <c r="S188" s="8"/>
      <c r="T188"/>
    </row>
    <row r="189" spans="1:20" s="29" customFormat="1" ht="12.75">
      <c r="A189" s="96" t="s">
        <v>215</v>
      </c>
      <c r="B189" s="96" t="s">
        <v>60</v>
      </c>
      <c r="C189" s="158">
        <v>3671</v>
      </c>
      <c r="D189" s="158">
        <v>4104</v>
      </c>
      <c r="E189" s="158">
        <v>4254</v>
      </c>
      <c r="F189" s="158">
        <v>4193</v>
      </c>
      <c r="G189" s="158">
        <v>4751</v>
      </c>
      <c r="H189" s="158">
        <v>5027</v>
      </c>
      <c r="I189" s="158">
        <v>5625</v>
      </c>
      <c r="J189" s="158">
        <v>5772</v>
      </c>
      <c r="K189" s="158">
        <v>5637</v>
      </c>
      <c r="L189" s="158">
        <v>5011</v>
      </c>
      <c r="M189" s="31">
        <v>5707</v>
      </c>
      <c r="N189" s="31">
        <v>5889</v>
      </c>
      <c r="O189" s="72"/>
      <c r="P189" s="72"/>
      <c r="Q189" s="72"/>
      <c r="R189" s="72"/>
      <c r="S189" s="8"/>
      <c r="T189"/>
    </row>
    <row r="190" spans="1:20" s="29" customFormat="1" ht="12.75">
      <c r="A190" s="96"/>
      <c r="B190" s="96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31"/>
      <c r="N190" s="31"/>
      <c r="O190" s="72"/>
      <c r="P190" s="72"/>
      <c r="Q190" s="72"/>
      <c r="R190" s="72"/>
      <c r="S190" s="8"/>
      <c r="T190"/>
    </row>
    <row r="191" spans="1:20" s="29" customFormat="1" ht="12.75">
      <c r="A191" s="60" t="s">
        <v>177</v>
      </c>
      <c r="B191" s="240" t="s">
        <v>183</v>
      </c>
      <c r="C191" s="158">
        <f>SUM(C192:C202)</f>
        <v>49630</v>
      </c>
      <c r="D191" s="158">
        <f aca="true" t="shared" si="26" ref="D191:N191">SUM(D192:D202)</f>
        <v>50158</v>
      </c>
      <c r="E191" s="158">
        <f t="shared" si="26"/>
        <v>52141</v>
      </c>
      <c r="F191" s="158">
        <f t="shared" si="26"/>
        <v>54746</v>
      </c>
      <c r="G191" s="158">
        <f t="shared" si="26"/>
        <v>57181</v>
      </c>
      <c r="H191" s="158">
        <f t="shared" si="26"/>
        <v>59079</v>
      </c>
      <c r="I191" s="158">
        <f t="shared" si="26"/>
        <v>61530</v>
      </c>
      <c r="J191" s="158">
        <f t="shared" si="26"/>
        <v>63351</v>
      </c>
      <c r="K191" s="158">
        <f t="shared" si="26"/>
        <v>66355</v>
      </c>
      <c r="L191" s="158">
        <f t="shared" si="26"/>
        <v>66287</v>
      </c>
      <c r="M191" s="158">
        <f t="shared" si="26"/>
        <v>69888</v>
      </c>
      <c r="N191" s="158">
        <f t="shared" si="26"/>
        <v>70447</v>
      </c>
      <c r="O191" s="72"/>
      <c r="P191" s="72"/>
      <c r="Q191" s="72"/>
      <c r="R191" s="72"/>
      <c r="S191" s="8"/>
      <c r="T191"/>
    </row>
    <row r="192" spans="1:20" s="29" customFormat="1" ht="12.75">
      <c r="A192" s="96" t="s">
        <v>217</v>
      </c>
      <c r="B192" s="96" t="s">
        <v>184</v>
      </c>
      <c r="C192" s="158">
        <v>5840</v>
      </c>
      <c r="D192" s="158">
        <v>6217</v>
      </c>
      <c r="E192" s="158">
        <v>6576</v>
      </c>
      <c r="F192" s="158">
        <v>6934</v>
      </c>
      <c r="G192" s="158">
        <v>7360</v>
      </c>
      <c r="H192" s="158">
        <v>7569</v>
      </c>
      <c r="I192" s="158">
        <v>8025</v>
      </c>
      <c r="J192" s="158">
        <v>7966</v>
      </c>
      <c r="K192" s="158">
        <v>8154</v>
      </c>
      <c r="L192" s="158">
        <v>8141</v>
      </c>
      <c r="M192" s="31">
        <v>11246</v>
      </c>
      <c r="N192" s="31">
        <v>8773</v>
      </c>
      <c r="O192" s="72"/>
      <c r="P192" s="72"/>
      <c r="Q192" s="72"/>
      <c r="R192" s="72"/>
      <c r="S192" s="8"/>
      <c r="T192"/>
    </row>
    <row r="193" spans="1:20" s="29" customFormat="1" ht="12.75">
      <c r="A193" s="96" t="s">
        <v>219</v>
      </c>
      <c r="B193" s="96" t="s">
        <v>187</v>
      </c>
      <c r="C193" s="191">
        <v>5698</v>
      </c>
      <c r="D193" s="158">
        <v>5715</v>
      </c>
      <c r="E193" s="158">
        <v>5887</v>
      </c>
      <c r="F193" s="158">
        <v>6096</v>
      </c>
      <c r="G193" s="158">
        <v>6234</v>
      </c>
      <c r="H193" s="158">
        <v>6296</v>
      </c>
      <c r="I193" s="158">
        <v>6547</v>
      </c>
      <c r="J193" s="158">
        <v>7094</v>
      </c>
      <c r="K193" s="158">
        <v>7420</v>
      </c>
      <c r="L193" s="158">
        <v>7008</v>
      </c>
      <c r="M193" s="31">
        <v>6953</v>
      </c>
      <c r="N193" s="31">
        <v>7124</v>
      </c>
      <c r="O193" s="72"/>
      <c r="P193" s="72"/>
      <c r="Q193" s="72"/>
      <c r="R193" s="72"/>
      <c r="S193" s="8"/>
      <c r="T193"/>
    </row>
    <row r="194" spans="1:20" s="29" customFormat="1" ht="12.75">
      <c r="A194" s="96" t="s">
        <v>221</v>
      </c>
      <c r="B194" s="96" t="s">
        <v>188</v>
      </c>
      <c r="C194" s="96">
        <v>1117</v>
      </c>
      <c r="D194" s="158">
        <v>1165</v>
      </c>
      <c r="E194" s="158">
        <v>1248</v>
      </c>
      <c r="F194" s="158">
        <v>1261</v>
      </c>
      <c r="G194" s="158">
        <v>1237</v>
      </c>
      <c r="H194" s="158">
        <v>1330</v>
      </c>
      <c r="I194" s="158">
        <v>1434</v>
      </c>
      <c r="J194" s="158">
        <v>1497</v>
      </c>
      <c r="K194" s="158">
        <v>1444</v>
      </c>
      <c r="L194" s="158">
        <v>1412</v>
      </c>
      <c r="M194" s="31">
        <v>1499</v>
      </c>
      <c r="N194" s="31">
        <v>1652</v>
      </c>
      <c r="O194" s="72"/>
      <c r="P194" s="72"/>
      <c r="Q194" s="72"/>
      <c r="R194" s="72"/>
      <c r="S194" s="8"/>
      <c r="T194"/>
    </row>
    <row r="195" spans="1:20" s="29" customFormat="1" ht="12.75">
      <c r="A195" s="96" t="s">
        <v>223</v>
      </c>
      <c r="B195" s="96" t="s">
        <v>208</v>
      </c>
      <c r="C195" s="190">
        <v>3385</v>
      </c>
      <c r="D195" s="158">
        <v>3479</v>
      </c>
      <c r="E195" s="158">
        <v>3415</v>
      </c>
      <c r="F195" s="158">
        <v>3460</v>
      </c>
      <c r="G195" s="158">
        <v>3740</v>
      </c>
      <c r="H195" s="158">
        <v>3902</v>
      </c>
      <c r="I195" s="158">
        <v>3951</v>
      </c>
      <c r="J195" s="158">
        <v>4422</v>
      </c>
      <c r="K195" s="158">
        <v>4863</v>
      </c>
      <c r="L195" s="158">
        <v>4933</v>
      </c>
      <c r="M195" s="31">
        <v>5318</v>
      </c>
      <c r="N195" s="31">
        <v>5728</v>
      </c>
      <c r="O195" s="72"/>
      <c r="P195" s="72"/>
      <c r="Q195" s="72"/>
      <c r="R195" s="72"/>
      <c r="S195" s="8"/>
      <c r="T195"/>
    </row>
    <row r="196" spans="1:20" s="29" customFormat="1" ht="12.75">
      <c r="A196" s="96" t="s">
        <v>225</v>
      </c>
      <c r="B196" s="96" t="s">
        <v>190</v>
      </c>
      <c r="C196" s="158">
        <v>2331</v>
      </c>
      <c r="D196" s="191">
        <v>2509</v>
      </c>
      <c r="E196" s="191">
        <v>2528</v>
      </c>
      <c r="F196" s="158">
        <v>2772</v>
      </c>
      <c r="G196" s="158">
        <v>3227</v>
      </c>
      <c r="H196" s="158">
        <v>3362</v>
      </c>
      <c r="I196" s="158">
        <v>3014</v>
      </c>
      <c r="J196" s="158">
        <v>2837</v>
      </c>
      <c r="K196" s="158">
        <v>2883</v>
      </c>
      <c r="L196" s="158">
        <v>2878</v>
      </c>
      <c r="M196" s="31">
        <v>2685</v>
      </c>
      <c r="N196" s="31">
        <v>2869</v>
      </c>
      <c r="O196" s="72"/>
      <c r="P196" s="72"/>
      <c r="Q196" s="72"/>
      <c r="R196" s="72"/>
      <c r="S196" s="8"/>
      <c r="T196"/>
    </row>
    <row r="197" spans="1:20" s="29" customFormat="1" ht="12.75">
      <c r="A197" s="96" t="s">
        <v>227</v>
      </c>
      <c r="B197" s="96" t="s">
        <v>201</v>
      </c>
      <c r="C197" s="158">
        <v>7117</v>
      </c>
      <c r="D197" s="96">
        <v>6326</v>
      </c>
      <c r="E197" s="96">
        <v>6246</v>
      </c>
      <c r="F197" s="158">
        <v>6502</v>
      </c>
      <c r="G197" s="158">
        <v>6212</v>
      </c>
      <c r="H197" s="158">
        <v>6659</v>
      </c>
      <c r="I197" s="158">
        <v>6931</v>
      </c>
      <c r="J197" s="158">
        <v>6823</v>
      </c>
      <c r="K197" s="158">
        <v>7209</v>
      </c>
      <c r="L197" s="158">
        <v>7278</v>
      </c>
      <c r="M197" s="31">
        <v>6814</v>
      </c>
      <c r="N197" s="31">
        <v>7577</v>
      </c>
      <c r="O197" s="72"/>
      <c r="P197" s="72"/>
      <c r="Q197" s="72"/>
      <c r="R197" s="72"/>
      <c r="S197" s="8"/>
      <c r="T197"/>
    </row>
    <row r="198" spans="1:20" s="29" customFormat="1" ht="12.75">
      <c r="A198" s="96" t="s">
        <v>229</v>
      </c>
      <c r="B198" s="96" t="s">
        <v>244</v>
      </c>
      <c r="C198" s="158">
        <v>4280</v>
      </c>
      <c r="D198" s="190">
        <v>4507</v>
      </c>
      <c r="E198" s="190">
        <v>4231</v>
      </c>
      <c r="F198" s="158">
        <v>4330</v>
      </c>
      <c r="G198" s="158">
        <v>4736</v>
      </c>
      <c r="H198" s="158">
        <v>5001</v>
      </c>
      <c r="I198" s="158">
        <v>5559</v>
      </c>
      <c r="J198" s="158">
        <v>5744</v>
      </c>
      <c r="K198" s="158">
        <v>6163</v>
      </c>
      <c r="L198" s="158">
        <v>6133</v>
      </c>
      <c r="M198" s="31">
        <v>6244</v>
      </c>
      <c r="N198" s="31">
        <v>6731</v>
      </c>
      <c r="O198" s="72"/>
      <c r="P198" s="72"/>
      <c r="Q198" s="72"/>
      <c r="R198" s="72"/>
      <c r="S198" s="8"/>
      <c r="T198"/>
    </row>
    <row r="199" spans="1:20" s="29" customFormat="1" ht="12.75">
      <c r="A199" s="96" t="s">
        <v>230</v>
      </c>
      <c r="B199" s="96" t="s">
        <v>203</v>
      </c>
      <c r="C199" s="158">
        <v>4767</v>
      </c>
      <c r="D199" s="158">
        <v>4121</v>
      </c>
      <c r="E199" s="158">
        <v>4385</v>
      </c>
      <c r="F199" s="158">
        <v>4706</v>
      </c>
      <c r="G199" s="158">
        <v>5057</v>
      </c>
      <c r="H199" s="158">
        <v>5059</v>
      </c>
      <c r="I199" s="158">
        <v>5209</v>
      </c>
      <c r="J199" s="158">
        <v>5524</v>
      </c>
      <c r="K199" s="158">
        <v>5642</v>
      </c>
      <c r="L199" s="158">
        <v>5572</v>
      </c>
      <c r="M199" s="31">
        <v>5644</v>
      </c>
      <c r="N199" s="31">
        <v>5822</v>
      </c>
      <c r="O199" s="72"/>
      <c r="P199" s="72"/>
      <c r="Q199" s="72"/>
      <c r="R199" s="72"/>
      <c r="S199" s="8"/>
      <c r="T199"/>
    </row>
    <row r="200" spans="1:20" s="29" customFormat="1" ht="12.75">
      <c r="A200" s="96" t="s">
        <v>232</v>
      </c>
      <c r="B200" s="96" t="s">
        <v>63</v>
      </c>
      <c r="C200" s="158">
        <v>4570</v>
      </c>
      <c r="D200" s="158">
        <v>4663</v>
      </c>
      <c r="E200" s="158">
        <v>4876</v>
      </c>
      <c r="F200" s="158">
        <v>5171</v>
      </c>
      <c r="G200" s="158">
        <v>5327</v>
      </c>
      <c r="H200" s="158">
        <v>5360</v>
      </c>
      <c r="I200" s="158">
        <v>5540</v>
      </c>
      <c r="J200" s="158">
        <v>5605</v>
      </c>
      <c r="K200" s="158">
        <v>5870</v>
      </c>
      <c r="L200" s="158">
        <v>6121</v>
      </c>
      <c r="M200" s="31">
        <v>6408</v>
      </c>
      <c r="N200" s="31">
        <v>6274</v>
      </c>
      <c r="O200" s="72"/>
      <c r="P200" s="72"/>
      <c r="Q200" s="72"/>
      <c r="R200" s="72"/>
      <c r="S200" s="8"/>
      <c r="T200"/>
    </row>
    <row r="201" spans="1:20" s="29" customFormat="1" ht="12.75">
      <c r="A201" s="96" t="s">
        <v>234</v>
      </c>
      <c r="B201" s="96" t="s">
        <v>205</v>
      </c>
      <c r="C201" s="158">
        <v>7968</v>
      </c>
      <c r="D201" s="158">
        <v>8761</v>
      </c>
      <c r="E201" s="158">
        <v>9668</v>
      </c>
      <c r="F201" s="158">
        <v>10301</v>
      </c>
      <c r="G201" s="158">
        <v>10737</v>
      </c>
      <c r="H201" s="158">
        <v>11110</v>
      </c>
      <c r="I201" s="158">
        <v>11611</v>
      </c>
      <c r="J201" s="158">
        <v>12351</v>
      </c>
      <c r="K201" s="158">
        <v>12986</v>
      </c>
      <c r="L201" s="158">
        <v>13069</v>
      </c>
      <c r="M201" s="31">
        <v>13154</v>
      </c>
      <c r="N201" s="31">
        <v>13475</v>
      </c>
      <c r="O201" s="72"/>
      <c r="P201" s="72"/>
      <c r="Q201" s="72"/>
      <c r="R201" s="72"/>
      <c r="S201" s="8"/>
      <c r="T201"/>
    </row>
    <row r="202" spans="1:20" s="29" customFormat="1" ht="12.75">
      <c r="A202" s="96" t="s">
        <v>236</v>
      </c>
      <c r="B202" s="96" t="s">
        <v>206</v>
      </c>
      <c r="C202" s="158">
        <v>2557</v>
      </c>
      <c r="D202" s="158">
        <v>2695</v>
      </c>
      <c r="E202" s="158">
        <v>3081</v>
      </c>
      <c r="F202" s="158">
        <v>3213</v>
      </c>
      <c r="G202" s="158">
        <v>3314</v>
      </c>
      <c r="H202" s="158">
        <v>3431</v>
      </c>
      <c r="I202" s="158">
        <v>3709</v>
      </c>
      <c r="J202" s="158">
        <v>3488</v>
      </c>
      <c r="K202" s="158">
        <v>3721</v>
      </c>
      <c r="L202" s="158">
        <v>3742</v>
      </c>
      <c r="M202" s="31">
        <v>3923</v>
      </c>
      <c r="N202" s="31">
        <v>4422</v>
      </c>
      <c r="O202" s="72"/>
      <c r="P202" s="72"/>
      <c r="Q202" s="72"/>
      <c r="R202" s="72"/>
      <c r="S202" s="8"/>
      <c r="T202"/>
    </row>
    <row r="203" spans="1:20" s="29" customFormat="1" ht="15">
      <c r="A203" s="197"/>
      <c r="B203" s="96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31"/>
      <c r="N203" s="31"/>
      <c r="O203" s="72"/>
      <c r="P203" s="72"/>
      <c r="Q203" s="72"/>
      <c r="R203" s="72"/>
      <c r="S203" s="8"/>
      <c r="T203"/>
    </row>
    <row r="204" spans="1:20" s="46" customFormat="1" ht="15">
      <c r="A204" s="197"/>
      <c r="B204" s="95" t="s">
        <v>111</v>
      </c>
      <c r="C204" s="158">
        <v>10153</v>
      </c>
      <c r="D204" s="158">
        <v>11397</v>
      </c>
      <c r="E204" s="158">
        <v>11209</v>
      </c>
      <c r="F204" s="158">
        <v>11223</v>
      </c>
      <c r="G204" s="158">
        <v>11600</v>
      </c>
      <c r="H204" s="158">
        <v>12452</v>
      </c>
      <c r="I204" s="158">
        <v>12642</v>
      </c>
      <c r="J204" s="158">
        <v>12720</v>
      </c>
      <c r="K204" s="158">
        <v>13757</v>
      </c>
      <c r="L204" s="6">
        <v>13986</v>
      </c>
      <c r="M204" s="31">
        <v>15651</v>
      </c>
      <c r="N204" s="31">
        <v>14908</v>
      </c>
      <c r="O204" s="72"/>
      <c r="P204" s="72"/>
      <c r="Q204" s="72"/>
      <c r="R204" s="72"/>
      <c r="S204" s="8"/>
      <c r="T204"/>
    </row>
    <row r="205" spans="1:20" s="46" customFormat="1" ht="15">
      <c r="A205" s="197"/>
      <c r="B205" s="95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31"/>
      <c r="N205" s="31"/>
      <c r="O205" s="72"/>
      <c r="P205" s="72"/>
      <c r="Q205" s="72"/>
      <c r="R205" s="72"/>
      <c r="S205" s="8"/>
      <c r="T205"/>
    </row>
    <row r="206" spans="1:20" s="29" customFormat="1" ht="13.5" thickBot="1">
      <c r="A206" s="209"/>
      <c r="B206" s="203" t="s">
        <v>64</v>
      </c>
      <c r="C206" s="123">
        <f>C183+C204</f>
        <v>86914</v>
      </c>
      <c r="D206" s="123">
        <f aca="true" t="shared" si="27" ref="D206:N206">D183+D204</f>
        <v>94221</v>
      </c>
      <c r="E206" s="123">
        <f t="shared" si="27"/>
        <v>93760</v>
      </c>
      <c r="F206" s="123">
        <f t="shared" si="27"/>
        <v>95083</v>
      </c>
      <c r="G206" s="123">
        <f t="shared" si="27"/>
        <v>99511</v>
      </c>
      <c r="H206" s="123">
        <f t="shared" si="27"/>
        <v>103725</v>
      </c>
      <c r="I206" s="123">
        <f t="shared" si="27"/>
        <v>106931</v>
      </c>
      <c r="J206" s="123">
        <f t="shared" si="27"/>
        <v>109172</v>
      </c>
      <c r="K206" s="123">
        <f t="shared" si="27"/>
        <v>117056</v>
      </c>
      <c r="L206" s="123">
        <f t="shared" si="27"/>
        <v>114674</v>
      </c>
      <c r="M206" s="123">
        <f t="shared" si="27"/>
        <v>126734</v>
      </c>
      <c r="N206" s="123">
        <f t="shared" si="27"/>
        <v>124935</v>
      </c>
      <c r="O206" s="72"/>
      <c r="P206" s="72"/>
      <c r="Q206" s="72"/>
      <c r="R206" s="72"/>
      <c r="S206" s="8"/>
      <c r="T206"/>
    </row>
    <row r="207" spans="1:20" s="29" customFormat="1" ht="15">
      <c r="A207" s="200"/>
      <c r="B207" s="154"/>
      <c r="C207" s="158"/>
      <c r="D207" s="158"/>
      <c r="E207" s="158"/>
      <c r="F207" s="190"/>
      <c r="G207" s="190"/>
      <c r="H207" s="190"/>
      <c r="I207" s="190"/>
      <c r="J207" s="190"/>
      <c r="K207" s="190"/>
      <c r="L207" s="190"/>
      <c r="M207" s="192"/>
      <c r="N207" s="192"/>
      <c r="O207" s="72"/>
      <c r="P207" s="72"/>
      <c r="Q207" s="72"/>
      <c r="R207" s="72"/>
      <c r="S207" s="8"/>
      <c r="T207"/>
    </row>
    <row r="208" spans="1:20" s="29" customFormat="1" ht="15">
      <c r="A208" s="200" t="s">
        <v>96</v>
      </c>
      <c r="B208" s="154"/>
      <c r="C208" s="158"/>
      <c r="D208" s="158"/>
      <c r="E208" s="158"/>
      <c r="F208" s="190"/>
      <c r="G208" s="190"/>
      <c r="H208" s="190"/>
      <c r="I208" s="190"/>
      <c r="J208" s="190"/>
      <c r="K208" s="190"/>
      <c r="L208" s="190"/>
      <c r="M208" s="192"/>
      <c r="N208" s="192"/>
      <c r="O208" s="72"/>
      <c r="P208" s="72"/>
      <c r="Q208" s="72"/>
      <c r="R208" s="72"/>
      <c r="S208" s="8"/>
      <c r="T208"/>
    </row>
    <row r="209" spans="1:20" s="46" customFormat="1" ht="12.75">
      <c r="A209" s="96" t="s">
        <v>176</v>
      </c>
      <c r="B209" s="240" t="s">
        <v>239</v>
      </c>
      <c r="C209" s="158">
        <f>C211+C217</f>
        <v>99310</v>
      </c>
      <c r="D209" s="158">
        <f aca="true" t="shared" si="28" ref="D209:N209">D211+D217</f>
        <v>104238</v>
      </c>
      <c r="E209" s="158">
        <f t="shared" si="28"/>
        <v>108069</v>
      </c>
      <c r="F209" s="158">
        <f t="shared" si="28"/>
        <v>113030</v>
      </c>
      <c r="G209" s="158">
        <f t="shared" si="28"/>
        <v>120469</v>
      </c>
      <c r="H209" s="158">
        <f t="shared" si="28"/>
        <v>126846</v>
      </c>
      <c r="I209" s="158">
        <f t="shared" si="28"/>
        <v>138931</v>
      </c>
      <c r="J209" s="158">
        <f t="shared" si="28"/>
        <v>140433</v>
      </c>
      <c r="K209" s="158">
        <f t="shared" si="28"/>
        <v>150144</v>
      </c>
      <c r="L209" s="158">
        <f t="shared" si="28"/>
        <v>133314</v>
      </c>
      <c r="M209" s="158">
        <f t="shared" si="28"/>
        <v>160268</v>
      </c>
      <c r="N209" s="158">
        <f t="shared" si="28"/>
        <v>164125</v>
      </c>
      <c r="O209" s="72"/>
      <c r="P209" s="72"/>
      <c r="Q209" s="72"/>
      <c r="R209" s="72"/>
      <c r="S209" s="8"/>
      <c r="T209"/>
    </row>
    <row r="210" spans="1:20" s="46" customFormat="1" ht="12.75">
      <c r="A210" s="96"/>
      <c r="B210" s="96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72"/>
      <c r="P210" s="72"/>
      <c r="Q210" s="72"/>
      <c r="R210" s="72"/>
      <c r="S210" s="8"/>
      <c r="T210"/>
    </row>
    <row r="211" spans="1:19" ht="12.75">
      <c r="A211" s="96" t="s">
        <v>168</v>
      </c>
      <c r="B211" s="240" t="s">
        <v>179</v>
      </c>
      <c r="C211" s="158">
        <f>SUM(C212:C215)</f>
        <v>33570</v>
      </c>
      <c r="D211" s="158">
        <f aca="true" t="shared" si="29" ref="D211:N211">SUM(D212:D215)</f>
        <v>36156</v>
      </c>
      <c r="E211" s="158">
        <f t="shared" si="29"/>
        <v>39515</v>
      </c>
      <c r="F211" s="158">
        <f t="shared" si="29"/>
        <v>40255</v>
      </c>
      <c r="G211" s="158">
        <f t="shared" si="29"/>
        <v>44485</v>
      </c>
      <c r="H211" s="158">
        <f t="shared" si="29"/>
        <v>48259</v>
      </c>
      <c r="I211" s="158">
        <f t="shared" si="29"/>
        <v>56125</v>
      </c>
      <c r="J211" s="158">
        <f t="shared" si="29"/>
        <v>55920</v>
      </c>
      <c r="K211" s="158">
        <f t="shared" si="29"/>
        <v>61935</v>
      </c>
      <c r="L211" s="158">
        <f t="shared" si="29"/>
        <v>45801</v>
      </c>
      <c r="M211" s="158">
        <f t="shared" si="29"/>
        <v>69997</v>
      </c>
      <c r="N211" s="158">
        <f t="shared" si="29"/>
        <v>69613</v>
      </c>
      <c r="O211" s="72"/>
      <c r="P211" s="72"/>
      <c r="Q211" s="72"/>
      <c r="R211" s="72"/>
      <c r="S211" s="8"/>
    </row>
    <row r="212" spans="1:19" ht="12.75">
      <c r="A212" s="96" t="s">
        <v>209</v>
      </c>
      <c r="B212" s="96" t="s">
        <v>180</v>
      </c>
      <c r="C212" s="158">
        <v>4346</v>
      </c>
      <c r="D212" s="158">
        <v>4229</v>
      </c>
      <c r="E212" s="158">
        <v>4277</v>
      </c>
      <c r="F212" s="158">
        <v>4760</v>
      </c>
      <c r="G212" s="158">
        <v>4934</v>
      </c>
      <c r="H212" s="158">
        <v>4423</v>
      </c>
      <c r="I212" s="158">
        <v>4628</v>
      </c>
      <c r="J212" s="158">
        <v>4846</v>
      </c>
      <c r="K212" s="158">
        <v>5869</v>
      </c>
      <c r="L212" s="6">
        <v>4148</v>
      </c>
      <c r="M212" s="31">
        <v>4608</v>
      </c>
      <c r="N212" s="31">
        <v>4829</v>
      </c>
      <c r="O212" s="72"/>
      <c r="P212" s="72"/>
      <c r="Q212" s="72"/>
      <c r="R212" s="72"/>
      <c r="S212" s="8"/>
    </row>
    <row r="213" spans="1:19" ht="12.75">
      <c r="A213" s="96" t="s">
        <v>211</v>
      </c>
      <c r="B213" s="96" t="s">
        <v>181</v>
      </c>
      <c r="C213" s="158">
        <v>17763</v>
      </c>
      <c r="D213" s="158">
        <v>17459</v>
      </c>
      <c r="E213" s="158">
        <v>20208</v>
      </c>
      <c r="F213" s="158">
        <v>21241</v>
      </c>
      <c r="G213" s="158">
        <v>23252</v>
      </c>
      <c r="H213" s="158">
        <v>27844</v>
      </c>
      <c r="I213" s="158">
        <v>34232</v>
      </c>
      <c r="J213" s="158">
        <v>34939</v>
      </c>
      <c r="K213" s="158">
        <v>34990</v>
      </c>
      <c r="L213" s="158">
        <v>22728</v>
      </c>
      <c r="M213" s="31">
        <v>42690</v>
      </c>
      <c r="N213" s="31">
        <v>42772</v>
      </c>
      <c r="O213" s="72"/>
      <c r="P213" s="72"/>
      <c r="Q213" s="72"/>
      <c r="R213" s="72"/>
      <c r="S213" s="8"/>
    </row>
    <row r="214" spans="1:19" ht="12.75">
      <c r="A214" s="96" t="s">
        <v>213</v>
      </c>
      <c r="B214" s="96" t="s">
        <v>182</v>
      </c>
      <c r="C214" s="158">
        <v>6100</v>
      </c>
      <c r="D214" s="158">
        <v>8743</v>
      </c>
      <c r="E214" s="158">
        <v>9009</v>
      </c>
      <c r="F214" s="158">
        <v>8152</v>
      </c>
      <c r="G214" s="158">
        <v>9619</v>
      </c>
      <c r="H214" s="158">
        <v>8890</v>
      </c>
      <c r="I214" s="158">
        <v>9018</v>
      </c>
      <c r="J214" s="158">
        <v>8218</v>
      </c>
      <c r="K214" s="158">
        <v>12963</v>
      </c>
      <c r="L214" s="158">
        <v>11444</v>
      </c>
      <c r="M214" s="31">
        <v>14029</v>
      </c>
      <c r="N214" s="31">
        <v>12585</v>
      </c>
      <c r="O214" s="72"/>
      <c r="P214" s="72"/>
      <c r="Q214" s="72"/>
      <c r="R214" s="72"/>
      <c r="S214" s="8"/>
    </row>
    <row r="215" spans="1:19" ht="12.75">
      <c r="A215" s="96" t="s">
        <v>215</v>
      </c>
      <c r="B215" s="96" t="s">
        <v>60</v>
      </c>
      <c r="C215" s="158">
        <v>5361</v>
      </c>
      <c r="D215" s="158">
        <v>5725</v>
      </c>
      <c r="E215" s="158">
        <v>6021</v>
      </c>
      <c r="F215" s="158">
        <v>6102</v>
      </c>
      <c r="G215" s="158">
        <v>6680</v>
      </c>
      <c r="H215" s="158">
        <v>7102</v>
      </c>
      <c r="I215" s="158">
        <v>8247</v>
      </c>
      <c r="J215" s="158">
        <v>7917</v>
      </c>
      <c r="K215" s="158">
        <v>8113</v>
      </c>
      <c r="L215" s="158">
        <v>7481</v>
      </c>
      <c r="M215" s="31">
        <v>8670</v>
      </c>
      <c r="N215" s="31">
        <v>9427</v>
      </c>
      <c r="O215" s="72"/>
      <c r="P215" s="72"/>
      <c r="Q215" s="72"/>
      <c r="R215" s="72"/>
      <c r="S215" s="8"/>
    </row>
    <row r="216" spans="1:19" ht="12.75">
      <c r="A216" s="96"/>
      <c r="B216" s="96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31"/>
      <c r="N216" s="31"/>
      <c r="O216" s="72"/>
      <c r="P216" s="72"/>
      <c r="Q216" s="72"/>
      <c r="R216" s="72"/>
      <c r="S216" s="8"/>
    </row>
    <row r="217" spans="1:14" ht="12.75">
      <c r="A217" s="60" t="s">
        <v>177</v>
      </c>
      <c r="B217" s="240" t="s">
        <v>183</v>
      </c>
      <c r="C217" s="158">
        <f>SUM(C218:C228)</f>
        <v>65740</v>
      </c>
      <c r="D217" s="158">
        <f aca="true" t="shared" si="30" ref="D217:N217">SUM(D218:D228)</f>
        <v>68082</v>
      </c>
      <c r="E217" s="158">
        <f t="shared" si="30"/>
        <v>68554</v>
      </c>
      <c r="F217" s="158">
        <f t="shared" si="30"/>
        <v>72775</v>
      </c>
      <c r="G217" s="158">
        <f t="shared" si="30"/>
        <v>75984</v>
      </c>
      <c r="H217" s="158">
        <f t="shared" si="30"/>
        <v>78587</v>
      </c>
      <c r="I217" s="158">
        <f t="shared" si="30"/>
        <v>82806</v>
      </c>
      <c r="J217" s="158">
        <f t="shared" si="30"/>
        <v>84513</v>
      </c>
      <c r="K217" s="158">
        <f t="shared" si="30"/>
        <v>88209</v>
      </c>
      <c r="L217" s="158">
        <f t="shared" si="30"/>
        <v>87513</v>
      </c>
      <c r="M217" s="158">
        <f t="shared" si="30"/>
        <v>90271</v>
      </c>
      <c r="N217" s="158">
        <f t="shared" si="30"/>
        <v>94512</v>
      </c>
    </row>
    <row r="218" spans="1:20" ht="12.75">
      <c r="A218" s="96" t="s">
        <v>217</v>
      </c>
      <c r="B218" s="96" t="s">
        <v>184</v>
      </c>
      <c r="C218" s="158">
        <v>7158</v>
      </c>
      <c r="D218" s="158">
        <v>7573</v>
      </c>
      <c r="E218" s="158">
        <v>7745</v>
      </c>
      <c r="F218" s="158">
        <v>8380</v>
      </c>
      <c r="G218" s="158">
        <v>9145</v>
      </c>
      <c r="H218" s="158">
        <v>9567</v>
      </c>
      <c r="I218" s="158">
        <v>10311</v>
      </c>
      <c r="J218" s="158">
        <v>10629</v>
      </c>
      <c r="K218" s="158">
        <v>10933</v>
      </c>
      <c r="L218" s="158">
        <v>10430</v>
      </c>
      <c r="M218" s="31">
        <v>11359</v>
      </c>
      <c r="N218" s="31">
        <v>11402</v>
      </c>
      <c r="S218" s="8"/>
      <c r="T218" s="7"/>
    </row>
    <row r="219" spans="1:20" ht="12.75">
      <c r="A219" s="96" t="s">
        <v>219</v>
      </c>
      <c r="B219" s="96" t="s">
        <v>187</v>
      </c>
      <c r="C219" s="6">
        <v>8339</v>
      </c>
      <c r="D219" s="158">
        <v>8454</v>
      </c>
      <c r="E219" s="158">
        <v>8535</v>
      </c>
      <c r="F219" s="158">
        <v>8773</v>
      </c>
      <c r="G219" s="158">
        <v>9123</v>
      </c>
      <c r="H219" s="158">
        <v>9389</v>
      </c>
      <c r="I219" s="158">
        <v>9605</v>
      </c>
      <c r="J219" s="158">
        <v>10122</v>
      </c>
      <c r="K219" s="158">
        <v>11112</v>
      </c>
      <c r="L219" s="158">
        <v>10016</v>
      </c>
      <c r="M219" s="31">
        <v>10183</v>
      </c>
      <c r="N219" s="31">
        <v>10468</v>
      </c>
      <c r="S219" s="8"/>
      <c r="T219" s="7"/>
    </row>
    <row r="220" spans="1:20" ht="12.75">
      <c r="A220" s="96" t="s">
        <v>221</v>
      </c>
      <c r="B220" s="96" t="s">
        <v>188</v>
      </c>
      <c r="C220" s="190">
        <v>1420</v>
      </c>
      <c r="D220" s="158">
        <v>1503</v>
      </c>
      <c r="E220" s="158">
        <v>1562</v>
      </c>
      <c r="F220" s="158">
        <v>1621</v>
      </c>
      <c r="G220" s="158">
        <v>1587</v>
      </c>
      <c r="H220" s="158">
        <v>1707</v>
      </c>
      <c r="I220" s="158">
        <v>1842</v>
      </c>
      <c r="J220" s="158">
        <v>2077</v>
      </c>
      <c r="K220" s="158">
        <v>2080</v>
      </c>
      <c r="L220" s="158">
        <v>2010</v>
      </c>
      <c r="M220" s="31">
        <v>1933</v>
      </c>
      <c r="N220" s="31">
        <v>2196</v>
      </c>
      <c r="S220" s="8"/>
      <c r="T220" s="29"/>
    </row>
    <row r="221" spans="1:20" ht="12.75">
      <c r="A221" s="96" t="s">
        <v>223</v>
      </c>
      <c r="B221" s="96" t="s">
        <v>208</v>
      </c>
      <c r="C221" s="190">
        <v>3580</v>
      </c>
      <c r="D221" s="158">
        <v>3765</v>
      </c>
      <c r="E221" s="158">
        <v>3746</v>
      </c>
      <c r="F221" s="158">
        <v>3882</v>
      </c>
      <c r="G221" s="158">
        <v>3917</v>
      </c>
      <c r="H221" s="158">
        <v>4042</v>
      </c>
      <c r="I221" s="158">
        <v>4280</v>
      </c>
      <c r="J221" s="158">
        <v>4488</v>
      </c>
      <c r="K221" s="158">
        <v>4726</v>
      </c>
      <c r="L221" s="158">
        <v>4817</v>
      </c>
      <c r="M221" s="31">
        <v>5297</v>
      </c>
      <c r="N221" s="31">
        <v>5542</v>
      </c>
      <c r="S221" s="8"/>
      <c r="T221" s="29"/>
    </row>
    <row r="222" spans="1:20" ht="12.75">
      <c r="A222" s="96" t="s">
        <v>225</v>
      </c>
      <c r="B222" s="96" t="s">
        <v>190</v>
      </c>
      <c r="C222" s="158">
        <v>2179</v>
      </c>
      <c r="D222" s="6">
        <v>2119</v>
      </c>
      <c r="E222" s="6">
        <v>2080</v>
      </c>
      <c r="F222" s="158">
        <v>2328</v>
      </c>
      <c r="G222" s="158">
        <v>2711</v>
      </c>
      <c r="H222" s="158">
        <v>2863</v>
      </c>
      <c r="I222" s="158">
        <v>2507</v>
      </c>
      <c r="J222" s="158">
        <v>2416</v>
      </c>
      <c r="K222" s="158">
        <v>2495</v>
      </c>
      <c r="L222" s="158">
        <v>2824</v>
      </c>
      <c r="M222" s="31">
        <v>2695</v>
      </c>
      <c r="N222" s="31">
        <v>2750</v>
      </c>
      <c r="S222" s="8"/>
      <c r="T222" s="29"/>
    </row>
    <row r="223" spans="1:20" ht="12.75">
      <c r="A223" s="96" t="s">
        <v>227</v>
      </c>
      <c r="B223" s="96" t="s">
        <v>201</v>
      </c>
      <c r="C223" s="158">
        <v>8745</v>
      </c>
      <c r="D223" s="190">
        <v>8379</v>
      </c>
      <c r="E223" s="190">
        <v>8252</v>
      </c>
      <c r="F223" s="158">
        <v>8593</v>
      </c>
      <c r="G223" s="158">
        <v>8134</v>
      </c>
      <c r="H223" s="158">
        <v>8539</v>
      </c>
      <c r="I223" s="158">
        <v>8823</v>
      </c>
      <c r="J223" s="158">
        <v>7989</v>
      </c>
      <c r="K223" s="158">
        <v>8447</v>
      </c>
      <c r="L223" s="158">
        <v>8524</v>
      </c>
      <c r="M223" s="31">
        <v>8228</v>
      </c>
      <c r="N223" s="31">
        <v>8992</v>
      </c>
      <c r="S223" s="8"/>
      <c r="T223" s="46"/>
    </row>
    <row r="224" spans="1:20" ht="12.75">
      <c r="A224" s="96" t="s">
        <v>229</v>
      </c>
      <c r="B224" s="96" t="s">
        <v>244</v>
      </c>
      <c r="C224" s="158">
        <v>5695</v>
      </c>
      <c r="D224" s="190">
        <v>6465</v>
      </c>
      <c r="E224" s="190">
        <v>5463</v>
      </c>
      <c r="F224" s="158">
        <v>5862</v>
      </c>
      <c r="G224" s="158">
        <v>6627</v>
      </c>
      <c r="H224" s="158">
        <v>6840</v>
      </c>
      <c r="I224" s="158">
        <v>8031</v>
      </c>
      <c r="J224" s="158">
        <v>8271</v>
      </c>
      <c r="K224" s="158">
        <v>8733</v>
      </c>
      <c r="L224" s="158">
        <v>8908</v>
      </c>
      <c r="M224" s="31">
        <v>9666</v>
      </c>
      <c r="N224" s="31">
        <v>10558</v>
      </c>
      <c r="S224" s="8"/>
      <c r="T224" s="46"/>
    </row>
    <row r="225" spans="1:20" ht="12.75">
      <c r="A225" s="96" t="s">
        <v>230</v>
      </c>
      <c r="B225" s="96" t="s">
        <v>203</v>
      </c>
      <c r="C225" s="158">
        <v>6736</v>
      </c>
      <c r="D225" s="158">
        <v>6514</v>
      </c>
      <c r="E225" s="158">
        <v>6343</v>
      </c>
      <c r="F225" s="158">
        <v>6840</v>
      </c>
      <c r="G225" s="158">
        <v>7329</v>
      </c>
      <c r="H225" s="158">
        <v>7565</v>
      </c>
      <c r="I225" s="158">
        <v>8122</v>
      </c>
      <c r="J225" s="158">
        <v>8153</v>
      </c>
      <c r="K225" s="158">
        <v>7817</v>
      </c>
      <c r="L225" s="158">
        <v>7829</v>
      </c>
      <c r="M225" s="31">
        <v>8318</v>
      </c>
      <c r="N225" s="31">
        <v>8534</v>
      </c>
      <c r="S225" s="8"/>
      <c r="T225" s="29"/>
    </row>
    <row r="226" spans="1:20" ht="12.75">
      <c r="A226" s="96" t="s">
        <v>232</v>
      </c>
      <c r="B226" s="96" t="s">
        <v>63</v>
      </c>
      <c r="C226" s="158">
        <v>7928</v>
      </c>
      <c r="D226" s="158">
        <v>8285</v>
      </c>
      <c r="E226" s="158">
        <v>8611</v>
      </c>
      <c r="F226" s="158">
        <v>9135</v>
      </c>
      <c r="G226" s="158">
        <v>9224</v>
      </c>
      <c r="H226" s="158">
        <v>9369</v>
      </c>
      <c r="I226" s="158">
        <v>9671</v>
      </c>
      <c r="J226" s="158">
        <v>9674</v>
      </c>
      <c r="K226" s="158">
        <v>9746</v>
      </c>
      <c r="L226" s="158">
        <v>9997</v>
      </c>
      <c r="M226" s="31">
        <v>9699</v>
      </c>
      <c r="N226" s="31">
        <v>10190</v>
      </c>
      <c r="S226" s="8"/>
      <c r="T226" s="29"/>
    </row>
    <row r="227" spans="1:20" ht="12.75">
      <c r="A227" s="96" t="s">
        <v>234</v>
      </c>
      <c r="B227" s="96" t="s">
        <v>205</v>
      </c>
      <c r="C227" s="158">
        <v>10767</v>
      </c>
      <c r="D227" s="158">
        <v>11714</v>
      </c>
      <c r="E227" s="158">
        <v>12741</v>
      </c>
      <c r="F227" s="158">
        <v>13789</v>
      </c>
      <c r="G227" s="158">
        <v>14429</v>
      </c>
      <c r="H227" s="158">
        <v>14794</v>
      </c>
      <c r="I227" s="158">
        <v>15415</v>
      </c>
      <c r="J227" s="158">
        <v>16348</v>
      </c>
      <c r="K227" s="158">
        <v>17456</v>
      </c>
      <c r="L227" s="158">
        <v>17609</v>
      </c>
      <c r="M227" s="31">
        <v>17995</v>
      </c>
      <c r="N227" s="31">
        <v>18918</v>
      </c>
      <c r="S227" s="8"/>
      <c r="T227" s="29"/>
    </row>
    <row r="228" spans="1:20" ht="12.75">
      <c r="A228" s="96" t="s">
        <v>236</v>
      </c>
      <c r="B228" s="96" t="s">
        <v>206</v>
      </c>
      <c r="C228" s="158">
        <v>3193</v>
      </c>
      <c r="D228" s="158">
        <v>3311</v>
      </c>
      <c r="E228" s="158">
        <v>3476</v>
      </c>
      <c r="F228" s="158">
        <v>3572</v>
      </c>
      <c r="G228" s="158">
        <v>3758</v>
      </c>
      <c r="H228" s="158">
        <v>3912</v>
      </c>
      <c r="I228" s="158">
        <v>4199</v>
      </c>
      <c r="J228" s="158">
        <v>4346</v>
      </c>
      <c r="K228" s="158">
        <v>4664</v>
      </c>
      <c r="L228" s="158">
        <v>4549</v>
      </c>
      <c r="M228" s="31">
        <v>4898</v>
      </c>
      <c r="N228" s="31">
        <v>4962</v>
      </c>
      <c r="S228" s="8"/>
      <c r="T228" s="29"/>
    </row>
    <row r="229" spans="1:20" ht="15">
      <c r="A229" s="197"/>
      <c r="B229" s="96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31"/>
      <c r="N229" s="31"/>
      <c r="S229" s="8"/>
      <c r="T229" s="29"/>
    </row>
    <row r="230" spans="1:20" s="7" customFormat="1" ht="15">
      <c r="A230" s="197"/>
      <c r="B230" s="95" t="s">
        <v>111</v>
      </c>
      <c r="C230" s="158">
        <v>12398</v>
      </c>
      <c r="D230" s="158">
        <v>13195</v>
      </c>
      <c r="E230" s="158">
        <v>13991</v>
      </c>
      <c r="F230" s="158">
        <v>14516</v>
      </c>
      <c r="G230" s="158">
        <v>15351</v>
      </c>
      <c r="H230" s="158">
        <v>16819</v>
      </c>
      <c r="I230" s="158">
        <v>18435</v>
      </c>
      <c r="J230" s="158">
        <v>18377</v>
      </c>
      <c r="K230" s="158">
        <v>19841</v>
      </c>
      <c r="L230" s="6">
        <v>17747</v>
      </c>
      <c r="M230" s="31">
        <v>22340</v>
      </c>
      <c r="N230" s="31">
        <v>22170</v>
      </c>
      <c r="O230" s="8"/>
      <c r="P230" s="8"/>
      <c r="Q230" s="8"/>
      <c r="R230" s="8"/>
      <c r="S230" s="8"/>
      <c r="T230" s="29"/>
    </row>
    <row r="231" spans="1:20" s="7" customFormat="1" ht="15">
      <c r="A231" s="197"/>
      <c r="B231" s="95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31"/>
      <c r="N231" s="31"/>
      <c r="O231" s="8"/>
      <c r="P231" s="8"/>
      <c r="Q231" s="8"/>
      <c r="R231" s="8"/>
      <c r="S231" s="8"/>
      <c r="T231" s="29"/>
    </row>
    <row r="232" spans="1:19" ht="13.5" thickBot="1">
      <c r="A232" s="199"/>
      <c r="B232" s="203" t="s">
        <v>64</v>
      </c>
      <c r="C232" s="123">
        <f>C209+C230</f>
        <v>111708</v>
      </c>
      <c r="D232" s="123">
        <f aca="true" t="shared" si="31" ref="D232:N232">D209+D230</f>
        <v>117433</v>
      </c>
      <c r="E232" s="123">
        <f t="shared" si="31"/>
        <v>122060</v>
      </c>
      <c r="F232" s="123">
        <f t="shared" si="31"/>
        <v>127546</v>
      </c>
      <c r="G232" s="123">
        <f t="shared" si="31"/>
        <v>135820</v>
      </c>
      <c r="H232" s="123">
        <f t="shared" si="31"/>
        <v>143665</v>
      </c>
      <c r="I232" s="123">
        <f t="shared" si="31"/>
        <v>157366</v>
      </c>
      <c r="J232" s="123">
        <f t="shared" si="31"/>
        <v>158810</v>
      </c>
      <c r="K232" s="123">
        <f t="shared" si="31"/>
        <v>169985</v>
      </c>
      <c r="L232" s="123">
        <f t="shared" si="31"/>
        <v>151061</v>
      </c>
      <c r="M232" s="123">
        <f t="shared" si="31"/>
        <v>182608</v>
      </c>
      <c r="N232" s="123">
        <f t="shared" si="31"/>
        <v>186295</v>
      </c>
      <c r="S232" s="8"/>
    </row>
    <row r="233" spans="1:19" ht="15">
      <c r="A233" s="200" t="s">
        <v>57</v>
      </c>
      <c r="B233" s="154"/>
      <c r="C233" s="158"/>
      <c r="D233" s="158"/>
      <c r="E233" s="158"/>
      <c r="F233" s="190"/>
      <c r="G233" s="190"/>
      <c r="H233" s="190"/>
      <c r="I233" s="190"/>
      <c r="J233" s="190"/>
      <c r="K233" s="190"/>
      <c r="L233" s="190"/>
      <c r="M233" s="31"/>
      <c r="N233" s="31"/>
      <c r="S233" s="8"/>
    </row>
    <row r="234" spans="1:19" ht="12.75">
      <c r="A234" s="95" t="s">
        <v>176</v>
      </c>
      <c r="B234" s="240" t="s">
        <v>239</v>
      </c>
      <c r="C234" s="158">
        <v>489</v>
      </c>
      <c r="D234" s="158">
        <v>486</v>
      </c>
      <c r="E234" s="158">
        <v>484</v>
      </c>
      <c r="F234" s="96">
        <v>583</v>
      </c>
      <c r="G234" s="96">
        <v>590</v>
      </c>
      <c r="H234" s="96">
        <v>612</v>
      </c>
      <c r="I234" s="96">
        <v>629</v>
      </c>
      <c r="J234" s="96">
        <v>642</v>
      </c>
      <c r="K234" s="96">
        <v>648</v>
      </c>
      <c r="L234" s="96">
        <v>738</v>
      </c>
      <c r="M234" s="31">
        <v>806</v>
      </c>
      <c r="N234" s="31">
        <v>863</v>
      </c>
      <c r="S234" s="8"/>
    </row>
    <row r="235" spans="1:19" ht="12.75">
      <c r="A235" s="95"/>
      <c r="B235" s="96"/>
      <c r="C235" s="158"/>
      <c r="D235" s="158"/>
      <c r="E235" s="158"/>
      <c r="F235" s="96"/>
      <c r="G235" s="96"/>
      <c r="H235" s="96"/>
      <c r="I235" s="96"/>
      <c r="J235" s="96"/>
      <c r="K235" s="96"/>
      <c r="L235" s="96"/>
      <c r="M235" s="31"/>
      <c r="N235" s="31"/>
      <c r="S235" s="8"/>
    </row>
    <row r="236" spans="1:20" s="7" customFormat="1" ht="12.75">
      <c r="A236" s="95" t="s">
        <v>168</v>
      </c>
      <c r="B236" s="240" t="s">
        <v>179</v>
      </c>
      <c r="C236" s="158">
        <v>0</v>
      </c>
      <c r="D236" s="158">
        <v>0</v>
      </c>
      <c r="E236" s="158">
        <v>0</v>
      </c>
      <c r="F236" s="158">
        <v>0</v>
      </c>
      <c r="G236" s="158">
        <v>0</v>
      </c>
      <c r="H236" s="158">
        <v>0</v>
      </c>
      <c r="I236" s="158">
        <v>0</v>
      </c>
      <c r="J236" s="158">
        <v>0</v>
      </c>
      <c r="K236" s="158">
        <v>0</v>
      </c>
      <c r="L236" s="158">
        <v>0</v>
      </c>
      <c r="M236" s="158">
        <v>0</v>
      </c>
      <c r="N236" s="158">
        <v>0</v>
      </c>
      <c r="O236" s="8"/>
      <c r="P236" s="8"/>
      <c r="Q236" s="8"/>
      <c r="R236" s="8"/>
      <c r="S236" s="8"/>
      <c r="T236"/>
    </row>
    <row r="237" spans="1:19" ht="12.75">
      <c r="A237" s="95" t="s">
        <v>162</v>
      </c>
      <c r="B237" s="96" t="s">
        <v>180</v>
      </c>
      <c r="C237" s="158">
        <v>0</v>
      </c>
      <c r="D237" s="158">
        <v>0</v>
      </c>
      <c r="E237" s="158">
        <v>0</v>
      </c>
      <c r="F237" s="158">
        <v>0</v>
      </c>
      <c r="G237" s="158">
        <v>0</v>
      </c>
      <c r="H237" s="158">
        <v>0</v>
      </c>
      <c r="I237" s="158">
        <v>0</v>
      </c>
      <c r="J237" s="158">
        <v>0</v>
      </c>
      <c r="K237" s="158">
        <v>0</v>
      </c>
      <c r="L237" s="158">
        <v>0</v>
      </c>
      <c r="M237" s="158">
        <v>0</v>
      </c>
      <c r="N237" s="158">
        <v>0</v>
      </c>
      <c r="S237" s="8"/>
    </row>
    <row r="238" spans="1:19" ht="12.75">
      <c r="A238" s="95" t="s">
        <v>163</v>
      </c>
      <c r="B238" s="96" t="s">
        <v>181</v>
      </c>
      <c r="C238" s="158">
        <v>0</v>
      </c>
      <c r="D238" s="158">
        <v>0</v>
      </c>
      <c r="E238" s="158">
        <v>0</v>
      </c>
      <c r="F238" s="158">
        <v>0</v>
      </c>
      <c r="G238" s="158">
        <v>0</v>
      </c>
      <c r="H238" s="158">
        <v>0</v>
      </c>
      <c r="I238" s="158">
        <v>0</v>
      </c>
      <c r="J238" s="158">
        <v>0</v>
      </c>
      <c r="K238" s="158">
        <v>0</v>
      </c>
      <c r="L238" s="158">
        <v>0</v>
      </c>
      <c r="M238" s="158">
        <v>0</v>
      </c>
      <c r="N238" s="158">
        <v>0</v>
      </c>
      <c r="S238" s="8"/>
    </row>
    <row r="239" spans="1:19" ht="12.75">
      <c r="A239" s="95" t="s">
        <v>164</v>
      </c>
      <c r="B239" s="96" t="s">
        <v>182</v>
      </c>
      <c r="C239" s="158">
        <v>0</v>
      </c>
      <c r="D239" s="158">
        <v>0</v>
      </c>
      <c r="E239" s="158">
        <v>0</v>
      </c>
      <c r="F239" s="158">
        <v>0</v>
      </c>
      <c r="G239" s="158">
        <v>0</v>
      </c>
      <c r="H239" s="158">
        <v>0</v>
      </c>
      <c r="I239" s="158">
        <v>0</v>
      </c>
      <c r="J239" s="158">
        <v>0</v>
      </c>
      <c r="K239" s="158">
        <v>0</v>
      </c>
      <c r="L239" s="158">
        <v>0</v>
      </c>
      <c r="M239" s="158">
        <v>0</v>
      </c>
      <c r="N239" s="158">
        <v>0</v>
      </c>
      <c r="S239" s="8"/>
    </row>
    <row r="240" spans="1:19" ht="12.75">
      <c r="A240" s="97" t="s">
        <v>165</v>
      </c>
      <c r="B240" s="96" t="s">
        <v>60</v>
      </c>
      <c r="C240" s="158">
        <v>0</v>
      </c>
      <c r="D240" s="158">
        <v>0</v>
      </c>
      <c r="E240" s="158">
        <v>0</v>
      </c>
      <c r="F240" s="158">
        <v>0</v>
      </c>
      <c r="G240" s="158">
        <v>0</v>
      </c>
      <c r="H240" s="158">
        <v>0</v>
      </c>
      <c r="I240" s="158">
        <v>0</v>
      </c>
      <c r="J240" s="158">
        <v>0</v>
      </c>
      <c r="K240" s="158">
        <v>0</v>
      </c>
      <c r="L240" s="158">
        <v>0</v>
      </c>
      <c r="M240" s="158">
        <v>0</v>
      </c>
      <c r="N240" s="158">
        <v>0</v>
      </c>
      <c r="S240" s="8"/>
    </row>
    <row r="241" spans="1:19" ht="12.75">
      <c r="A241" s="97"/>
      <c r="B241" s="96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S241" s="8"/>
    </row>
    <row r="242" spans="1:19" ht="12.75">
      <c r="A242" s="60" t="s">
        <v>177</v>
      </c>
      <c r="B242" s="240" t="s">
        <v>183</v>
      </c>
      <c r="C242" s="158">
        <v>489</v>
      </c>
      <c r="D242" s="158">
        <v>486</v>
      </c>
      <c r="E242" s="158">
        <v>484</v>
      </c>
      <c r="F242" s="96">
        <v>583</v>
      </c>
      <c r="G242" s="96">
        <v>590</v>
      </c>
      <c r="H242" s="96">
        <v>612</v>
      </c>
      <c r="I242" s="96">
        <v>629</v>
      </c>
      <c r="J242" s="96">
        <v>642</v>
      </c>
      <c r="K242" s="96">
        <v>648</v>
      </c>
      <c r="L242" s="96">
        <v>738</v>
      </c>
      <c r="M242" s="31">
        <v>806</v>
      </c>
      <c r="N242" s="31">
        <v>863</v>
      </c>
      <c r="S242" s="8"/>
    </row>
    <row r="243" spans="1:19" ht="12.75">
      <c r="A243" s="95" t="s">
        <v>166</v>
      </c>
      <c r="B243" s="96" t="s">
        <v>184</v>
      </c>
      <c r="C243" s="158">
        <v>0</v>
      </c>
      <c r="D243" s="158">
        <v>0</v>
      </c>
      <c r="E243" s="158">
        <v>0</v>
      </c>
      <c r="F243" s="158">
        <v>0</v>
      </c>
      <c r="G243" s="158">
        <v>0</v>
      </c>
      <c r="H243" s="158">
        <v>0</v>
      </c>
      <c r="I243" s="158">
        <v>0</v>
      </c>
      <c r="J243" s="158">
        <v>0</v>
      </c>
      <c r="K243" s="158">
        <v>0</v>
      </c>
      <c r="L243" s="158">
        <v>0</v>
      </c>
      <c r="M243" s="158">
        <v>0</v>
      </c>
      <c r="N243" s="158">
        <v>0</v>
      </c>
      <c r="S243" s="8"/>
    </row>
    <row r="244" spans="1:19" ht="12.75">
      <c r="A244" s="95" t="s">
        <v>169</v>
      </c>
      <c r="B244" s="96" t="s">
        <v>187</v>
      </c>
      <c r="C244" s="158">
        <v>0</v>
      </c>
      <c r="D244" s="158">
        <v>0</v>
      </c>
      <c r="E244" s="158">
        <v>0</v>
      </c>
      <c r="F244" s="158">
        <v>0</v>
      </c>
      <c r="G244" s="158">
        <v>0</v>
      </c>
      <c r="H244" s="158">
        <v>0</v>
      </c>
      <c r="I244" s="158">
        <v>0</v>
      </c>
      <c r="J244" s="158">
        <v>0</v>
      </c>
      <c r="K244" s="158">
        <v>0</v>
      </c>
      <c r="L244" s="158">
        <v>0</v>
      </c>
      <c r="M244" s="158">
        <v>0</v>
      </c>
      <c r="N244" s="158">
        <v>0</v>
      </c>
      <c r="S244" s="8"/>
    </row>
    <row r="245" spans="1:19" ht="12.75">
      <c r="A245" s="95" t="s">
        <v>167</v>
      </c>
      <c r="B245" s="96" t="s">
        <v>188</v>
      </c>
      <c r="C245" s="119">
        <v>0</v>
      </c>
      <c r="D245" s="119">
        <v>0</v>
      </c>
      <c r="E245" s="119">
        <v>0</v>
      </c>
      <c r="F245" s="119">
        <v>0</v>
      </c>
      <c r="G245" s="119">
        <v>0</v>
      </c>
      <c r="H245" s="119">
        <v>0</v>
      </c>
      <c r="I245" s="119">
        <v>0</v>
      </c>
      <c r="J245" s="119">
        <v>0</v>
      </c>
      <c r="K245" s="119">
        <v>0</v>
      </c>
      <c r="L245" s="119">
        <v>0</v>
      </c>
      <c r="M245" s="119">
        <v>0</v>
      </c>
      <c r="N245" s="119">
        <v>0</v>
      </c>
      <c r="S245" s="8"/>
    </row>
    <row r="246" spans="1:19" ht="12.75">
      <c r="A246" s="95" t="s">
        <v>189</v>
      </c>
      <c r="B246" s="96" t="s">
        <v>208</v>
      </c>
      <c r="C246" s="190">
        <v>0</v>
      </c>
      <c r="D246" s="190">
        <v>0</v>
      </c>
      <c r="E246" s="190">
        <v>0</v>
      </c>
      <c r="F246" s="190">
        <v>0</v>
      </c>
      <c r="G246" s="190">
        <v>0</v>
      </c>
      <c r="H246" s="190">
        <v>0</v>
      </c>
      <c r="I246" s="190">
        <v>0</v>
      </c>
      <c r="J246" s="190">
        <v>0</v>
      </c>
      <c r="K246" s="190">
        <v>0</v>
      </c>
      <c r="L246" s="190">
        <v>0</v>
      </c>
      <c r="M246" s="192">
        <v>0</v>
      </c>
      <c r="N246" s="192">
        <v>0</v>
      </c>
      <c r="S246" s="8"/>
    </row>
    <row r="247" spans="1:20" ht="12.75">
      <c r="A247" s="95" t="s">
        <v>170</v>
      </c>
      <c r="B247" s="96" t="s">
        <v>190</v>
      </c>
      <c r="C247" s="96">
        <v>0</v>
      </c>
      <c r="D247" s="96">
        <v>0</v>
      </c>
      <c r="E247" s="96">
        <v>0</v>
      </c>
      <c r="F247" s="96">
        <v>0</v>
      </c>
      <c r="G247" s="96">
        <v>0</v>
      </c>
      <c r="H247" s="96">
        <v>0</v>
      </c>
      <c r="I247" s="96">
        <v>0</v>
      </c>
      <c r="J247" s="96">
        <v>0</v>
      </c>
      <c r="K247" s="96">
        <v>0</v>
      </c>
      <c r="L247" s="96">
        <v>0</v>
      </c>
      <c r="M247" s="95">
        <v>0</v>
      </c>
      <c r="N247" s="95">
        <v>0</v>
      </c>
      <c r="S247" s="8"/>
      <c r="T247" s="7"/>
    </row>
    <row r="248" spans="1:20" ht="12.75">
      <c r="A248" s="95" t="s">
        <v>171</v>
      </c>
      <c r="B248" s="96" t="s">
        <v>201</v>
      </c>
      <c r="C248" s="96">
        <v>0</v>
      </c>
      <c r="D248" s="96">
        <v>0</v>
      </c>
      <c r="E248" s="96">
        <v>0</v>
      </c>
      <c r="F248" s="96">
        <v>0</v>
      </c>
      <c r="G248" s="96">
        <v>0</v>
      </c>
      <c r="H248" s="96">
        <v>0</v>
      </c>
      <c r="I248" s="96">
        <v>0</v>
      </c>
      <c r="J248" s="96">
        <v>0</v>
      </c>
      <c r="K248" s="96">
        <v>0</v>
      </c>
      <c r="L248" s="96">
        <v>0</v>
      </c>
      <c r="M248" s="95">
        <v>0</v>
      </c>
      <c r="N248" s="95">
        <v>0</v>
      </c>
      <c r="S248" s="8"/>
      <c r="T248" s="7"/>
    </row>
    <row r="249" spans="1:19" ht="12.75">
      <c r="A249" s="95" t="s">
        <v>178</v>
      </c>
      <c r="B249" s="96" t="s">
        <v>244</v>
      </c>
      <c r="C249" s="96">
        <v>0</v>
      </c>
      <c r="D249" s="96">
        <v>0</v>
      </c>
      <c r="E249" s="96">
        <v>0</v>
      </c>
      <c r="F249" s="96">
        <v>0</v>
      </c>
      <c r="G249" s="96">
        <v>0</v>
      </c>
      <c r="H249" s="96">
        <v>0</v>
      </c>
      <c r="I249" s="96">
        <v>0</v>
      </c>
      <c r="J249" s="96">
        <v>0</v>
      </c>
      <c r="K249" s="96">
        <v>0</v>
      </c>
      <c r="L249" s="96">
        <v>0</v>
      </c>
      <c r="M249" s="95">
        <v>0</v>
      </c>
      <c r="N249" s="95">
        <v>0</v>
      </c>
      <c r="S249" s="8"/>
    </row>
    <row r="250" spans="1:19" ht="12.75">
      <c r="A250" s="95" t="s">
        <v>172</v>
      </c>
      <c r="B250" s="96" t="s">
        <v>203</v>
      </c>
      <c r="C250" s="96">
        <v>489</v>
      </c>
      <c r="D250" s="96">
        <v>486</v>
      </c>
      <c r="E250" s="96">
        <v>484</v>
      </c>
      <c r="F250" s="96">
        <v>583</v>
      </c>
      <c r="G250" s="96">
        <v>590</v>
      </c>
      <c r="H250" s="96">
        <v>612</v>
      </c>
      <c r="I250" s="96">
        <v>629</v>
      </c>
      <c r="J250" s="96">
        <v>642</v>
      </c>
      <c r="K250" s="96">
        <v>648</v>
      </c>
      <c r="L250" s="96">
        <v>738</v>
      </c>
      <c r="M250" s="31">
        <v>806</v>
      </c>
      <c r="N250" s="31">
        <v>863</v>
      </c>
      <c r="S250" s="8"/>
    </row>
    <row r="251" spans="1:19" ht="12.75">
      <c r="A251" s="95" t="s">
        <v>173</v>
      </c>
      <c r="B251" s="96" t="s">
        <v>63</v>
      </c>
      <c r="C251" s="96">
        <v>0</v>
      </c>
      <c r="D251" s="96">
        <v>0</v>
      </c>
      <c r="E251" s="96">
        <v>0</v>
      </c>
      <c r="F251" s="96">
        <v>0</v>
      </c>
      <c r="G251" s="96">
        <v>0</v>
      </c>
      <c r="H251" s="96">
        <v>0</v>
      </c>
      <c r="I251" s="96">
        <v>0</v>
      </c>
      <c r="J251" s="96">
        <v>0</v>
      </c>
      <c r="K251" s="96">
        <v>0</v>
      </c>
      <c r="L251" s="96">
        <v>0</v>
      </c>
      <c r="M251" s="95">
        <v>0</v>
      </c>
      <c r="N251" s="95">
        <v>0</v>
      </c>
      <c r="S251" s="8"/>
    </row>
    <row r="252" spans="1:20" ht="12.75">
      <c r="A252" s="95" t="s">
        <v>174</v>
      </c>
      <c r="B252" s="96" t="s">
        <v>205</v>
      </c>
      <c r="C252" s="96">
        <v>0</v>
      </c>
      <c r="D252" s="96">
        <v>0</v>
      </c>
      <c r="E252" s="96">
        <v>0</v>
      </c>
      <c r="F252" s="96">
        <v>0</v>
      </c>
      <c r="G252" s="96">
        <v>0</v>
      </c>
      <c r="H252" s="96">
        <v>0</v>
      </c>
      <c r="I252" s="96">
        <v>0</v>
      </c>
      <c r="J252" s="96">
        <v>0</v>
      </c>
      <c r="K252" s="96">
        <v>0</v>
      </c>
      <c r="L252" s="96">
        <v>0</v>
      </c>
      <c r="M252" s="95">
        <v>0</v>
      </c>
      <c r="N252" s="95">
        <v>0</v>
      </c>
      <c r="S252" s="8"/>
      <c r="T252" s="7"/>
    </row>
    <row r="253" spans="1:20" ht="12.75">
      <c r="A253" s="95" t="s">
        <v>175</v>
      </c>
      <c r="B253" s="96" t="s">
        <v>206</v>
      </c>
      <c r="C253" s="96">
        <v>0</v>
      </c>
      <c r="D253" s="96">
        <v>0</v>
      </c>
      <c r="E253" s="96">
        <v>0</v>
      </c>
      <c r="F253" s="96">
        <v>0</v>
      </c>
      <c r="G253" s="96">
        <v>0</v>
      </c>
      <c r="H253" s="96">
        <v>0</v>
      </c>
      <c r="I253" s="96">
        <v>0</v>
      </c>
      <c r="J253" s="96">
        <v>0</v>
      </c>
      <c r="K253" s="96">
        <v>0</v>
      </c>
      <c r="L253" s="96">
        <v>0</v>
      </c>
      <c r="M253" s="95">
        <v>0</v>
      </c>
      <c r="N253" s="95">
        <v>0</v>
      </c>
      <c r="S253" s="8"/>
      <c r="T253" s="7"/>
    </row>
    <row r="254" spans="1:19" ht="15">
      <c r="A254" s="197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5"/>
      <c r="N254" s="95"/>
      <c r="S254" s="8"/>
    </row>
    <row r="255" spans="1:19" ht="15">
      <c r="A255" s="197"/>
      <c r="B255" s="95" t="s">
        <v>111</v>
      </c>
      <c r="C255" s="96">
        <v>0</v>
      </c>
      <c r="D255" s="96">
        <v>0</v>
      </c>
      <c r="E255" s="96">
        <v>0</v>
      </c>
      <c r="F255" s="96">
        <v>0</v>
      </c>
      <c r="G255" s="96">
        <v>0</v>
      </c>
      <c r="H255" s="96">
        <v>0</v>
      </c>
      <c r="I255" s="96">
        <v>0</v>
      </c>
      <c r="J255" s="96">
        <v>0</v>
      </c>
      <c r="K255" s="96">
        <v>0</v>
      </c>
      <c r="L255" s="96">
        <v>0</v>
      </c>
      <c r="M255" s="95">
        <v>0</v>
      </c>
      <c r="N255" s="95">
        <v>0</v>
      </c>
      <c r="S255" s="8"/>
    </row>
    <row r="256" spans="1:19" ht="15">
      <c r="A256" s="197"/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5"/>
      <c r="N256" s="95"/>
      <c r="S256" s="8"/>
    </row>
    <row r="257" spans="1:20" s="7" customFormat="1" ht="13.5" thickBot="1">
      <c r="A257" s="150"/>
      <c r="B257" s="203" t="s">
        <v>64</v>
      </c>
      <c r="C257" s="147">
        <v>489</v>
      </c>
      <c r="D257" s="147">
        <v>486</v>
      </c>
      <c r="E257" s="147">
        <v>484</v>
      </c>
      <c r="F257" s="147">
        <v>583</v>
      </c>
      <c r="G257" s="147">
        <v>590</v>
      </c>
      <c r="H257" s="147">
        <v>612</v>
      </c>
      <c r="I257" s="147">
        <v>629</v>
      </c>
      <c r="J257" s="147">
        <v>642</v>
      </c>
      <c r="K257" s="147">
        <v>648</v>
      </c>
      <c r="L257" s="147">
        <v>738</v>
      </c>
      <c r="M257" s="124">
        <v>806</v>
      </c>
      <c r="N257" s="124">
        <v>863</v>
      </c>
      <c r="O257" s="8"/>
      <c r="P257" s="8"/>
      <c r="Q257" s="8"/>
      <c r="R257" s="8"/>
      <c r="S257" s="8"/>
      <c r="T257"/>
    </row>
    <row r="258" spans="1:19" ht="15">
      <c r="A258" s="200"/>
      <c r="B258" s="154"/>
      <c r="C258" s="96"/>
      <c r="D258" s="96"/>
      <c r="E258" s="96"/>
      <c r="F258" s="190"/>
      <c r="G258" s="190"/>
      <c r="H258" s="190"/>
      <c r="I258" s="190"/>
      <c r="J258" s="190"/>
      <c r="K258" s="190"/>
      <c r="L258" s="190"/>
      <c r="M258" s="31"/>
      <c r="N258" s="31"/>
      <c r="S258" s="8"/>
    </row>
    <row r="259" spans="1:19" ht="15">
      <c r="A259" s="200" t="s">
        <v>120</v>
      </c>
      <c r="B259" s="154"/>
      <c r="C259" s="96"/>
      <c r="D259" s="96"/>
      <c r="E259" s="96"/>
      <c r="F259" s="190"/>
      <c r="G259" s="190"/>
      <c r="H259" s="190"/>
      <c r="I259" s="190"/>
      <c r="J259" s="190"/>
      <c r="K259" s="190"/>
      <c r="L259" s="190"/>
      <c r="M259" s="31"/>
      <c r="N259" s="31"/>
      <c r="S259" s="8"/>
    </row>
    <row r="260" spans="1:19" ht="12.75">
      <c r="A260" s="95" t="s">
        <v>176</v>
      </c>
      <c r="B260" s="240" t="s">
        <v>239</v>
      </c>
      <c r="C260" s="95">
        <f>C8+C53+C79+C105+C131+C157+C183+C209+C234</f>
        <v>1989449</v>
      </c>
      <c r="D260" s="95">
        <f aca="true" t="shared" si="32" ref="D260:N260">D8+D53+D79+D105+D131+D157+D183+D209+D234</f>
        <v>2058371</v>
      </c>
      <c r="E260" s="95">
        <f t="shared" si="32"/>
        <v>2139508</v>
      </c>
      <c r="F260" s="95">
        <f t="shared" si="32"/>
        <v>2229539</v>
      </c>
      <c r="G260" s="95">
        <f t="shared" si="32"/>
        <v>2334990</v>
      </c>
      <c r="H260" s="95">
        <f t="shared" si="32"/>
        <v>2422199</v>
      </c>
      <c r="I260" s="95">
        <f t="shared" si="32"/>
        <v>2578627</v>
      </c>
      <c r="J260" s="95">
        <f t="shared" si="32"/>
        <v>2739790</v>
      </c>
      <c r="K260" s="95">
        <f t="shared" si="32"/>
        <v>2809850</v>
      </c>
      <c r="L260" s="95">
        <f t="shared" si="32"/>
        <v>2710429</v>
      </c>
      <c r="M260" s="95">
        <f t="shared" si="32"/>
        <v>2914026</v>
      </c>
      <c r="N260" s="95">
        <f t="shared" si="32"/>
        <v>3047952</v>
      </c>
      <c r="S260" s="8"/>
    </row>
    <row r="261" spans="1:19" ht="12.75">
      <c r="A261" s="95"/>
      <c r="B261" s="96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S261" s="8"/>
    </row>
    <row r="262" spans="1:20" s="7" customFormat="1" ht="12.75">
      <c r="A262" s="95" t="s">
        <v>168</v>
      </c>
      <c r="B262" s="240" t="s">
        <v>179</v>
      </c>
      <c r="C262" s="95">
        <f>C11+C55+C81+C107+C133+C159+C185+C211+C236</f>
        <v>606622</v>
      </c>
      <c r="D262" s="95">
        <f aca="true" t="shared" si="33" ref="D262:N262">D11+D55+D81+D107+D133+D159+D185+D211+D236</f>
        <v>615914</v>
      </c>
      <c r="E262" s="95">
        <f t="shared" si="33"/>
        <v>635477</v>
      </c>
      <c r="F262" s="95">
        <f t="shared" si="33"/>
        <v>654016</v>
      </c>
      <c r="G262" s="95">
        <f t="shared" si="33"/>
        <v>692549</v>
      </c>
      <c r="H262" s="95">
        <f t="shared" si="33"/>
        <v>705484</v>
      </c>
      <c r="I262" s="95">
        <f t="shared" si="33"/>
        <v>760151</v>
      </c>
      <c r="J262" s="95">
        <f t="shared" si="33"/>
        <v>815891</v>
      </c>
      <c r="K262" s="95">
        <f t="shared" si="33"/>
        <v>799405</v>
      </c>
      <c r="L262" s="95">
        <f t="shared" si="33"/>
        <v>709856</v>
      </c>
      <c r="M262" s="95">
        <f t="shared" si="33"/>
        <v>834087</v>
      </c>
      <c r="N262" s="95">
        <f t="shared" si="33"/>
        <v>846670</v>
      </c>
      <c r="O262" s="8"/>
      <c r="P262" s="8"/>
      <c r="Q262" s="8"/>
      <c r="R262" s="8"/>
      <c r="S262" s="8"/>
      <c r="T262"/>
    </row>
    <row r="263" spans="1:19" ht="12.75">
      <c r="A263" s="95" t="s">
        <v>162</v>
      </c>
      <c r="B263" s="96" t="s">
        <v>180</v>
      </c>
      <c r="C263" s="95">
        <f>C13+C56+C82+C108+C134+C160+C186+C212+C237</f>
        <v>39958</v>
      </c>
      <c r="D263" s="95">
        <f aca="true" t="shared" si="34" ref="D263:N263">D13+D56+D82+D108+D134+D160+D186+D212+D237</f>
        <v>41500</v>
      </c>
      <c r="E263" s="95">
        <f t="shared" si="34"/>
        <v>41574</v>
      </c>
      <c r="F263" s="95">
        <f t="shared" si="34"/>
        <v>42798</v>
      </c>
      <c r="G263" s="95">
        <f t="shared" si="34"/>
        <v>44225</v>
      </c>
      <c r="H263" s="95">
        <f t="shared" si="34"/>
        <v>28984</v>
      </c>
      <c r="I263" s="95">
        <f t="shared" si="34"/>
        <v>36677</v>
      </c>
      <c r="J263" s="95">
        <f t="shared" si="34"/>
        <v>45812</v>
      </c>
      <c r="K263" s="95">
        <f t="shared" si="34"/>
        <v>48742</v>
      </c>
      <c r="L263" s="95">
        <f t="shared" si="34"/>
        <v>42851</v>
      </c>
      <c r="M263" s="95">
        <f t="shared" si="34"/>
        <v>50029</v>
      </c>
      <c r="N263" s="95">
        <f t="shared" si="34"/>
        <v>52384</v>
      </c>
      <c r="S263" s="8"/>
    </row>
    <row r="264" spans="1:19" ht="12.75">
      <c r="A264" s="95" t="s">
        <v>163</v>
      </c>
      <c r="B264" s="96" t="s">
        <v>181</v>
      </c>
      <c r="C264" s="95">
        <f>C15+C57+C83+C109+C135+C161+C187+C213+C238</f>
        <v>428919</v>
      </c>
      <c r="D264" s="95">
        <f aca="true" t="shared" si="35" ref="D264:N264">D15+D57+D83+D109+D135+D161+D187+D213+D238</f>
        <v>418500</v>
      </c>
      <c r="E264" s="95">
        <f t="shared" si="35"/>
        <v>429831</v>
      </c>
      <c r="F264" s="95">
        <f t="shared" si="35"/>
        <v>439279</v>
      </c>
      <c r="G264" s="95">
        <f t="shared" si="35"/>
        <v>459183</v>
      </c>
      <c r="H264" s="95">
        <f t="shared" si="35"/>
        <v>480382</v>
      </c>
      <c r="I264" s="95">
        <f t="shared" si="35"/>
        <v>511191</v>
      </c>
      <c r="J264" s="95">
        <f t="shared" si="35"/>
        <v>540299</v>
      </c>
      <c r="K264" s="95">
        <f t="shared" si="35"/>
        <v>502696</v>
      </c>
      <c r="L264" s="95">
        <f t="shared" si="35"/>
        <v>428803</v>
      </c>
      <c r="M264" s="95">
        <f t="shared" si="35"/>
        <v>522197</v>
      </c>
      <c r="N264" s="95">
        <f t="shared" si="35"/>
        <v>529385</v>
      </c>
      <c r="S264" s="8"/>
    </row>
    <row r="265" spans="1:19" ht="12.75">
      <c r="A265" s="95" t="s">
        <v>164</v>
      </c>
      <c r="B265" s="96" t="s">
        <v>182</v>
      </c>
      <c r="C265" s="95">
        <f>C17+C58+C84+C110+C136+C162+C188+C214+C239</f>
        <v>52998</v>
      </c>
      <c r="D265" s="95">
        <f aca="true" t="shared" si="36" ref="D265:N265">D17+D58+D84+D110+D136+D162+D188+D214+D239</f>
        <v>61725</v>
      </c>
      <c r="E265" s="95">
        <f t="shared" si="36"/>
        <v>64121</v>
      </c>
      <c r="F265" s="95">
        <f t="shared" si="36"/>
        <v>69297</v>
      </c>
      <c r="G265" s="95">
        <f t="shared" si="36"/>
        <v>78427</v>
      </c>
      <c r="H265" s="95">
        <f t="shared" si="36"/>
        <v>80811</v>
      </c>
      <c r="I265" s="95">
        <f t="shared" si="36"/>
        <v>83565</v>
      </c>
      <c r="J265" s="95">
        <f t="shared" si="36"/>
        <v>84409</v>
      </c>
      <c r="K265" s="95">
        <f t="shared" si="36"/>
        <v>101697</v>
      </c>
      <c r="L265" s="95">
        <f t="shared" si="36"/>
        <v>99285</v>
      </c>
      <c r="M265" s="95">
        <f t="shared" si="36"/>
        <v>109812</v>
      </c>
      <c r="N265" s="95">
        <f t="shared" si="36"/>
        <v>107639</v>
      </c>
      <c r="S265" s="8"/>
    </row>
    <row r="266" spans="1:19" ht="12.75">
      <c r="A266" s="97" t="s">
        <v>165</v>
      </c>
      <c r="B266" s="96" t="s">
        <v>60</v>
      </c>
      <c r="C266" s="95">
        <f>C19+C59+C85+C111+C137+C163+C189+C215+C240</f>
        <v>84747</v>
      </c>
      <c r="D266" s="95">
        <f aca="true" t="shared" si="37" ref="D266:N266">D19+D59+D85+D111+D137+D163+D189+D215+D240</f>
        <v>94189</v>
      </c>
      <c r="E266" s="95">
        <f t="shared" si="37"/>
        <v>99951</v>
      </c>
      <c r="F266" s="95">
        <f t="shared" si="37"/>
        <v>102642</v>
      </c>
      <c r="G266" s="95">
        <f t="shared" si="37"/>
        <v>110714</v>
      </c>
      <c r="H266" s="95">
        <f t="shared" si="37"/>
        <v>115307</v>
      </c>
      <c r="I266" s="95">
        <f t="shared" si="37"/>
        <v>128718</v>
      </c>
      <c r="J266" s="95">
        <f t="shared" si="37"/>
        <v>145371</v>
      </c>
      <c r="K266" s="95">
        <f t="shared" si="37"/>
        <v>146270</v>
      </c>
      <c r="L266" s="95">
        <f t="shared" si="37"/>
        <v>138917</v>
      </c>
      <c r="M266" s="95">
        <f t="shared" si="37"/>
        <v>152049</v>
      </c>
      <c r="N266" s="95">
        <f t="shared" si="37"/>
        <v>157262</v>
      </c>
      <c r="S266" s="8"/>
    </row>
    <row r="267" spans="1:19" ht="12.75">
      <c r="A267" s="97"/>
      <c r="B267" s="96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S267" s="8"/>
    </row>
    <row r="268" spans="1:19" ht="12.75">
      <c r="A268" s="60" t="s">
        <v>177</v>
      </c>
      <c r="B268" s="240" t="s">
        <v>183</v>
      </c>
      <c r="C268" s="95">
        <f>C22+C61+C87+C113+C139+C165+C191+C217+C242</f>
        <v>1382827</v>
      </c>
      <c r="D268" s="95">
        <f aca="true" t="shared" si="38" ref="D268:N268">D22+D61+D87+D113+D139+D165+D191+D217+D242</f>
        <v>1442457</v>
      </c>
      <c r="E268" s="95">
        <f t="shared" si="38"/>
        <v>1504031</v>
      </c>
      <c r="F268" s="95">
        <f t="shared" si="38"/>
        <v>1575523</v>
      </c>
      <c r="G268" s="95">
        <f t="shared" si="38"/>
        <v>1642441</v>
      </c>
      <c r="H268" s="95">
        <f t="shared" si="38"/>
        <v>1716715</v>
      </c>
      <c r="I268" s="95">
        <f t="shared" si="38"/>
        <v>1818476</v>
      </c>
      <c r="J268" s="95">
        <f t="shared" si="38"/>
        <v>1923899</v>
      </c>
      <c r="K268" s="95">
        <f t="shared" si="38"/>
        <v>2010445</v>
      </c>
      <c r="L268" s="95">
        <f t="shared" si="38"/>
        <v>2000573</v>
      </c>
      <c r="M268" s="95">
        <f t="shared" si="38"/>
        <v>2079939</v>
      </c>
      <c r="N268" s="95">
        <f t="shared" si="38"/>
        <v>2201282</v>
      </c>
      <c r="S268" s="8"/>
    </row>
    <row r="269" spans="1:19" ht="12.75">
      <c r="A269" s="95" t="s">
        <v>166</v>
      </c>
      <c r="B269" s="96" t="s">
        <v>184</v>
      </c>
      <c r="C269" s="95">
        <f>C24+C62+C88+C114+C140+C166+C192+C218+C243</f>
        <v>201354</v>
      </c>
      <c r="D269" s="95">
        <f aca="true" t="shared" si="39" ref="D269:N269">D24+D62+D88+D114+D140+D166+D192+D218+D243</f>
        <v>210447</v>
      </c>
      <c r="E269" s="95">
        <f t="shared" si="39"/>
        <v>223119</v>
      </c>
      <c r="F269" s="95">
        <f t="shared" si="39"/>
        <v>235098</v>
      </c>
      <c r="G269" s="95">
        <f t="shared" si="39"/>
        <v>253111</v>
      </c>
      <c r="H269" s="95">
        <f t="shared" si="39"/>
        <v>267453</v>
      </c>
      <c r="I269" s="95">
        <f t="shared" si="39"/>
        <v>285123</v>
      </c>
      <c r="J269" s="95">
        <f t="shared" si="39"/>
        <v>304920</v>
      </c>
      <c r="K269" s="95">
        <f t="shared" si="39"/>
        <v>319375</v>
      </c>
      <c r="L269" s="95">
        <f t="shared" si="39"/>
        <v>314192</v>
      </c>
      <c r="M269" s="95">
        <f t="shared" si="39"/>
        <v>338805</v>
      </c>
      <c r="N269" s="95">
        <f t="shared" si="39"/>
        <v>350380</v>
      </c>
      <c r="S269" s="8"/>
    </row>
    <row r="270" spans="1:19" ht="12.75">
      <c r="A270" s="95" t="s">
        <v>169</v>
      </c>
      <c r="B270" s="96" t="s">
        <v>187</v>
      </c>
      <c r="C270" s="95">
        <f>C26+C63+C89+C115+C141+C167+C193+C219+C244</f>
        <v>127149</v>
      </c>
      <c r="D270" s="95">
        <f aca="true" t="shared" si="40" ref="D270:N270">D26+D63+D89+D115+D141+D167+D193+D219+D244</f>
        <v>133430</v>
      </c>
      <c r="E270" s="95">
        <f t="shared" si="40"/>
        <v>137349</v>
      </c>
      <c r="F270" s="95">
        <f t="shared" si="40"/>
        <v>142789</v>
      </c>
      <c r="G270" s="95">
        <f t="shared" si="40"/>
        <v>147286</v>
      </c>
      <c r="H270" s="95">
        <f t="shared" si="40"/>
        <v>153989</v>
      </c>
      <c r="I270" s="95">
        <f t="shared" si="40"/>
        <v>160648</v>
      </c>
      <c r="J270" s="95">
        <f t="shared" si="40"/>
        <v>171327</v>
      </c>
      <c r="K270" s="95">
        <f t="shared" si="40"/>
        <v>179954</v>
      </c>
      <c r="L270" s="95">
        <f t="shared" si="40"/>
        <v>166956</v>
      </c>
      <c r="M270" s="95">
        <f t="shared" si="40"/>
        <v>172752</v>
      </c>
      <c r="N270" s="95">
        <f t="shared" si="40"/>
        <v>181188</v>
      </c>
      <c r="S270" s="8"/>
    </row>
    <row r="271" spans="1:19" ht="12.75">
      <c r="A271" s="95" t="s">
        <v>167</v>
      </c>
      <c r="B271" s="96" t="s">
        <v>188</v>
      </c>
      <c r="C271" s="192">
        <f>C28+C64+C90+C116+C142+C168+C194+C220+C245</f>
        <v>28737</v>
      </c>
      <c r="D271" s="192">
        <f aca="true" t="shared" si="41" ref="D271:N271">D28+D64+D90+D116+D142+D168+D194+D220+D245</f>
        <v>29769</v>
      </c>
      <c r="E271" s="192">
        <f t="shared" si="41"/>
        <v>30740</v>
      </c>
      <c r="F271" s="192">
        <f t="shared" si="41"/>
        <v>30966</v>
      </c>
      <c r="G271" s="192">
        <f t="shared" si="41"/>
        <v>31654</v>
      </c>
      <c r="H271" s="192">
        <f t="shared" si="41"/>
        <v>33867</v>
      </c>
      <c r="I271" s="192">
        <f t="shared" si="41"/>
        <v>36106</v>
      </c>
      <c r="J271" s="192">
        <f t="shared" si="41"/>
        <v>38836</v>
      </c>
      <c r="K271" s="192">
        <f t="shared" si="41"/>
        <v>41020</v>
      </c>
      <c r="L271" s="192">
        <f t="shared" si="41"/>
        <v>39296</v>
      </c>
      <c r="M271" s="192">
        <f t="shared" si="41"/>
        <v>40666</v>
      </c>
      <c r="N271" s="192">
        <f t="shared" si="41"/>
        <v>44948</v>
      </c>
      <c r="S271" s="8"/>
    </row>
    <row r="272" spans="1:19" ht="12.75">
      <c r="A272" s="95" t="s">
        <v>189</v>
      </c>
      <c r="B272" s="96" t="s">
        <v>208</v>
      </c>
      <c r="C272" s="192">
        <f>C30+C65+C91+C117+C143+C169+C195+C221+C246</f>
        <v>102618</v>
      </c>
      <c r="D272" s="192">
        <f aca="true" t="shared" si="42" ref="D272:N272">D30+D65+D91+D117+D143+D169+D195+D221+D246</f>
        <v>114195</v>
      </c>
      <c r="E272" s="192">
        <f t="shared" si="42"/>
        <v>114579</v>
      </c>
      <c r="F272" s="192">
        <f t="shared" si="42"/>
        <v>117819</v>
      </c>
      <c r="G272" s="192">
        <f t="shared" si="42"/>
        <v>125452</v>
      </c>
      <c r="H272" s="192">
        <f t="shared" si="42"/>
        <v>129548</v>
      </c>
      <c r="I272" s="192">
        <f t="shared" si="42"/>
        <v>134376</v>
      </c>
      <c r="J272" s="192">
        <f t="shared" si="42"/>
        <v>139444</v>
      </c>
      <c r="K272" s="192">
        <f t="shared" si="42"/>
        <v>149025</v>
      </c>
      <c r="L272" s="192">
        <f t="shared" si="42"/>
        <v>143335</v>
      </c>
      <c r="M272" s="192">
        <f t="shared" si="42"/>
        <v>154345</v>
      </c>
      <c r="N272" s="192">
        <f t="shared" si="42"/>
        <v>162528</v>
      </c>
      <c r="S272" s="8"/>
    </row>
    <row r="273" spans="1:20" ht="12.75">
      <c r="A273" s="95" t="s">
        <v>170</v>
      </c>
      <c r="B273" s="96" t="s">
        <v>190</v>
      </c>
      <c r="C273" s="158">
        <f>C32+C66+C92+C118+C144+C170+C196+C222+C247</f>
        <v>88584</v>
      </c>
      <c r="D273" s="158">
        <f aca="true" t="shared" si="43" ref="D273:N273">D32+D66+D92+D118+D144+D170+D196+D222+D247</f>
        <v>88795</v>
      </c>
      <c r="E273" s="158">
        <f t="shared" si="43"/>
        <v>84929</v>
      </c>
      <c r="F273" s="158">
        <f t="shared" si="43"/>
        <v>90915</v>
      </c>
      <c r="G273" s="158">
        <f t="shared" si="43"/>
        <v>106095</v>
      </c>
      <c r="H273" s="158">
        <f t="shared" si="43"/>
        <v>114351</v>
      </c>
      <c r="I273" s="158">
        <f t="shared" si="43"/>
        <v>105243</v>
      </c>
      <c r="J273" s="158">
        <f t="shared" si="43"/>
        <v>106962</v>
      </c>
      <c r="K273" s="158">
        <f t="shared" si="43"/>
        <v>109684</v>
      </c>
      <c r="L273" s="158">
        <f t="shared" si="43"/>
        <v>121268</v>
      </c>
      <c r="M273" s="158">
        <f t="shared" si="43"/>
        <v>117505</v>
      </c>
      <c r="N273" s="158">
        <f t="shared" si="43"/>
        <v>125879</v>
      </c>
      <c r="S273" s="8"/>
      <c r="T273" s="7"/>
    </row>
    <row r="274" spans="1:20" ht="12.75">
      <c r="A274" s="95" t="s">
        <v>171</v>
      </c>
      <c r="B274" s="96" t="s">
        <v>201</v>
      </c>
      <c r="C274" s="158">
        <f>C34+C67+C93+C119+C145+C171+C197+C223+C248</f>
        <v>205153</v>
      </c>
      <c r="D274" s="158">
        <f aca="true" t="shared" si="44" ref="D274:N274">D34+D67+D93+D119+D145+D171+D197+D223+D248</f>
        <v>204993</v>
      </c>
      <c r="E274" s="158">
        <f t="shared" si="44"/>
        <v>214908</v>
      </c>
      <c r="F274" s="158">
        <f t="shared" si="44"/>
        <v>222036</v>
      </c>
      <c r="G274" s="158">
        <f t="shared" si="44"/>
        <v>213656</v>
      </c>
      <c r="H274" s="158">
        <f t="shared" si="44"/>
        <v>220482</v>
      </c>
      <c r="I274" s="158">
        <f t="shared" si="44"/>
        <v>239897</v>
      </c>
      <c r="J274" s="158">
        <f t="shared" si="44"/>
        <v>248077</v>
      </c>
      <c r="K274" s="158">
        <f t="shared" si="44"/>
        <v>261759</v>
      </c>
      <c r="L274" s="158">
        <f t="shared" si="44"/>
        <v>263924</v>
      </c>
      <c r="M274" s="158">
        <f t="shared" si="44"/>
        <v>253552</v>
      </c>
      <c r="N274" s="158">
        <f t="shared" si="44"/>
        <v>282018</v>
      </c>
      <c r="S274" s="8"/>
      <c r="T274" s="7"/>
    </row>
    <row r="275" spans="1:20" ht="12.75">
      <c r="A275" s="95" t="s">
        <v>178</v>
      </c>
      <c r="B275" s="96" t="s">
        <v>244</v>
      </c>
      <c r="C275" s="158">
        <f>C36+C68+C94+C120+C146+C172+C198+C224+C249</f>
        <v>164669</v>
      </c>
      <c r="D275" s="158">
        <f aca="true" t="shared" si="45" ref="D275:N275">D36+D68+D94+D120+D146+D172+D198+D224+D249</f>
        <v>173959</v>
      </c>
      <c r="E275" s="158">
        <f t="shared" si="45"/>
        <v>178016</v>
      </c>
      <c r="F275" s="158">
        <f t="shared" si="45"/>
        <v>183367</v>
      </c>
      <c r="G275" s="158">
        <f t="shared" si="45"/>
        <v>195064</v>
      </c>
      <c r="H275" s="158">
        <f t="shared" si="45"/>
        <v>206172</v>
      </c>
      <c r="I275" s="158">
        <f t="shared" si="45"/>
        <v>236295</v>
      </c>
      <c r="J275" s="158">
        <f t="shared" si="45"/>
        <v>263193</v>
      </c>
      <c r="K275" s="158">
        <f t="shared" si="45"/>
        <v>269231</v>
      </c>
      <c r="L275" s="158">
        <f t="shared" si="45"/>
        <v>256543</v>
      </c>
      <c r="M275" s="158">
        <f t="shared" si="45"/>
        <v>283998</v>
      </c>
      <c r="N275" s="158">
        <f t="shared" si="45"/>
        <v>307144</v>
      </c>
      <c r="S275" s="8"/>
      <c r="T275" s="29"/>
    </row>
    <row r="276" spans="1:20" ht="12.75">
      <c r="A276" s="95" t="s">
        <v>172</v>
      </c>
      <c r="B276" s="96" t="s">
        <v>203</v>
      </c>
      <c r="C276" s="158">
        <f>C38+C69+C95+C121+C147+C173+C199+C225+C250</f>
        <v>103823</v>
      </c>
      <c r="D276" s="158">
        <f aca="true" t="shared" si="46" ref="D276:N276">D38+D69+D95+D121+D147+D173+D199+D225+D250</f>
        <v>100851</v>
      </c>
      <c r="E276" s="158">
        <f t="shared" si="46"/>
        <v>103606</v>
      </c>
      <c r="F276" s="158">
        <f t="shared" si="46"/>
        <v>109380</v>
      </c>
      <c r="G276" s="158">
        <f t="shared" si="46"/>
        <v>112947</v>
      </c>
      <c r="H276" s="158">
        <f t="shared" si="46"/>
        <v>116036</v>
      </c>
      <c r="I276" s="158">
        <f t="shared" si="46"/>
        <v>124700</v>
      </c>
      <c r="J276" s="158">
        <f t="shared" si="46"/>
        <v>130118</v>
      </c>
      <c r="K276" s="158">
        <f t="shared" si="46"/>
        <v>131217</v>
      </c>
      <c r="L276" s="158">
        <f t="shared" si="46"/>
        <v>131564</v>
      </c>
      <c r="M276" s="158">
        <f t="shared" si="46"/>
        <v>137795</v>
      </c>
      <c r="N276" s="158">
        <f t="shared" si="46"/>
        <v>140693</v>
      </c>
      <c r="S276" s="8"/>
      <c r="T276" s="29"/>
    </row>
    <row r="277" spans="1:20" ht="12.75">
      <c r="A277" s="95" t="s">
        <v>173</v>
      </c>
      <c r="B277" s="96" t="s">
        <v>63</v>
      </c>
      <c r="C277" s="158">
        <f>C40+C70+C96+C122+C148+C174+C200+C226+C251</f>
        <v>104438</v>
      </c>
      <c r="D277" s="158">
        <f aca="true" t="shared" si="47" ref="D277:N277">D40+D70+D96+D122+D148+D174+D200+D226+D251</f>
        <v>112490</v>
      </c>
      <c r="E277" s="158">
        <f t="shared" si="47"/>
        <v>119318</v>
      </c>
      <c r="F277" s="158">
        <f t="shared" si="47"/>
        <v>129374</v>
      </c>
      <c r="G277" s="158">
        <f t="shared" si="47"/>
        <v>132987</v>
      </c>
      <c r="H277" s="158">
        <f t="shared" si="47"/>
        <v>137355</v>
      </c>
      <c r="I277" s="158">
        <f t="shared" si="47"/>
        <v>142938</v>
      </c>
      <c r="J277" s="158">
        <f t="shared" si="47"/>
        <v>148122</v>
      </c>
      <c r="K277" s="158">
        <f t="shared" si="47"/>
        <v>154579</v>
      </c>
      <c r="L277" s="158">
        <f t="shared" si="47"/>
        <v>158270</v>
      </c>
      <c r="M277" s="158">
        <f t="shared" si="47"/>
        <v>161901</v>
      </c>
      <c r="N277" s="158">
        <f t="shared" si="47"/>
        <v>168549</v>
      </c>
      <c r="S277" s="8"/>
      <c r="T277" s="29"/>
    </row>
    <row r="278" spans="1:20" ht="12.75">
      <c r="A278" s="95" t="s">
        <v>174</v>
      </c>
      <c r="B278" s="96" t="s">
        <v>205</v>
      </c>
      <c r="C278" s="158">
        <f>C42+C71+C97+C123+C149+C175+C201+C227+C252</f>
        <v>195061</v>
      </c>
      <c r="D278" s="158">
        <f aca="true" t="shared" si="48" ref="D278:N278">D42+D71+D97+D123+D149+D175+D201+D227+D252</f>
        <v>207824</v>
      </c>
      <c r="E278" s="158">
        <f t="shared" si="48"/>
        <v>227333</v>
      </c>
      <c r="F278" s="158">
        <f t="shared" si="48"/>
        <v>240388</v>
      </c>
      <c r="G278" s="158">
        <f t="shared" si="48"/>
        <v>247271</v>
      </c>
      <c r="H278" s="158">
        <f t="shared" si="48"/>
        <v>256070</v>
      </c>
      <c r="I278" s="158">
        <f t="shared" si="48"/>
        <v>266296</v>
      </c>
      <c r="J278" s="158">
        <f t="shared" si="48"/>
        <v>282849</v>
      </c>
      <c r="K278" s="158">
        <f t="shared" si="48"/>
        <v>299811</v>
      </c>
      <c r="L278" s="158">
        <f t="shared" si="48"/>
        <v>308813</v>
      </c>
      <c r="M278" s="158">
        <f t="shared" si="48"/>
        <v>318299</v>
      </c>
      <c r="N278" s="158">
        <f t="shared" si="48"/>
        <v>333192</v>
      </c>
      <c r="S278" s="8"/>
      <c r="T278" s="46"/>
    </row>
    <row r="279" spans="1:20" ht="12.75">
      <c r="A279" s="95" t="s">
        <v>175</v>
      </c>
      <c r="B279" s="96" t="s">
        <v>206</v>
      </c>
      <c r="C279" s="158">
        <f>C44+C72+C98+C124+C150+C176+C202+C228+C253</f>
        <v>61241</v>
      </c>
      <c r="D279" s="158">
        <f aca="true" t="shared" si="49" ref="D279:N279">D44+D72+D98+D124+D150+D176+D202+D228+D253</f>
        <v>65704</v>
      </c>
      <c r="E279" s="158">
        <f t="shared" si="49"/>
        <v>70134</v>
      </c>
      <c r="F279" s="158">
        <f t="shared" si="49"/>
        <v>73391</v>
      </c>
      <c r="G279" s="158">
        <f t="shared" si="49"/>
        <v>76918</v>
      </c>
      <c r="H279" s="158">
        <f t="shared" si="49"/>
        <v>81392</v>
      </c>
      <c r="I279" s="158">
        <f t="shared" si="49"/>
        <v>86854</v>
      </c>
      <c r="J279" s="158">
        <f t="shared" si="49"/>
        <v>90051</v>
      </c>
      <c r="K279" s="158">
        <f t="shared" si="49"/>
        <v>94790</v>
      </c>
      <c r="L279" s="158">
        <f t="shared" si="49"/>
        <v>96412</v>
      </c>
      <c r="M279" s="158">
        <f t="shared" si="49"/>
        <v>100321</v>
      </c>
      <c r="N279" s="158">
        <f t="shared" si="49"/>
        <v>104763</v>
      </c>
      <c r="S279" s="8"/>
      <c r="T279" s="46"/>
    </row>
    <row r="280" spans="1:20" ht="15">
      <c r="A280" s="197"/>
      <c r="B280" s="96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S280" s="8"/>
      <c r="T280" s="29"/>
    </row>
    <row r="281" spans="1:20" ht="15">
      <c r="A281" s="197"/>
      <c r="B281" s="95" t="s">
        <v>111</v>
      </c>
      <c r="C281" s="158">
        <f>C47+C74+C100+C126+C152+C178+C204+C230+C255</f>
        <v>275998</v>
      </c>
      <c r="D281" s="158">
        <f aca="true" t="shared" si="50" ref="D281:N281">D47+D74+D100+D126+D152+D178+D204+D230+D255</f>
        <v>290048</v>
      </c>
      <c r="E281" s="158">
        <f t="shared" si="50"/>
        <v>304122</v>
      </c>
      <c r="F281" s="158">
        <f t="shared" si="50"/>
        <v>315328</v>
      </c>
      <c r="G281" s="158">
        <f t="shared" si="50"/>
        <v>325967</v>
      </c>
      <c r="H281" s="158">
        <f t="shared" si="50"/>
        <v>347176</v>
      </c>
      <c r="I281" s="158">
        <f t="shared" si="50"/>
        <v>365853</v>
      </c>
      <c r="J281" s="158">
        <f t="shared" si="50"/>
        <v>386228</v>
      </c>
      <c r="K281" s="158">
        <f t="shared" si="50"/>
        <v>394470</v>
      </c>
      <c r="L281" s="158">
        <f t="shared" si="50"/>
        <v>395361</v>
      </c>
      <c r="M281" s="158">
        <f t="shared" si="50"/>
        <v>423505</v>
      </c>
      <c r="N281" s="158">
        <f t="shared" si="50"/>
        <v>432591</v>
      </c>
      <c r="S281" s="8"/>
      <c r="T281" s="29"/>
    </row>
    <row r="282" spans="1:20" ht="15">
      <c r="A282" s="197"/>
      <c r="B282" s="95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S282" s="8"/>
      <c r="T282" s="29"/>
    </row>
    <row r="283" spans="1:20" s="7" customFormat="1" ht="13.5" thickBot="1">
      <c r="A283" s="150"/>
      <c r="B283" s="203" t="s">
        <v>64</v>
      </c>
      <c r="C283" s="123">
        <f>C260+C281</f>
        <v>2265447</v>
      </c>
      <c r="D283" s="123">
        <f aca="true" t="shared" si="51" ref="D283:N283">D260+D281</f>
        <v>2348419</v>
      </c>
      <c r="E283" s="123">
        <f t="shared" si="51"/>
        <v>2443630</v>
      </c>
      <c r="F283" s="123">
        <f t="shared" si="51"/>
        <v>2544867</v>
      </c>
      <c r="G283" s="123">
        <f t="shared" si="51"/>
        <v>2660957</v>
      </c>
      <c r="H283" s="123">
        <f t="shared" si="51"/>
        <v>2769375</v>
      </c>
      <c r="I283" s="123">
        <f t="shared" si="51"/>
        <v>2944480</v>
      </c>
      <c r="J283" s="123">
        <f t="shared" si="51"/>
        <v>3126018</v>
      </c>
      <c r="K283" s="123">
        <f t="shared" si="51"/>
        <v>3204320</v>
      </c>
      <c r="L283" s="123">
        <f t="shared" si="51"/>
        <v>3105790</v>
      </c>
      <c r="M283" s="123">
        <f t="shared" si="51"/>
        <v>3337531</v>
      </c>
      <c r="N283" s="123">
        <f t="shared" si="51"/>
        <v>3480543</v>
      </c>
      <c r="O283" s="8"/>
      <c r="P283" s="8"/>
      <c r="Q283" s="8"/>
      <c r="R283" s="8"/>
      <c r="S283" s="8"/>
      <c r="T283" s="29"/>
    </row>
    <row r="284" spans="1:20" ht="12.75">
      <c r="A284" s="205" t="s">
        <v>278</v>
      </c>
      <c r="B284" s="98"/>
      <c r="C284" s="158"/>
      <c r="D284" s="158"/>
      <c r="E284" s="158"/>
      <c r="K284" s="119"/>
      <c r="N284" s="116"/>
      <c r="S284" s="8"/>
      <c r="T284" s="29"/>
    </row>
    <row r="285" spans="1:20" ht="12.75">
      <c r="A285" s="255" t="s">
        <v>279</v>
      </c>
      <c r="B285" s="155"/>
      <c r="C285" s="47"/>
      <c r="D285" s="47"/>
      <c r="E285" s="47"/>
      <c r="F285" s="47"/>
      <c r="G285" s="47"/>
      <c r="H285" s="47"/>
      <c r="I285" s="47"/>
      <c r="J285" s="47"/>
      <c r="K285" s="47"/>
      <c r="L285" s="31"/>
      <c r="M285" s="31"/>
      <c r="N285" s="155"/>
      <c r="S285" s="8"/>
      <c r="T285" s="29"/>
    </row>
    <row r="286" spans="1:20" ht="12.75">
      <c r="A286" s="206"/>
      <c r="C286" s="47"/>
      <c r="D286" s="158"/>
      <c r="E286" s="158"/>
      <c r="K286" s="29"/>
      <c r="S286" s="8"/>
      <c r="T286" s="29"/>
    </row>
    <row r="287" spans="1:20" ht="12.75">
      <c r="A287" s="207"/>
      <c r="C287" s="47"/>
      <c r="D287" s="158"/>
      <c r="E287" s="158"/>
      <c r="S287" s="8"/>
      <c r="T287" s="29"/>
    </row>
    <row r="288" spans="3:20" ht="12.75">
      <c r="C288" s="47"/>
      <c r="D288" s="158"/>
      <c r="E288" s="158"/>
      <c r="S288" s="8"/>
      <c r="T288" s="29"/>
    </row>
    <row r="289" spans="3:20" ht="12.75">
      <c r="C289" s="47"/>
      <c r="D289" s="158"/>
      <c r="E289" s="158"/>
      <c r="S289" s="8"/>
      <c r="T289" s="29"/>
    </row>
    <row r="290" spans="3:20" ht="12.75">
      <c r="C290" s="47"/>
      <c r="D290" s="158"/>
      <c r="E290" s="158"/>
      <c r="S290" s="8"/>
      <c r="T290" s="29"/>
    </row>
    <row r="291" spans="2:20" ht="12.75">
      <c r="B291" s="4"/>
      <c r="C291" s="47"/>
      <c r="D291" s="158"/>
      <c r="E291" s="158"/>
      <c r="S291" s="8"/>
      <c r="T291" s="29"/>
    </row>
    <row r="292" spans="2:20" ht="12.75">
      <c r="B292" s="4"/>
      <c r="C292" s="47"/>
      <c r="D292" s="158"/>
      <c r="E292" s="158"/>
      <c r="S292" s="8"/>
      <c r="T292" s="29"/>
    </row>
    <row r="293" spans="2:20" ht="12.75">
      <c r="B293" s="4"/>
      <c r="C293" s="47"/>
      <c r="D293" s="158"/>
      <c r="E293" s="158"/>
      <c r="S293" s="8"/>
      <c r="T293" s="29"/>
    </row>
    <row r="294" spans="2:20" ht="12.75">
      <c r="B294" s="4"/>
      <c r="C294" s="47"/>
      <c r="D294" s="158"/>
      <c r="E294" s="158"/>
      <c r="S294" s="8"/>
      <c r="T294" s="29"/>
    </row>
    <row r="295" spans="2:20" ht="12.75">
      <c r="B295" s="4"/>
      <c r="C295" s="47"/>
      <c r="D295" s="158"/>
      <c r="E295" s="158"/>
      <c r="S295" s="8"/>
      <c r="T295" s="29"/>
    </row>
    <row r="296" spans="2:20" ht="12.75">
      <c r="B296" s="4"/>
      <c r="C296" s="47"/>
      <c r="D296" s="116"/>
      <c r="E296" s="158"/>
      <c r="S296" s="8"/>
      <c r="T296" s="29"/>
    </row>
    <row r="297" spans="2:20" ht="12.75">
      <c r="B297" s="4"/>
      <c r="C297" s="4"/>
      <c r="D297" s="116"/>
      <c r="S297" s="8"/>
      <c r="T297" s="29"/>
    </row>
    <row r="298" spans="4:20" ht="12.75">
      <c r="D298" s="4"/>
      <c r="S298" s="8"/>
      <c r="T298" s="29"/>
    </row>
    <row r="299" spans="19:20" ht="12.75">
      <c r="S299" s="8"/>
      <c r="T299" s="46"/>
    </row>
    <row r="300" spans="19:20" ht="12.75">
      <c r="S300" s="8"/>
      <c r="T300" s="46"/>
    </row>
    <row r="301" spans="19:20" ht="12.75">
      <c r="S301" s="7"/>
      <c r="T301" s="29"/>
    </row>
    <row r="302" spans="19:20" ht="12.75">
      <c r="S302" s="7"/>
      <c r="T302" s="29"/>
    </row>
    <row r="303" ht="12.75">
      <c r="T303" s="29"/>
    </row>
    <row r="304" ht="12.75">
      <c r="T304" s="46"/>
    </row>
    <row r="305" spans="4:20" ht="12.75">
      <c r="D305" s="4"/>
      <c r="T305" s="46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spans="4:5" ht="12.75">
      <c r="D310" s="4"/>
      <c r="E310" s="4"/>
    </row>
    <row r="311" spans="4:5" ht="12.75">
      <c r="D311" s="4"/>
      <c r="E311" s="4"/>
    </row>
    <row r="312" ht="12.75">
      <c r="E312" s="4"/>
    </row>
    <row r="322" ht="12.75">
      <c r="S322" s="7"/>
    </row>
    <row r="323" ht="12.75">
      <c r="S323" s="7"/>
    </row>
    <row r="325" ht="12.75">
      <c r="T325" s="7"/>
    </row>
    <row r="326" ht="12.75">
      <c r="T326" s="7"/>
    </row>
    <row r="327" ht="12.75">
      <c r="S327" s="7"/>
    </row>
    <row r="328" ht="12.75">
      <c r="S328" s="7"/>
    </row>
    <row r="331" ht="12.75">
      <c r="T331" s="7"/>
    </row>
    <row r="348" ht="12.75">
      <c r="S348" s="7"/>
    </row>
    <row r="349" ht="12.75">
      <c r="S349" s="7"/>
    </row>
    <row r="350" ht="12.75">
      <c r="S350" s="29"/>
    </row>
    <row r="351" ht="12.75">
      <c r="S351" s="29"/>
    </row>
    <row r="352" spans="19:20" ht="12.75">
      <c r="S352" s="29"/>
      <c r="T352" s="7"/>
    </row>
    <row r="353" ht="12.75">
      <c r="S353" s="46"/>
    </row>
    <row r="354" ht="12.75">
      <c r="S354" s="46"/>
    </row>
    <row r="355" ht="12.75">
      <c r="S355" s="29"/>
    </row>
    <row r="356" ht="12.75">
      <c r="S356" s="29"/>
    </row>
    <row r="357" spans="19:20" ht="12.75">
      <c r="S357" s="29"/>
      <c r="T357" s="7"/>
    </row>
    <row r="358" ht="12.75">
      <c r="S358" s="29"/>
    </row>
    <row r="359" ht="12.75">
      <c r="S359" s="29"/>
    </row>
    <row r="360" ht="12.75">
      <c r="S360" s="29"/>
    </row>
    <row r="361" ht="12.75">
      <c r="S361" s="29"/>
    </row>
    <row r="362" ht="12.75">
      <c r="S362" s="29"/>
    </row>
    <row r="363" ht="12.75">
      <c r="S363" s="29"/>
    </row>
    <row r="364" ht="12.75">
      <c r="S364" s="29"/>
    </row>
    <row r="365" ht="12.75">
      <c r="S365" s="29"/>
    </row>
    <row r="366" ht="12.75">
      <c r="S366" s="29"/>
    </row>
    <row r="367" ht="12.75">
      <c r="S367" s="29"/>
    </row>
    <row r="368" ht="12.75">
      <c r="S368" s="29"/>
    </row>
    <row r="369" ht="12.75">
      <c r="S369" s="29"/>
    </row>
    <row r="370" ht="12.75">
      <c r="S370" s="29"/>
    </row>
    <row r="371" ht="12.75">
      <c r="S371" s="29"/>
    </row>
    <row r="372" ht="12.75">
      <c r="S372" s="29"/>
    </row>
    <row r="373" ht="12.75">
      <c r="S373" s="29"/>
    </row>
    <row r="374" ht="12.75">
      <c r="S374" s="46"/>
    </row>
    <row r="375" ht="12.75">
      <c r="S375" s="46"/>
    </row>
    <row r="376" ht="12.75">
      <c r="S376" s="29"/>
    </row>
    <row r="377" ht="12.75">
      <c r="S377" s="29"/>
    </row>
    <row r="378" spans="19:20" ht="12.75">
      <c r="S378" s="29"/>
      <c r="T378" s="7"/>
    </row>
    <row r="379" ht="12.75">
      <c r="S379" s="46"/>
    </row>
    <row r="380" ht="12.75">
      <c r="S380" s="46"/>
    </row>
    <row r="400" ht="12.75">
      <c r="S400" s="7"/>
    </row>
    <row r="401" ht="12.75">
      <c r="S401" s="7"/>
    </row>
    <row r="406" ht="12.75">
      <c r="S406" s="7"/>
    </row>
    <row r="427" ht="12.75">
      <c r="S427" s="7"/>
    </row>
    <row r="432" ht="12.75">
      <c r="S432" s="7"/>
    </row>
    <row r="453" ht="12.75">
      <c r="S453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61 C87 C113:D113 C139 C165 C191 C217 D61:L61 D87:L87 E113:L113 D139:L139 D165:L165 D191:L191 D217:L21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Z3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76.421875" style="0" customWidth="1"/>
    <col min="11" max="11" width="7.28125" style="0" customWidth="1"/>
    <col min="14" max="14" width="9.140625" style="6" customWidth="1"/>
  </cols>
  <sheetData>
    <row r="1" ht="15">
      <c r="A1" s="1" t="s">
        <v>281</v>
      </c>
    </row>
    <row r="2" ht="14.25">
      <c r="A2" s="3" t="s">
        <v>256</v>
      </c>
    </row>
    <row r="3" spans="1:14" ht="13.5" thickBo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66"/>
    </row>
    <row r="4" spans="1:14" ht="13.5" thickTop="1">
      <c r="A4" s="79" t="s">
        <v>161</v>
      </c>
      <c r="B4" s="7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9"/>
    </row>
    <row r="5" spans="1:14" ht="13.5" thickBot="1">
      <c r="A5" s="167" t="s">
        <v>242</v>
      </c>
      <c r="B5" s="168"/>
      <c r="C5" s="165">
        <v>2000</v>
      </c>
      <c r="D5" s="165">
        <v>2001</v>
      </c>
      <c r="E5" s="165">
        <v>2002</v>
      </c>
      <c r="F5" s="165">
        <v>2003</v>
      </c>
      <c r="G5" s="165">
        <v>2004</v>
      </c>
      <c r="H5" s="165">
        <v>2005</v>
      </c>
      <c r="I5" s="165">
        <v>2006</v>
      </c>
      <c r="J5" s="165">
        <v>2007</v>
      </c>
      <c r="K5" s="165">
        <v>2008</v>
      </c>
      <c r="L5" s="165">
        <v>2009</v>
      </c>
      <c r="M5" s="165">
        <v>2010</v>
      </c>
      <c r="N5" s="267">
        <v>2011</v>
      </c>
    </row>
    <row r="6" spans="1:2" ht="12.75">
      <c r="A6" s="234" t="s">
        <v>89</v>
      </c>
      <c r="B6" s="42"/>
    </row>
    <row r="7" spans="1:14" ht="12.75">
      <c r="A7" s="30" t="s">
        <v>176</v>
      </c>
      <c r="B7" s="240" t="s">
        <v>239</v>
      </c>
      <c r="C7" s="112">
        <f>C10+C21</f>
        <v>1058.9</v>
      </c>
      <c r="D7" s="112">
        <f aca="true" t="shared" si="0" ref="D7:N7">D10+D21</f>
        <v>1084.0000000000002</v>
      </c>
      <c r="E7" s="112">
        <f t="shared" si="0"/>
        <v>1071</v>
      </c>
      <c r="F7" s="112">
        <f t="shared" si="0"/>
        <v>1066.8</v>
      </c>
      <c r="G7" s="112">
        <f t="shared" si="0"/>
        <v>1044.5</v>
      </c>
      <c r="H7" s="112">
        <f t="shared" si="0"/>
        <v>1060.9</v>
      </c>
      <c r="I7" s="112">
        <f t="shared" si="0"/>
        <v>1076.4</v>
      </c>
      <c r="J7" s="112">
        <f t="shared" si="0"/>
        <v>1106</v>
      </c>
      <c r="K7" s="112">
        <f t="shared" si="0"/>
        <v>1131.1</v>
      </c>
      <c r="L7" s="112">
        <f t="shared" si="0"/>
        <v>1123.6</v>
      </c>
      <c r="M7" s="112">
        <f t="shared" si="0"/>
        <v>1139.5</v>
      </c>
      <c r="N7" s="112">
        <f t="shared" si="0"/>
        <v>1166.3999999999999</v>
      </c>
    </row>
    <row r="8" spans="1:14" ht="12.75">
      <c r="A8" s="12"/>
      <c r="B8" s="43" t="s">
        <v>240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2.75">
      <c r="A9" s="12"/>
      <c r="B9" s="43"/>
      <c r="C9" s="236"/>
      <c r="D9" s="236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12.75">
      <c r="A10" s="30" t="s">
        <v>168</v>
      </c>
      <c r="B10" s="161" t="s">
        <v>179</v>
      </c>
      <c r="C10" s="112">
        <f>SUM(C12:C18)</f>
        <v>157.1</v>
      </c>
      <c r="D10" s="112">
        <f aca="true" t="shared" si="1" ref="D10:N10">SUM(D12:D18)</f>
        <v>163.1</v>
      </c>
      <c r="E10" s="112">
        <f t="shared" si="1"/>
        <v>160.8</v>
      </c>
      <c r="F10" s="112">
        <f t="shared" si="1"/>
        <v>157.2</v>
      </c>
      <c r="G10" s="112">
        <f t="shared" si="1"/>
        <v>146.4</v>
      </c>
      <c r="H10" s="112">
        <f t="shared" si="1"/>
        <v>149.8</v>
      </c>
      <c r="I10" s="112">
        <f t="shared" si="1"/>
        <v>153.2</v>
      </c>
      <c r="J10" s="112">
        <f t="shared" si="1"/>
        <v>162.20000000000002</v>
      </c>
      <c r="K10" s="112">
        <f t="shared" si="1"/>
        <v>164</v>
      </c>
      <c r="L10" s="112">
        <f t="shared" si="1"/>
        <v>160.4</v>
      </c>
      <c r="M10" s="112">
        <f t="shared" si="1"/>
        <v>160.39999999999998</v>
      </c>
      <c r="N10" s="112">
        <f t="shared" si="1"/>
        <v>165.8</v>
      </c>
    </row>
    <row r="11" spans="1:13" ht="12.75">
      <c r="A11" s="84"/>
      <c r="B11" s="43" t="s">
        <v>196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6"/>
    </row>
    <row r="12" spans="1:20" ht="12.75">
      <c r="A12" s="30" t="s">
        <v>162</v>
      </c>
      <c r="B12" s="79" t="s">
        <v>180</v>
      </c>
      <c r="C12" s="112">
        <v>4.1</v>
      </c>
      <c r="D12" s="112">
        <v>3.3</v>
      </c>
      <c r="E12" s="112">
        <v>3.7</v>
      </c>
      <c r="F12" s="112">
        <v>3.6</v>
      </c>
      <c r="G12" s="112">
        <v>3.7</v>
      </c>
      <c r="H12" s="112">
        <v>3.1</v>
      </c>
      <c r="I12" s="112">
        <v>3.4</v>
      </c>
      <c r="J12" s="112">
        <v>3.4</v>
      </c>
      <c r="K12" s="112">
        <v>2.9</v>
      </c>
      <c r="L12" s="112">
        <v>2.7</v>
      </c>
      <c r="M12" s="85">
        <v>3.5</v>
      </c>
      <c r="N12" s="85">
        <v>3.6</v>
      </c>
      <c r="R12" s="10"/>
      <c r="S12" s="10"/>
      <c r="T12" s="10"/>
    </row>
    <row r="13" spans="1:20" ht="12.75">
      <c r="A13" s="12"/>
      <c r="B13" s="43" t="s">
        <v>185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158"/>
      <c r="N13" s="158"/>
      <c r="R13" s="10"/>
      <c r="S13" s="10"/>
      <c r="T13" s="10"/>
    </row>
    <row r="14" spans="1:26" ht="12.75">
      <c r="A14" s="30" t="s">
        <v>163</v>
      </c>
      <c r="B14" s="79" t="s">
        <v>181</v>
      </c>
      <c r="C14" s="112">
        <v>102</v>
      </c>
      <c r="D14" s="112">
        <v>105.2</v>
      </c>
      <c r="E14" s="112">
        <v>98.8</v>
      </c>
      <c r="F14" s="112">
        <v>95.1</v>
      </c>
      <c r="G14" s="112">
        <v>85.3</v>
      </c>
      <c r="H14" s="112">
        <v>83.9</v>
      </c>
      <c r="I14" s="112">
        <v>84.2</v>
      </c>
      <c r="J14" s="112">
        <v>83.7</v>
      </c>
      <c r="K14" s="112">
        <v>85.1</v>
      </c>
      <c r="L14" s="112">
        <v>81.6</v>
      </c>
      <c r="M14" s="6">
        <v>79.8</v>
      </c>
      <c r="N14" s="6">
        <v>80.9</v>
      </c>
      <c r="R14" s="10"/>
      <c r="S14" s="10"/>
      <c r="T14" s="10"/>
      <c r="Z14" s="7"/>
    </row>
    <row r="15" spans="1:20" ht="12.75">
      <c r="A15" s="12"/>
      <c r="B15" s="43" t="s">
        <v>197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6"/>
      <c r="R15" s="10"/>
      <c r="S15" s="10"/>
      <c r="T15" s="10"/>
    </row>
    <row r="16" spans="1:26" ht="12.75">
      <c r="A16" s="30" t="s">
        <v>164</v>
      </c>
      <c r="B16" s="14" t="s">
        <v>182</v>
      </c>
      <c r="C16" s="112">
        <v>7.5</v>
      </c>
      <c r="D16" s="112">
        <v>7.3</v>
      </c>
      <c r="E16" s="112">
        <v>8</v>
      </c>
      <c r="F16" s="112">
        <v>9</v>
      </c>
      <c r="G16" s="112">
        <v>8.8</v>
      </c>
      <c r="H16" s="112">
        <v>9.5</v>
      </c>
      <c r="I16" s="112">
        <v>10.1</v>
      </c>
      <c r="J16" s="112">
        <v>10.4</v>
      </c>
      <c r="K16" s="112">
        <v>9.9</v>
      </c>
      <c r="L16" s="112">
        <v>10.4</v>
      </c>
      <c r="M16" s="6">
        <v>10.5</v>
      </c>
      <c r="N16" s="6">
        <v>11.2</v>
      </c>
      <c r="R16" s="10"/>
      <c r="S16" s="10"/>
      <c r="T16" s="10"/>
      <c r="Z16" s="7"/>
    </row>
    <row r="17" spans="1:20" ht="12.75">
      <c r="A17" s="12"/>
      <c r="B17" s="43" t="s">
        <v>267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6"/>
      <c r="R17" s="10"/>
      <c r="S17" s="10"/>
      <c r="T17" s="10"/>
    </row>
    <row r="18" spans="1:20" ht="12.75">
      <c r="A18" s="60" t="s">
        <v>165</v>
      </c>
      <c r="B18" s="79" t="s">
        <v>60</v>
      </c>
      <c r="C18" s="112">
        <v>43.5</v>
      </c>
      <c r="D18" s="112">
        <v>47.3</v>
      </c>
      <c r="E18" s="112">
        <v>50.3</v>
      </c>
      <c r="F18" s="112">
        <v>49.5</v>
      </c>
      <c r="G18" s="112">
        <v>48.6</v>
      </c>
      <c r="H18" s="112">
        <v>53.3</v>
      </c>
      <c r="I18" s="112">
        <v>55.5</v>
      </c>
      <c r="J18" s="112">
        <v>64.7</v>
      </c>
      <c r="K18" s="112">
        <v>66.1</v>
      </c>
      <c r="L18" s="112">
        <v>65.7</v>
      </c>
      <c r="M18" s="6">
        <v>66.6</v>
      </c>
      <c r="N18" s="6">
        <v>70.1</v>
      </c>
      <c r="R18" s="10"/>
      <c r="S18" s="10"/>
      <c r="T18" s="10"/>
    </row>
    <row r="19" spans="1:20" ht="12.75">
      <c r="A19" s="12"/>
      <c r="B19" s="43" t="s">
        <v>186</v>
      </c>
      <c r="C19" s="112"/>
      <c r="D19" s="112"/>
      <c r="E19" s="236"/>
      <c r="F19" s="236"/>
      <c r="G19" s="236"/>
      <c r="H19" s="236"/>
      <c r="I19" s="236"/>
      <c r="J19" s="236"/>
      <c r="K19" s="236"/>
      <c r="L19" s="236"/>
      <c r="M19" s="6"/>
      <c r="R19" s="10"/>
      <c r="S19" s="10"/>
      <c r="T19" s="10"/>
    </row>
    <row r="20" spans="1:20" ht="12.75">
      <c r="A20" s="12"/>
      <c r="B20" s="43"/>
      <c r="C20" s="112"/>
      <c r="D20" s="112"/>
      <c r="E20" s="236"/>
      <c r="F20" s="236"/>
      <c r="G20" s="236"/>
      <c r="H20" s="236"/>
      <c r="I20" s="236"/>
      <c r="J20" s="236"/>
      <c r="K20" s="236"/>
      <c r="L20" s="236"/>
      <c r="M20" s="6"/>
      <c r="R20" s="10"/>
      <c r="S20" s="10"/>
      <c r="T20" s="10"/>
    </row>
    <row r="21" spans="1:20" ht="12.75">
      <c r="A21" s="60" t="s">
        <v>177</v>
      </c>
      <c r="B21" s="161" t="s">
        <v>183</v>
      </c>
      <c r="C21" s="112">
        <f>SUM(C23:C43)</f>
        <v>901.8000000000001</v>
      </c>
      <c r="D21" s="112">
        <f aca="true" t="shared" si="2" ref="D21:N21">SUM(D23:D43)</f>
        <v>920.9000000000002</v>
      </c>
      <c r="E21" s="112">
        <f t="shared" si="2"/>
        <v>910.1999999999999</v>
      </c>
      <c r="F21" s="112">
        <f t="shared" si="2"/>
        <v>909.6</v>
      </c>
      <c r="G21" s="112">
        <f t="shared" si="2"/>
        <v>898.1</v>
      </c>
      <c r="H21" s="112">
        <f t="shared" si="2"/>
        <v>911.1</v>
      </c>
      <c r="I21" s="112">
        <f t="shared" si="2"/>
        <v>923.2000000000002</v>
      </c>
      <c r="J21" s="112">
        <f t="shared" si="2"/>
        <v>943.8000000000001</v>
      </c>
      <c r="K21" s="112">
        <f t="shared" si="2"/>
        <v>967.1</v>
      </c>
      <c r="L21" s="112">
        <f t="shared" si="2"/>
        <v>963.1999999999999</v>
      </c>
      <c r="M21" s="112">
        <f t="shared" si="2"/>
        <v>979.0999999999999</v>
      </c>
      <c r="N21" s="112">
        <f t="shared" si="2"/>
        <v>1000.5999999999998</v>
      </c>
      <c r="R21" s="10"/>
      <c r="S21" s="10"/>
      <c r="T21" s="10"/>
    </row>
    <row r="22" spans="1:20" ht="12.75">
      <c r="A22" s="12"/>
      <c r="B22" s="43" t="s">
        <v>199</v>
      </c>
      <c r="C22" s="112"/>
      <c r="D22" s="112"/>
      <c r="E22" s="236"/>
      <c r="F22" s="236"/>
      <c r="G22" s="236"/>
      <c r="H22" s="236"/>
      <c r="I22" s="236"/>
      <c r="J22" s="236"/>
      <c r="K22" s="236"/>
      <c r="L22" s="236"/>
      <c r="M22" s="6"/>
      <c r="R22" s="10"/>
      <c r="S22" s="10"/>
      <c r="T22" s="10"/>
    </row>
    <row r="23" spans="1:26" ht="12.75">
      <c r="A23" s="30" t="s">
        <v>166</v>
      </c>
      <c r="B23" s="79" t="s">
        <v>184</v>
      </c>
      <c r="C23" s="112">
        <v>141.9</v>
      </c>
      <c r="D23" s="112">
        <v>143.4</v>
      </c>
      <c r="E23" s="112">
        <v>141.1</v>
      </c>
      <c r="F23" s="112">
        <v>141.2</v>
      </c>
      <c r="G23" s="112">
        <v>139.6</v>
      </c>
      <c r="H23" s="112">
        <v>141.1</v>
      </c>
      <c r="I23" s="112">
        <v>144.4</v>
      </c>
      <c r="J23" s="112">
        <v>147.6</v>
      </c>
      <c r="K23" s="112">
        <v>146.4</v>
      </c>
      <c r="L23" s="112">
        <v>146.9</v>
      </c>
      <c r="M23" s="6">
        <v>148.8</v>
      </c>
      <c r="N23" s="6">
        <v>151</v>
      </c>
      <c r="R23" s="10"/>
      <c r="S23" s="10"/>
      <c r="T23" s="10"/>
      <c r="Z23" s="7"/>
    </row>
    <row r="24" spans="1:20" ht="12.75">
      <c r="A24" s="12"/>
      <c r="B24" s="43" t="s">
        <v>61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6"/>
      <c r="R24" s="10"/>
      <c r="S24" s="10"/>
      <c r="T24" s="10"/>
    </row>
    <row r="25" spans="1:20" ht="12.75">
      <c r="A25" s="30" t="s">
        <v>169</v>
      </c>
      <c r="B25" s="79" t="s">
        <v>187</v>
      </c>
      <c r="C25" s="112">
        <v>76.8</v>
      </c>
      <c r="D25" s="112">
        <v>74.2</v>
      </c>
      <c r="E25" s="112">
        <v>72.4</v>
      </c>
      <c r="F25" s="112">
        <v>70.6</v>
      </c>
      <c r="G25" s="112">
        <v>67.7</v>
      </c>
      <c r="H25" s="112">
        <v>67.5</v>
      </c>
      <c r="I25" s="112">
        <v>66.4</v>
      </c>
      <c r="J25" s="112">
        <v>66.6</v>
      </c>
      <c r="K25" s="112">
        <v>70.8</v>
      </c>
      <c r="L25" s="112">
        <v>69.6</v>
      </c>
      <c r="M25" s="6">
        <v>72.2</v>
      </c>
      <c r="N25" s="6">
        <v>72.9</v>
      </c>
      <c r="R25" s="10"/>
      <c r="S25" s="10"/>
      <c r="T25" s="10"/>
    </row>
    <row r="26" spans="1:20" ht="12.75">
      <c r="A26" s="12"/>
      <c r="B26" s="43" t="s">
        <v>192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6"/>
      <c r="R26" s="10"/>
      <c r="S26" s="10"/>
      <c r="T26" s="10"/>
    </row>
    <row r="27" spans="1:20" ht="12.75">
      <c r="A27" s="30" t="s">
        <v>167</v>
      </c>
      <c r="B27" s="79" t="s">
        <v>188</v>
      </c>
      <c r="C27" s="112">
        <v>37.3</v>
      </c>
      <c r="D27" s="112">
        <v>37.3</v>
      </c>
      <c r="E27" s="112">
        <v>36.8</v>
      </c>
      <c r="F27" s="112">
        <v>37.4</v>
      </c>
      <c r="G27" s="112">
        <v>39.5</v>
      </c>
      <c r="H27" s="112">
        <v>38.3</v>
      </c>
      <c r="I27" s="112">
        <v>38.8</v>
      </c>
      <c r="J27" s="112">
        <v>41.8</v>
      </c>
      <c r="K27" s="112">
        <v>44</v>
      </c>
      <c r="L27" s="112">
        <v>45.1</v>
      </c>
      <c r="M27" s="6">
        <v>47</v>
      </c>
      <c r="N27" s="6">
        <v>49.3</v>
      </c>
      <c r="R27" s="10"/>
      <c r="S27" s="10"/>
      <c r="T27" s="10"/>
    </row>
    <row r="28" spans="1:20" ht="12.75">
      <c r="A28" s="30"/>
      <c r="B28" s="43" t="s">
        <v>62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6"/>
      <c r="R28" s="10"/>
      <c r="S28" s="10"/>
      <c r="T28" s="10"/>
    </row>
    <row r="29" spans="1:20" ht="12.75">
      <c r="A29" s="30" t="s">
        <v>189</v>
      </c>
      <c r="B29" s="79" t="s">
        <v>208</v>
      </c>
      <c r="C29" s="112">
        <v>83.8</v>
      </c>
      <c r="D29" s="112">
        <v>90.2</v>
      </c>
      <c r="E29" s="112">
        <v>84.5</v>
      </c>
      <c r="F29" s="112">
        <v>79.5</v>
      </c>
      <c r="G29" s="112">
        <v>78.4</v>
      </c>
      <c r="H29" s="112">
        <v>79.6</v>
      </c>
      <c r="I29" s="112">
        <v>80</v>
      </c>
      <c r="J29" s="112">
        <v>82.3</v>
      </c>
      <c r="K29" s="112">
        <v>88.1</v>
      </c>
      <c r="L29" s="112">
        <v>85.8</v>
      </c>
      <c r="M29" s="6">
        <v>85.7</v>
      </c>
      <c r="N29" s="6">
        <v>86.1</v>
      </c>
      <c r="R29" s="10"/>
      <c r="S29" s="10"/>
      <c r="T29" s="10"/>
    </row>
    <row r="30" spans="1:20" ht="12.75">
      <c r="A30" s="12"/>
      <c r="B30" s="43" t="s">
        <v>191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6"/>
      <c r="R30" s="10"/>
      <c r="S30" s="10"/>
      <c r="T30" s="10"/>
    </row>
    <row r="31" spans="1:20" ht="12.75">
      <c r="A31" s="30" t="s">
        <v>170</v>
      </c>
      <c r="B31" s="79" t="s">
        <v>190</v>
      </c>
      <c r="C31" s="112">
        <v>49.8</v>
      </c>
      <c r="D31" s="112">
        <v>52.1</v>
      </c>
      <c r="E31" s="112">
        <v>52.7</v>
      </c>
      <c r="F31" s="112">
        <v>50.5</v>
      </c>
      <c r="G31" s="112">
        <v>49.1</v>
      </c>
      <c r="H31" s="112">
        <v>48.4</v>
      </c>
      <c r="I31" s="112">
        <v>50.5</v>
      </c>
      <c r="J31" s="112">
        <v>50.4</v>
      </c>
      <c r="K31" s="112">
        <v>54</v>
      </c>
      <c r="L31" s="112">
        <v>52.8</v>
      </c>
      <c r="M31" s="6">
        <v>53.9</v>
      </c>
      <c r="N31" s="6">
        <v>55.7</v>
      </c>
      <c r="R31" s="10"/>
      <c r="S31" s="10"/>
      <c r="T31" s="10"/>
    </row>
    <row r="32" spans="1:20" ht="12.75">
      <c r="A32" s="12"/>
      <c r="B32" s="43" t="s">
        <v>200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6"/>
      <c r="R32" s="10"/>
      <c r="S32" s="10"/>
      <c r="T32" s="10"/>
    </row>
    <row r="33" spans="1:20" ht="12.75">
      <c r="A33" s="30" t="s">
        <v>171</v>
      </c>
      <c r="B33" s="79" t="s">
        <v>201</v>
      </c>
      <c r="C33" s="112">
        <v>15.8</v>
      </c>
      <c r="D33" s="112">
        <v>15.2</v>
      </c>
      <c r="E33" s="112">
        <v>15.7</v>
      </c>
      <c r="F33" s="112">
        <v>15.5</v>
      </c>
      <c r="G33" s="112">
        <v>16</v>
      </c>
      <c r="H33" s="112">
        <v>16.3</v>
      </c>
      <c r="I33" s="112">
        <v>16.6</v>
      </c>
      <c r="J33" s="112">
        <v>17.5</v>
      </c>
      <c r="K33" s="112">
        <v>17.4</v>
      </c>
      <c r="L33" s="112">
        <v>17.2</v>
      </c>
      <c r="M33" s="6">
        <v>16.7</v>
      </c>
      <c r="N33" s="6">
        <v>17.4</v>
      </c>
      <c r="R33" s="10"/>
      <c r="S33" s="10"/>
      <c r="T33" s="10"/>
    </row>
    <row r="34" spans="1:20" ht="12.75">
      <c r="A34" s="12"/>
      <c r="B34" s="43" t="s">
        <v>195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6"/>
      <c r="R34" s="10"/>
      <c r="S34" s="10"/>
      <c r="T34" s="10"/>
    </row>
    <row r="35" spans="1:22" s="7" customFormat="1" ht="12.75">
      <c r="A35" s="30" t="s">
        <v>178</v>
      </c>
      <c r="B35" s="96" t="s">
        <v>244</v>
      </c>
      <c r="C35" s="112">
        <v>155.2</v>
      </c>
      <c r="D35" s="112">
        <v>160.9</v>
      </c>
      <c r="E35" s="112">
        <v>157.2</v>
      </c>
      <c r="F35" s="112">
        <v>157</v>
      </c>
      <c r="G35" s="112">
        <v>154.1</v>
      </c>
      <c r="H35" s="112">
        <v>155.6</v>
      </c>
      <c r="I35" s="112">
        <v>157.7</v>
      </c>
      <c r="J35" s="112">
        <v>170.2</v>
      </c>
      <c r="K35" s="112">
        <v>178.1</v>
      </c>
      <c r="L35" s="112">
        <v>174.4</v>
      </c>
      <c r="M35" s="6">
        <v>182</v>
      </c>
      <c r="N35" s="6">
        <v>191.2</v>
      </c>
      <c r="R35" s="10"/>
      <c r="S35" s="10"/>
      <c r="T35" s="10"/>
      <c r="V35"/>
    </row>
    <row r="36" spans="1:20" s="7" customFormat="1" ht="12.75">
      <c r="A36" s="12"/>
      <c r="B36" s="43" t="s">
        <v>202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6"/>
      <c r="N36" s="6"/>
      <c r="R36" s="10"/>
      <c r="S36" s="10"/>
      <c r="T36" s="10"/>
    </row>
    <row r="37" spans="1:20" s="7" customFormat="1" ht="12.75">
      <c r="A37" s="30" t="s">
        <v>172</v>
      </c>
      <c r="B37" s="79" t="s">
        <v>203</v>
      </c>
      <c r="C37" s="112">
        <v>82.4</v>
      </c>
      <c r="D37" s="112">
        <v>75.6</v>
      </c>
      <c r="E37" s="112">
        <v>74.3</v>
      </c>
      <c r="F37" s="112">
        <v>73.9</v>
      </c>
      <c r="G37" s="112">
        <v>74.3</v>
      </c>
      <c r="H37" s="112">
        <v>75.7</v>
      </c>
      <c r="I37" s="112">
        <v>71.6</v>
      </c>
      <c r="J37" s="112">
        <v>71.1</v>
      </c>
      <c r="K37" s="112">
        <v>69.1</v>
      </c>
      <c r="L37" s="112">
        <v>68.9</v>
      </c>
      <c r="M37" s="6">
        <v>67.7</v>
      </c>
      <c r="N37" s="6">
        <v>66.3</v>
      </c>
      <c r="R37" s="10"/>
      <c r="S37" s="10"/>
      <c r="T37" s="10"/>
    </row>
    <row r="38" spans="1:20" s="7" customFormat="1" ht="12.75">
      <c r="A38" s="12"/>
      <c r="B38" s="43" t="s">
        <v>204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6"/>
      <c r="N38" s="6"/>
      <c r="R38" s="10"/>
      <c r="S38" s="10"/>
      <c r="T38" s="10"/>
    </row>
    <row r="39" spans="1:20" s="7" customFormat="1" ht="12.75">
      <c r="A39" s="30" t="s">
        <v>173</v>
      </c>
      <c r="B39" s="79" t="s">
        <v>63</v>
      </c>
      <c r="C39" s="112">
        <v>86.7</v>
      </c>
      <c r="D39" s="112">
        <v>75.1</v>
      </c>
      <c r="E39" s="112">
        <v>80.3</v>
      </c>
      <c r="F39" s="112">
        <v>87.1</v>
      </c>
      <c r="G39" s="112">
        <v>87.4</v>
      </c>
      <c r="H39" s="112">
        <v>92.5</v>
      </c>
      <c r="I39" s="112">
        <v>93.5</v>
      </c>
      <c r="J39" s="112">
        <v>93.1</v>
      </c>
      <c r="K39" s="112">
        <v>95.1</v>
      </c>
      <c r="L39" s="112">
        <v>97.8</v>
      </c>
      <c r="M39" s="6">
        <v>97.8</v>
      </c>
      <c r="N39" s="6">
        <v>101.3</v>
      </c>
      <c r="R39" s="10"/>
      <c r="S39" s="10"/>
      <c r="T39" s="10"/>
    </row>
    <row r="40" spans="1:20" s="7" customFormat="1" ht="12.75">
      <c r="A40" s="12"/>
      <c r="B40" s="43" t="s">
        <v>193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6"/>
      <c r="N40" s="6"/>
      <c r="R40" s="10"/>
      <c r="S40" s="10"/>
      <c r="T40" s="10"/>
    </row>
    <row r="41" spans="1:20" s="7" customFormat="1" ht="12.75">
      <c r="A41" s="30" t="s">
        <v>174</v>
      </c>
      <c r="B41" s="79" t="s">
        <v>205</v>
      </c>
      <c r="C41" s="112">
        <v>107.4</v>
      </c>
      <c r="D41" s="112">
        <v>125.7</v>
      </c>
      <c r="E41" s="112">
        <v>125.7</v>
      </c>
      <c r="F41" s="112">
        <v>126.9</v>
      </c>
      <c r="G41" s="112">
        <v>126</v>
      </c>
      <c r="H41" s="112">
        <v>125.7</v>
      </c>
      <c r="I41" s="112">
        <v>128.5</v>
      </c>
      <c r="J41" s="112">
        <v>129.6</v>
      </c>
      <c r="K41" s="112">
        <v>130.2</v>
      </c>
      <c r="L41" s="112">
        <v>130.4</v>
      </c>
      <c r="M41" s="6">
        <v>131.5</v>
      </c>
      <c r="N41" s="6">
        <v>135</v>
      </c>
      <c r="R41" s="10"/>
      <c r="S41" s="10"/>
      <c r="T41" s="10"/>
    </row>
    <row r="42" spans="1:21" s="7" customFormat="1" ht="12.75">
      <c r="A42" s="30"/>
      <c r="B42" s="43" t="s">
        <v>194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6"/>
      <c r="N42" s="6"/>
      <c r="Q42" s="10"/>
      <c r="R42" s="10"/>
      <c r="S42" s="10"/>
      <c r="T42" s="10"/>
      <c r="U42" s="10"/>
    </row>
    <row r="43" spans="1:14" s="7" customFormat="1" ht="12.75">
      <c r="A43" s="30" t="s">
        <v>175</v>
      </c>
      <c r="B43" s="79" t="s">
        <v>206</v>
      </c>
      <c r="C43" s="112">
        <v>64.7</v>
      </c>
      <c r="D43" s="112">
        <v>71.2</v>
      </c>
      <c r="E43" s="112">
        <v>69.5</v>
      </c>
      <c r="F43" s="112">
        <v>70</v>
      </c>
      <c r="G43" s="112">
        <v>66</v>
      </c>
      <c r="H43" s="112">
        <v>70.4</v>
      </c>
      <c r="I43" s="112">
        <v>75.2</v>
      </c>
      <c r="J43" s="112">
        <v>73.6</v>
      </c>
      <c r="K43" s="112">
        <v>73.9</v>
      </c>
      <c r="L43" s="112">
        <v>74.3</v>
      </c>
      <c r="M43" s="6">
        <v>75.8</v>
      </c>
      <c r="N43" s="6">
        <v>74.4</v>
      </c>
    </row>
    <row r="44" spans="1:14" s="7" customFormat="1" ht="12.75">
      <c r="A44" s="30"/>
      <c r="B44" s="43" t="s">
        <v>207</v>
      </c>
      <c r="C44" s="237"/>
      <c r="D44" s="237"/>
      <c r="E44" s="237"/>
      <c r="F44" s="237"/>
      <c r="G44" s="237"/>
      <c r="H44" s="237"/>
      <c r="I44" s="237"/>
      <c r="J44" s="237"/>
      <c r="K44" s="86"/>
      <c r="L44" s="237"/>
      <c r="M44" s="6"/>
      <c r="N44" s="6"/>
    </row>
    <row r="45" spans="1:14" s="7" customFormat="1" ht="12.75">
      <c r="A45" s="30"/>
      <c r="B45" s="43"/>
      <c r="C45" s="237"/>
      <c r="D45" s="237"/>
      <c r="E45" s="237"/>
      <c r="F45" s="237"/>
      <c r="G45" s="237"/>
      <c r="H45" s="237"/>
      <c r="I45" s="237"/>
      <c r="J45" s="237"/>
      <c r="K45" s="86"/>
      <c r="L45" s="237"/>
      <c r="M45" s="6"/>
      <c r="N45" s="6"/>
    </row>
    <row r="46" spans="1:14" s="7" customFormat="1" ht="13.5" thickBot="1">
      <c r="A46" s="150"/>
      <c r="B46" s="124" t="s">
        <v>64</v>
      </c>
      <c r="C46" s="126">
        <f>C7</f>
        <v>1058.9</v>
      </c>
      <c r="D46" s="126">
        <f aca="true" t="shared" si="3" ref="D46:N46">D7</f>
        <v>1084.0000000000002</v>
      </c>
      <c r="E46" s="126">
        <f t="shared" si="3"/>
        <v>1071</v>
      </c>
      <c r="F46" s="126">
        <f t="shared" si="3"/>
        <v>1066.8</v>
      </c>
      <c r="G46" s="126">
        <f t="shared" si="3"/>
        <v>1044.5</v>
      </c>
      <c r="H46" s="126">
        <f t="shared" si="3"/>
        <v>1060.9</v>
      </c>
      <c r="I46" s="126">
        <f t="shared" si="3"/>
        <v>1076.4</v>
      </c>
      <c r="J46" s="126">
        <f t="shared" si="3"/>
        <v>1106</v>
      </c>
      <c r="K46" s="126">
        <f t="shared" si="3"/>
        <v>1131.1</v>
      </c>
      <c r="L46" s="126">
        <f t="shared" si="3"/>
        <v>1123.6</v>
      </c>
      <c r="M46" s="126">
        <f t="shared" si="3"/>
        <v>1139.5</v>
      </c>
      <c r="N46" s="126">
        <f t="shared" si="3"/>
        <v>1166.3999999999999</v>
      </c>
    </row>
    <row r="47" spans="2:22" ht="12.75">
      <c r="B47" s="12"/>
      <c r="C47" s="236"/>
      <c r="D47" s="236"/>
      <c r="E47" s="236"/>
      <c r="F47" s="236"/>
      <c r="G47" s="236"/>
      <c r="H47" s="236"/>
      <c r="I47" s="236"/>
      <c r="J47" s="236"/>
      <c r="K47" s="77"/>
      <c r="L47" s="236"/>
      <c r="M47" s="112"/>
      <c r="N47" s="112"/>
      <c r="V47" s="7"/>
    </row>
    <row r="48" spans="1:22" s="7" customFormat="1" ht="12.75">
      <c r="A48" s="37" t="s">
        <v>90</v>
      </c>
      <c r="B48" s="37"/>
      <c r="C48" s="237"/>
      <c r="D48" s="237"/>
      <c r="E48" s="237"/>
      <c r="F48" s="237"/>
      <c r="G48" s="237"/>
      <c r="H48" s="237"/>
      <c r="I48" s="237"/>
      <c r="J48" s="237"/>
      <c r="K48" s="87"/>
      <c r="L48" s="237"/>
      <c r="M48" s="112"/>
      <c r="N48" s="266"/>
      <c r="V48"/>
    </row>
    <row r="49" spans="1:22" ht="12.75">
      <c r="A49" s="95" t="s">
        <v>176</v>
      </c>
      <c r="B49" s="240" t="s">
        <v>239</v>
      </c>
      <c r="C49" s="85">
        <f>C51+C57</f>
        <v>675</v>
      </c>
      <c r="D49" s="85">
        <f aca="true" t="shared" si="4" ref="D49:N49">D51+D57</f>
        <v>686.5999999999999</v>
      </c>
      <c r="E49" s="85">
        <f t="shared" si="4"/>
        <v>692.7</v>
      </c>
      <c r="F49" s="85">
        <f t="shared" si="4"/>
        <v>687.3</v>
      </c>
      <c r="G49" s="85">
        <f t="shared" si="4"/>
        <v>679</v>
      </c>
      <c r="H49" s="85">
        <f t="shared" si="4"/>
        <v>674.3</v>
      </c>
      <c r="I49" s="85">
        <f t="shared" si="4"/>
        <v>683.3</v>
      </c>
      <c r="J49" s="85">
        <f t="shared" si="4"/>
        <v>702.6</v>
      </c>
      <c r="K49" s="85">
        <f t="shared" si="4"/>
        <v>702.7</v>
      </c>
      <c r="L49" s="85">
        <f t="shared" si="4"/>
        <v>684.4000000000001</v>
      </c>
      <c r="M49" s="85">
        <f t="shared" si="4"/>
        <v>688.9</v>
      </c>
      <c r="N49" s="85">
        <f t="shared" si="4"/>
        <v>705.6</v>
      </c>
      <c r="V49" s="7"/>
    </row>
    <row r="50" spans="1:22" ht="12.75">
      <c r="A50" s="95"/>
      <c r="B50" s="96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V50" s="7"/>
    </row>
    <row r="51" spans="1:14" ht="12.75">
      <c r="A51" s="95" t="s">
        <v>168</v>
      </c>
      <c r="B51" s="240" t="s">
        <v>179</v>
      </c>
      <c r="C51" s="85">
        <f>SUM(C52:C55)</f>
        <v>207.70000000000002</v>
      </c>
      <c r="D51" s="85">
        <f aca="true" t="shared" si="5" ref="D51:N51">SUM(D52:D55)</f>
        <v>207.8</v>
      </c>
      <c r="E51" s="85">
        <f t="shared" si="5"/>
        <v>205.3</v>
      </c>
      <c r="F51" s="85">
        <f t="shared" si="5"/>
        <v>197.3</v>
      </c>
      <c r="G51" s="85">
        <f t="shared" si="5"/>
        <v>192.3</v>
      </c>
      <c r="H51" s="85">
        <f t="shared" si="5"/>
        <v>186.6</v>
      </c>
      <c r="I51" s="85">
        <f t="shared" si="5"/>
        <v>186.39999999999998</v>
      </c>
      <c r="J51" s="85">
        <f t="shared" si="5"/>
        <v>193.1</v>
      </c>
      <c r="K51" s="85">
        <f t="shared" si="5"/>
        <v>197</v>
      </c>
      <c r="L51" s="85">
        <f t="shared" si="5"/>
        <v>183.60000000000002</v>
      </c>
      <c r="M51" s="85">
        <f t="shared" si="5"/>
        <v>182.6</v>
      </c>
      <c r="N51" s="85">
        <f t="shared" si="5"/>
        <v>188.89999999999998</v>
      </c>
    </row>
    <row r="52" spans="1:14" ht="12.75">
      <c r="A52" s="95" t="s">
        <v>162</v>
      </c>
      <c r="B52" s="96" t="s">
        <v>180</v>
      </c>
      <c r="C52" s="112">
        <v>23.2</v>
      </c>
      <c r="D52" s="112">
        <v>22.1</v>
      </c>
      <c r="E52" s="112">
        <v>20.4</v>
      </c>
      <c r="F52" s="112">
        <v>19.1</v>
      </c>
      <c r="G52" s="112">
        <v>17.8</v>
      </c>
      <c r="H52" s="112">
        <v>16.6</v>
      </c>
      <c r="I52" s="112">
        <v>14.7</v>
      </c>
      <c r="J52" s="112">
        <v>14.8</v>
      </c>
      <c r="K52" s="112">
        <v>15.2</v>
      </c>
      <c r="L52" s="112">
        <v>14.4</v>
      </c>
      <c r="M52" s="6">
        <v>15.5</v>
      </c>
      <c r="N52" s="6">
        <v>16.2</v>
      </c>
    </row>
    <row r="53" spans="1:14" ht="12.75">
      <c r="A53" s="95" t="s">
        <v>163</v>
      </c>
      <c r="B53" s="96" t="s">
        <v>181</v>
      </c>
      <c r="C53" s="112">
        <v>137.3</v>
      </c>
      <c r="D53" s="112">
        <v>134.9</v>
      </c>
      <c r="E53" s="112">
        <v>133.1</v>
      </c>
      <c r="F53" s="112">
        <v>127.5</v>
      </c>
      <c r="G53" s="112">
        <v>122.3</v>
      </c>
      <c r="H53" s="112">
        <v>119.5</v>
      </c>
      <c r="I53" s="112">
        <v>117.4</v>
      </c>
      <c r="J53" s="112">
        <v>121.6</v>
      </c>
      <c r="K53" s="112">
        <v>123.7</v>
      </c>
      <c r="L53" s="112">
        <v>111.9</v>
      </c>
      <c r="M53" s="6">
        <v>109</v>
      </c>
      <c r="N53" s="6">
        <v>111.9</v>
      </c>
    </row>
    <row r="54" spans="1:14" ht="12.75">
      <c r="A54" s="95" t="s">
        <v>164</v>
      </c>
      <c r="B54" s="96" t="s">
        <v>182</v>
      </c>
      <c r="C54" s="112">
        <v>7.3</v>
      </c>
      <c r="D54" s="112">
        <v>7.5</v>
      </c>
      <c r="E54" s="112">
        <v>7.9</v>
      </c>
      <c r="F54" s="112">
        <v>9.4</v>
      </c>
      <c r="G54" s="112">
        <v>9.5</v>
      </c>
      <c r="H54" s="112">
        <v>9</v>
      </c>
      <c r="I54" s="112">
        <v>10.1</v>
      </c>
      <c r="J54" s="112">
        <v>10.2</v>
      </c>
      <c r="K54" s="112">
        <v>9.7</v>
      </c>
      <c r="L54" s="112">
        <v>9.1</v>
      </c>
      <c r="M54" s="6">
        <v>9.2</v>
      </c>
      <c r="N54" s="6">
        <v>9.6</v>
      </c>
    </row>
    <row r="55" spans="1:14" ht="12.75">
      <c r="A55" s="97" t="s">
        <v>165</v>
      </c>
      <c r="B55" s="96" t="s">
        <v>60</v>
      </c>
      <c r="C55" s="112">
        <v>39.9</v>
      </c>
      <c r="D55" s="112">
        <v>43.3</v>
      </c>
      <c r="E55" s="112">
        <v>43.9</v>
      </c>
      <c r="F55" s="112">
        <v>41.3</v>
      </c>
      <c r="G55" s="112">
        <v>42.7</v>
      </c>
      <c r="H55" s="112">
        <v>41.5</v>
      </c>
      <c r="I55" s="112">
        <v>44.2</v>
      </c>
      <c r="J55" s="112">
        <v>46.5</v>
      </c>
      <c r="K55" s="112">
        <v>48.4</v>
      </c>
      <c r="L55" s="112">
        <v>48.2</v>
      </c>
      <c r="M55" s="6">
        <v>48.9</v>
      </c>
      <c r="N55" s="6">
        <v>51.2</v>
      </c>
    </row>
    <row r="56" spans="1:13" ht="12.75">
      <c r="A56" s="97"/>
      <c r="B56" s="96"/>
      <c r="C56" s="112"/>
      <c r="D56" s="236"/>
      <c r="E56" s="236"/>
      <c r="F56" s="236"/>
      <c r="G56" s="236"/>
      <c r="H56" s="236"/>
      <c r="I56" s="236"/>
      <c r="J56" s="236"/>
      <c r="K56" s="236"/>
      <c r="L56" s="236"/>
      <c r="M56" s="6"/>
    </row>
    <row r="57" spans="1:14" ht="12.75">
      <c r="A57" s="97" t="s">
        <v>177</v>
      </c>
      <c r="B57" s="240" t="s">
        <v>183</v>
      </c>
      <c r="C57" s="112">
        <f>SUM(C58:C68)</f>
        <v>467.29999999999995</v>
      </c>
      <c r="D57" s="112">
        <f aca="true" t="shared" si="6" ref="D57:N57">SUM(D58:D68)</f>
        <v>478.79999999999995</v>
      </c>
      <c r="E57" s="112">
        <f t="shared" si="6"/>
        <v>487.4000000000001</v>
      </c>
      <c r="F57" s="112">
        <f t="shared" si="6"/>
        <v>490</v>
      </c>
      <c r="G57" s="112">
        <f t="shared" si="6"/>
        <v>486.70000000000005</v>
      </c>
      <c r="H57" s="112">
        <f t="shared" si="6"/>
        <v>487.7</v>
      </c>
      <c r="I57" s="112">
        <f t="shared" si="6"/>
        <v>496.9</v>
      </c>
      <c r="J57" s="112">
        <f t="shared" si="6"/>
        <v>509.5</v>
      </c>
      <c r="K57" s="112">
        <f t="shared" si="6"/>
        <v>505.70000000000005</v>
      </c>
      <c r="L57" s="112">
        <f t="shared" si="6"/>
        <v>500.8</v>
      </c>
      <c r="M57" s="112">
        <f t="shared" si="6"/>
        <v>506.3</v>
      </c>
      <c r="N57" s="112">
        <f t="shared" si="6"/>
        <v>516.7</v>
      </c>
    </row>
    <row r="58" spans="1:14" ht="12.75">
      <c r="A58" s="95" t="s">
        <v>166</v>
      </c>
      <c r="B58" s="96" t="s">
        <v>184</v>
      </c>
      <c r="C58" s="112">
        <v>70.7</v>
      </c>
      <c r="D58" s="112">
        <v>70.4</v>
      </c>
      <c r="E58" s="112">
        <v>70.8</v>
      </c>
      <c r="F58" s="112">
        <v>73.4</v>
      </c>
      <c r="G58" s="112">
        <v>73.5</v>
      </c>
      <c r="H58" s="112">
        <v>72.5</v>
      </c>
      <c r="I58" s="112">
        <v>74.1</v>
      </c>
      <c r="J58" s="112">
        <v>74.4</v>
      </c>
      <c r="K58" s="112">
        <v>75.1</v>
      </c>
      <c r="L58" s="112">
        <v>74.4</v>
      </c>
      <c r="M58" s="6">
        <v>75.3</v>
      </c>
      <c r="N58" s="6">
        <v>76.4</v>
      </c>
    </row>
    <row r="59" spans="1:14" ht="12.75">
      <c r="A59" s="95" t="s">
        <v>169</v>
      </c>
      <c r="B59" s="96" t="s">
        <v>187</v>
      </c>
      <c r="C59" s="112">
        <v>30.5</v>
      </c>
      <c r="D59" s="112">
        <v>32.5</v>
      </c>
      <c r="E59" s="112">
        <v>31.6</v>
      </c>
      <c r="F59" s="112">
        <v>31.3</v>
      </c>
      <c r="G59" s="112">
        <v>30.7</v>
      </c>
      <c r="H59" s="112">
        <v>30.7</v>
      </c>
      <c r="I59" s="112">
        <v>29.6</v>
      </c>
      <c r="J59" s="112">
        <v>30.2</v>
      </c>
      <c r="K59" s="112">
        <v>30.6</v>
      </c>
      <c r="L59" s="112">
        <v>29.1</v>
      </c>
      <c r="M59" s="6">
        <v>28.8</v>
      </c>
      <c r="N59" s="6">
        <v>29.8</v>
      </c>
    </row>
    <row r="60" spans="1:14" ht="12.75">
      <c r="A60" s="95" t="s">
        <v>167</v>
      </c>
      <c r="B60" s="96" t="s">
        <v>188</v>
      </c>
      <c r="C60" s="112">
        <v>14.8</v>
      </c>
      <c r="D60" s="112">
        <v>15.4</v>
      </c>
      <c r="E60" s="112">
        <v>16.7</v>
      </c>
      <c r="F60" s="112">
        <v>16.3</v>
      </c>
      <c r="G60" s="112">
        <v>16</v>
      </c>
      <c r="H60" s="112">
        <v>15.8</v>
      </c>
      <c r="I60" s="112">
        <v>16.1</v>
      </c>
      <c r="J60" s="112">
        <v>17.5</v>
      </c>
      <c r="K60" s="112">
        <v>17.9</v>
      </c>
      <c r="L60" s="112">
        <v>18.1</v>
      </c>
      <c r="M60" s="6">
        <v>18.4</v>
      </c>
      <c r="N60" s="6">
        <v>19.4</v>
      </c>
    </row>
    <row r="61" spans="1:14" ht="12.75">
      <c r="A61" s="95" t="s">
        <v>189</v>
      </c>
      <c r="B61" s="96" t="s">
        <v>208</v>
      </c>
      <c r="C61" s="112">
        <v>16.7</v>
      </c>
      <c r="D61" s="112">
        <v>18.3</v>
      </c>
      <c r="E61" s="112">
        <v>17</v>
      </c>
      <c r="F61" s="112">
        <v>15.8</v>
      </c>
      <c r="G61" s="112">
        <v>15.2</v>
      </c>
      <c r="H61" s="112">
        <v>15.7</v>
      </c>
      <c r="I61" s="112">
        <v>15.8</v>
      </c>
      <c r="J61" s="112">
        <v>16.4</v>
      </c>
      <c r="K61" s="112">
        <v>15.9</v>
      </c>
      <c r="L61" s="112">
        <v>15.7</v>
      </c>
      <c r="M61" s="6">
        <v>15.3</v>
      </c>
      <c r="N61" s="6">
        <v>15.1</v>
      </c>
    </row>
    <row r="62" spans="1:14" ht="12.75">
      <c r="A62" s="95" t="s">
        <v>170</v>
      </c>
      <c r="B62" s="96" t="s">
        <v>190</v>
      </c>
      <c r="C62" s="112">
        <v>8.2</v>
      </c>
      <c r="D62" s="112">
        <v>7.7</v>
      </c>
      <c r="E62" s="112">
        <v>8.2</v>
      </c>
      <c r="F62" s="112">
        <v>7.5</v>
      </c>
      <c r="G62" s="112">
        <v>7</v>
      </c>
      <c r="H62" s="112">
        <v>7.1</v>
      </c>
      <c r="I62" s="112">
        <v>7.3</v>
      </c>
      <c r="J62" s="112">
        <v>7.4</v>
      </c>
      <c r="K62" s="112">
        <v>7.3</v>
      </c>
      <c r="L62" s="112">
        <v>7</v>
      </c>
      <c r="M62" s="6">
        <v>7</v>
      </c>
      <c r="N62" s="6">
        <v>7</v>
      </c>
    </row>
    <row r="63" spans="1:14" ht="12.75">
      <c r="A63" s="95" t="s">
        <v>171</v>
      </c>
      <c r="B63" s="96" t="s">
        <v>201</v>
      </c>
      <c r="C63" s="112">
        <v>10.1</v>
      </c>
      <c r="D63" s="112">
        <v>10</v>
      </c>
      <c r="E63" s="112">
        <v>10.4</v>
      </c>
      <c r="F63" s="112">
        <v>10.6</v>
      </c>
      <c r="G63" s="112">
        <v>9.8</v>
      </c>
      <c r="H63" s="112">
        <v>10.4</v>
      </c>
      <c r="I63" s="112">
        <v>10.7</v>
      </c>
      <c r="J63" s="112">
        <v>11.1</v>
      </c>
      <c r="K63" s="112">
        <v>11.1</v>
      </c>
      <c r="L63" s="112">
        <v>11.2</v>
      </c>
      <c r="M63" s="6">
        <v>11.3</v>
      </c>
      <c r="N63" s="6">
        <v>11.8</v>
      </c>
    </row>
    <row r="64" spans="1:22" s="7" customFormat="1" ht="12.75">
      <c r="A64" s="95" t="s">
        <v>178</v>
      </c>
      <c r="B64" s="96" t="s">
        <v>244</v>
      </c>
      <c r="C64" s="112">
        <v>54.9</v>
      </c>
      <c r="D64" s="112">
        <v>60.7</v>
      </c>
      <c r="E64" s="112">
        <v>59.1</v>
      </c>
      <c r="F64" s="112">
        <v>61.7</v>
      </c>
      <c r="G64" s="112">
        <v>60.5</v>
      </c>
      <c r="H64" s="112">
        <v>63.4</v>
      </c>
      <c r="I64" s="112">
        <v>64.5</v>
      </c>
      <c r="J64" s="112">
        <v>71</v>
      </c>
      <c r="K64" s="112">
        <v>72.6</v>
      </c>
      <c r="L64" s="112">
        <v>72.5</v>
      </c>
      <c r="M64" s="6">
        <v>75.9</v>
      </c>
      <c r="N64" s="6">
        <v>79.3</v>
      </c>
      <c r="V64"/>
    </row>
    <row r="65" spans="1:22" ht="12.75">
      <c r="A65" s="95" t="s">
        <v>172</v>
      </c>
      <c r="B65" s="96" t="s">
        <v>203</v>
      </c>
      <c r="C65" s="112">
        <v>46</v>
      </c>
      <c r="D65" s="112">
        <v>42.7</v>
      </c>
      <c r="E65" s="112">
        <v>43.6</v>
      </c>
      <c r="F65" s="112">
        <v>42.1</v>
      </c>
      <c r="G65" s="112">
        <v>42.2</v>
      </c>
      <c r="H65" s="112">
        <v>41.4</v>
      </c>
      <c r="I65" s="112">
        <v>45.4</v>
      </c>
      <c r="J65" s="112">
        <v>46.1</v>
      </c>
      <c r="K65" s="112">
        <v>41.5</v>
      </c>
      <c r="L65" s="112">
        <v>39.6</v>
      </c>
      <c r="M65" s="6">
        <v>39.8</v>
      </c>
      <c r="N65" s="6">
        <v>39.2</v>
      </c>
      <c r="V65" s="7"/>
    </row>
    <row r="66" spans="1:14" ht="12.75">
      <c r="A66" s="95" t="s">
        <v>173</v>
      </c>
      <c r="B66" s="96" t="s">
        <v>63</v>
      </c>
      <c r="C66" s="112">
        <v>66.6</v>
      </c>
      <c r="D66" s="112">
        <v>69.1</v>
      </c>
      <c r="E66" s="112">
        <v>71.9</v>
      </c>
      <c r="F66" s="112">
        <v>74.7</v>
      </c>
      <c r="G66" s="112">
        <v>73.4</v>
      </c>
      <c r="H66" s="112">
        <v>72.8</v>
      </c>
      <c r="I66" s="112">
        <v>74.9</v>
      </c>
      <c r="J66" s="112">
        <v>73.4</v>
      </c>
      <c r="K66" s="112">
        <v>73</v>
      </c>
      <c r="L66" s="112">
        <v>73.8</v>
      </c>
      <c r="M66" s="6">
        <v>74.6</v>
      </c>
      <c r="N66" s="6">
        <v>75.9</v>
      </c>
    </row>
    <row r="67" spans="1:14" ht="12.75">
      <c r="A67" s="95" t="s">
        <v>174</v>
      </c>
      <c r="B67" s="96" t="s">
        <v>205</v>
      </c>
      <c r="C67" s="112">
        <v>115.4</v>
      </c>
      <c r="D67" s="112">
        <v>117.9</v>
      </c>
      <c r="E67" s="112">
        <v>123.1</v>
      </c>
      <c r="F67" s="112">
        <v>123.2</v>
      </c>
      <c r="G67" s="112">
        <v>122.7</v>
      </c>
      <c r="H67" s="112">
        <v>123.2</v>
      </c>
      <c r="I67" s="112">
        <v>122.8</v>
      </c>
      <c r="J67" s="112">
        <v>126.2</v>
      </c>
      <c r="K67" s="112">
        <v>125.1</v>
      </c>
      <c r="L67" s="112">
        <v>123.8</v>
      </c>
      <c r="M67" s="6">
        <v>123.8</v>
      </c>
      <c r="N67" s="6">
        <v>127.3</v>
      </c>
    </row>
    <row r="68" spans="1:14" ht="12.75">
      <c r="A68" s="95" t="s">
        <v>175</v>
      </c>
      <c r="B68" s="96" t="s">
        <v>206</v>
      </c>
      <c r="C68" s="112">
        <v>33.4</v>
      </c>
      <c r="D68" s="112">
        <v>34.1</v>
      </c>
      <c r="E68" s="112">
        <v>35</v>
      </c>
      <c r="F68" s="112">
        <v>33.4</v>
      </c>
      <c r="G68" s="112">
        <v>35.7</v>
      </c>
      <c r="H68" s="112">
        <v>34.7</v>
      </c>
      <c r="I68" s="112">
        <v>35.7</v>
      </c>
      <c r="J68" s="112">
        <v>35.8</v>
      </c>
      <c r="K68" s="112">
        <v>35.6</v>
      </c>
      <c r="L68" s="112">
        <v>35.6</v>
      </c>
      <c r="M68" s="6">
        <v>36.1</v>
      </c>
      <c r="N68" s="6">
        <v>35.5</v>
      </c>
    </row>
    <row r="69" spans="2:13" ht="12.75">
      <c r="B69" s="96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6"/>
    </row>
    <row r="70" spans="1:14" ht="13.5" thickBot="1">
      <c r="A70" s="28"/>
      <c r="B70" s="124" t="s">
        <v>64</v>
      </c>
      <c r="C70" s="126">
        <f>C49</f>
        <v>675</v>
      </c>
      <c r="D70" s="126">
        <f aca="true" t="shared" si="7" ref="D70:N70">D49</f>
        <v>686.5999999999999</v>
      </c>
      <c r="E70" s="126">
        <f t="shared" si="7"/>
        <v>692.7</v>
      </c>
      <c r="F70" s="126">
        <f t="shared" si="7"/>
        <v>687.3</v>
      </c>
      <c r="G70" s="126">
        <f t="shared" si="7"/>
        <v>679</v>
      </c>
      <c r="H70" s="126">
        <f t="shared" si="7"/>
        <v>674.3</v>
      </c>
      <c r="I70" s="126">
        <f t="shared" si="7"/>
        <v>683.3</v>
      </c>
      <c r="J70" s="126">
        <f t="shared" si="7"/>
        <v>702.6</v>
      </c>
      <c r="K70" s="126">
        <f t="shared" si="7"/>
        <v>702.7</v>
      </c>
      <c r="L70" s="126">
        <f t="shared" si="7"/>
        <v>684.4000000000001</v>
      </c>
      <c r="M70" s="126">
        <f t="shared" si="7"/>
        <v>688.9</v>
      </c>
      <c r="N70" s="126">
        <f t="shared" si="7"/>
        <v>705.6</v>
      </c>
    </row>
    <row r="71" spans="1:14" ht="12.75">
      <c r="A71" s="37"/>
      <c r="B71" s="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</row>
    <row r="72" spans="1:14" ht="12.75">
      <c r="A72" s="37" t="s">
        <v>91</v>
      </c>
      <c r="B72" s="37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</row>
    <row r="73" spans="1:14" ht="12.75">
      <c r="A73" s="95" t="s">
        <v>176</v>
      </c>
      <c r="B73" s="240" t="s">
        <v>239</v>
      </c>
      <c r="C73" s="85">
        <f>C75+C81</f>
        <v>390</v>
      </c>
      <c r="D73" s="85">
        <f aca="true" t="shared" si="8" ref="D73:N73">D75+D81</f>
        <v>396.8</v>
      </c>
      <c r="E73" s="85">
        <f t="shared" si="8"/>
        <v>395.4</v>
      </c>
      <c r="F73" s="85">
        <f t="shared" si="8"/>
        <v>391.5</v>
      </c>
      <c r="G73" s="85">
        <f t="shared" si="8"/>
        <v>388.49999999999994</v>
      </c>
      <c r="H73" s="85">
        <f t="shared" si="8"/>
        <v>385.2</v>
      </c>
      <c r="I73" s="85">
        <f t="shared" si="8"/>
        <v>389.4</v>
      </c>
      <c r="J73" s="85">
        <f t="shared" si="8"/>
        <v>396.5</v>
      </c>
      <c r="K73" s="85">
        <f t="shared" si="8"/>
        <v>402</v>
      </c>
      <c r="L73" s="85">
        <f t="shared" si="8"/>
        <v>387.5</v>
      </c>
      <c r="M73" s="85">
        <f t="shared" si="8"/>
        <v>390.1</v>
      </c>
      <c r="N73" s="85">
        <f t="shared" si="8"/>
        <v>394</v>
      </c>
    </row>
    <row r="74" spans="1:14" ht="12.75">
      <c r="A74" s="95"/>
      <c r="B74" s="96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</row>
    <row r="75" spans="1:14" ht="12.75">
      <c r="A75" s="95" t="s">
        <v>168</v>
      </c>
      <c r="B75" s="240" t="s">
        <v>179</v>
      </c>
      <c r="C75" s="85">
        <f>SUM(C76:C79)</f>
        <v>148.3</v>
      </c>
      <c r="D75" s="85">
        <f aca="true" t="shared" si="9" ref="D75:N75">SUM(D76:D79)</f>
        <v>149.7</v>
      </c>
      <c r="E75" s="85">
        <f t="shared" si="9"/>
        <v>143.3</v>
      </c>
      <c r="F75" s="85">
        <f t="shared" si="9"/>
        <v>139.3</v>
      </c>
      <c r="G75" s="85">
        <f t="shared" si="9"/>
        <v>134.1</v>
      </c>
      <c r="H75" s="85">
        <f t="shared" si="9"/>
        <v>132.2</v>
      </c>
      <c r="I75" s="85">
        <f t="shared" si="9"/>
        <v>132</v>
      </c>
      <c r="J75" s="85">
        <f t="shared" si="9"/>
        <v>134.29999999999998</v>
      </c>
      <c r="K75" s="85">
        <f t="shared" si="9"/>
        <v>140.8</v>
      </c>
      <c r="L75" s="85">
        <f t="shared" si="9"/>
        <v>129.4</v>
      </c>
      <c r="M75" s="85">
        <f t="shared" si="9"/>
        <v>131.4</v>
      </c>
      <c r="N75" s="85">
        <f t="shared" si="9"/>
        <v>135.2</v>
      </c>
    </row>
    <row r="76" spans="1:14" ht="12.75">
      <c r="A76" s="95" t="s">
        <v>162</v>
      </c>
      <c r="B76" s="96" t="s">
        <v>180</v>
      </c>
      <c r="C76" s="112">
        <v>21.7</v>
      </c>
      <c r="D76" s="112">
        <v>20.5</v>
      </c>
      <c r="E76" s="112">
        <v>18.7</v>
      </c>
      <c r="F76" s="112">
        <v>17.2</v>
      </c>
      <c r="G76" s="112">
        <v>15.4</v>
      </c>
      <c r="H76" s="112">
        <v>15.3</v>
      </c>
      <c r="I76" s="112">
        <v>15.4</v>
      </c>
      <c r="J76" s="112">
        <v>14.5</v>
      </c>
      <c r="K76" s="112">
        <v>15.7</v>
      </c>
      <c r="L76" s="112">
        <v>15.9</v>
      </c>
      <c r="M76" s="6">
        <v>16.3</v>
      </c>
      <c r="N76" s="6">
        <v>17.7</v>
      </c>
    </row>
    <row r="77" spans="1:14" ht="12.75">
      <c r="A77" s="95" t="s">
        <v>163</v>
      </c>
      <c r="B77" s="96" t="s">
        <v>181</v>
      </c>
      <c r="C77" s="112">
        <v>102.1</v>
      </c>
      <c r="D77" s="112">
        <v>104.8</v>
      </c>
      <c r="E77" s="112">
        <v>100.7</v>
      </c>
      <c r="F77" s="112">
        <v>98.7</v>
      </c>
      <c r="G77" s="112">
        <v>95.1</v>
      </c>
      <c r="H77" s="112">
        <v>93</v>
      </c>
      <c r="I77" s="112">
        <v>91.5</v>
      </c>
      <c r="J77" s="112">
        <v>94.1</v>
      </c>
      <c r="K77" s="112">
        <v>97.9</v>
      </c>
      <c r="L77" s="112">
        <v>85.7</v>
      </c>
      <c r="M77" s="6">
        <v>87.4</v>
      </c>
      <c r="N77" s="6">
        <v>88.5</v>
      </c>
    </row>
    <row r="78" spans="1:14" ht="12.75">
      <c r="A78" s="95" t="s">
        <v>164</v>
      </c>
      <c r="B78" s="96" t="s">
        <v>182</v>
      </c>
      <c r="C78" s="112">
        <v>3.4</v>
      </c>
      <c r="D78" s="112">
        <v>3.4</v>
      </c>
      <c r="E78" s="112">
        <v>3.5</v>
      </c>
      <c r="F78" s="112">
        <v>3.2</v>
      </c>
      <c r="G78" s="112">
        <v>3.6</v>
      </c>
      <c r="H78" s="112">
        <v>3.5</v>
      </c>
      <c r="I78" s="112">
        <v>3.6</v>
      </c>
      <c r="J78" s="112">
        <v>3.6</v>
      </c>
      <c r="K78" s="112">
        <v>3.8</v>
      </c>
      <c r="L78" s="112">
        <v>4.1</v>
      </c>
      <c r="M78" s="6">
        <v>3.6</v>
      </c>
      <c r="N78" s="6">
        <v>3.8</v>
      </c>
    </row>
    <row r="79" spans="1:22" s="7" customFormat="1" ht="12.75">
      <c r="A79" s="97" t="s">
        <v>165</v>
      </c>
      <c r="B79" s="96" t="s">
        <v>60</v>
      </c>
      <c r="C79" s="112">
        <v>21.1</v>
      </c>
      <c r="D79" s="112">
        <v>21</v>
      </c>
      <c r="E79" s="112">
        <v>20.4</v>
      </c>
      <c r="F79" s="112">
        <v>20.2</v>
      </c>
      <c r="G79" s="112">
        <v>20</v>
      </c>
      <c r="H79" s="112">
        <v>20.4</v>
      </c>
      <c r="I79" s="112">
        <v>21.5</v>
      </c>
      <c r="J79" s="112">
        <v>22.1</v>
      </c>
      <c r="K79" s="112">
        <v>23.4</v>
      </c>
      <c r="L79" s="112">
        <v>23.7</v>
      </c>
      <c r="M79" s="6">
        <v>24.1</v>
      </c>
      <c r="N79" s="6">
        <v>25.2</v>
      </c>
      <c r="V79"/>
    </row>
    <row r="80" spans="1:22" s="7" customFormat="1" ht="12.75">
      <c r="A80" s="97"/>
      <c r="B80" s="96"/>
      <c r="C80" s="112"/>
      <c r="D80" s="237"/>
      <c r="E80" s="237"/>
      <c r="F80" s="237"/>
      <c r="G80" s="237"/>
      <c r="H80" s="237"/>
      <c r="I80" s="237"/>
      <c r="J80" s="237"/>
      <c r="K80" s="237"/>
      <c r="L80" s="237"/>
      <c r="M80" s="6"/>
      <c r="N80" s="6"/>
      <c r="V80"/>
    </row>
    <row r="81" spans="1:22" ht="12.75">
      <c r="A81" s="97" t="s">
        <v>177</v>
      </c>
      <c r="B81" s="240" t="s">
        <v>183</v>
      </c>
      <c r="C81" s="112">
        <f>SUM(C82:C92)</f>
        <v>241.70000000000002</v>
      </c>
      <c r="D81" s="112">
        <f aca="true" t="shared" si="10" ref="D81:N81">SUM(D82:D92)</f>
        <v>247.10000000000002</v>
      </c>
      <c r="E81" s="112">
        <f t="shared" si="10"/>
        <v>252.09999999999997</v>
      </c>
      <c r="F81" s="112">
        <f t="shared" si="10"/>
        <v>252.20000000000002</v>
      </c>
      <c r="G81" s="112">
        <f t="shared" si="10"/>
        <v>254.39999999999995</v>
      </c>
      <c r="H81" s="112">
        <f t="shared" si="10"/>
        <v>253</v>
      </c>
      <c r="I81" s="112">
        <f t="shared" si="10"/>
        <v>257.4</v>
      </c>
      <c r="J81" s="112">
        <f t="shared" si="10"/>
        <v>262.20000000000005</v>
      </c>
      <c r="K81" s="112">
        <f t="shared" si="10"/>
        <v>261.2</v>
      </c>
      <c r="L81" s="112">
        <f t="shared" si="10"/>
        <v>258.1</v>
      </c>
      <c r="M81" s="112">
        <f t="shared" si="10"/>
        <v>258.7</v>
      </c>
      <c r="N81" s="112">
        <f t="shared" si="10"/>
        <v>258.8</v>
      </c>
      <c r="V81" s="7"/>
    </row>
    <row r="82" spans="1:22" s="7" customFormat="1" ht="12.75">
      <c r="A82" s="95" t="s">
        <v>166</v>
      </c>
      <c r="B82" s="96" t="s">
        <v>184</v>
      </c>
      <c r="C82" s="112">
        <v>41.8</v>
      </c>
      <c r="D82" s="112">
        <v>42.2</v>
      </c>
      <c r="E82" s="112">
        <v>41.2</v>
      </c>
      <c r="F82" s="112">
        <v>41.8</v>
      </c>
      <c r="G82" s="112">
        <v>42</v>
      </c>
      <c r="H82" s="112">
        <v>42.6</v>
      </c>
      <c r="I82" s="112">
        <v>43</v>
      </c>
      <c r="J82" s="112">
        <v>42.5</v>
      </c>
      <c r="K82" s="112">
        <v>43</v>
      </c>
      <c r="L82" s="112">
        <v>42.5</v>
      </c>
      <c r="M82" s="6">
        <v>43</v>
      </c>
      <c r="N82" s="6">
        <v>42.6</v>
      </c>
      <c r="V82"/>
    </row>
    <row r="83" spans="1:22" ht="12.75">
      <c r="A83" s="95" t="s">
        <v>169</v>
      </c>
      <c r="B83" s="96" t="s">
        <v>187</v>
      </c>
      <c r="C83" s="112">
        <v>19.3</v>
      </c>
      <c r="D83" s="112">
        <v>21.4</v>
      </c>
      <c r="E83" s="112">
        <v>21.1</v>
      </c>
      <c r="F83" s="112">
        <v>19.7</v>
      </c>
      <c r="G83" s="112">
        <v>19.9</v>
      </c>
      <c r="H83" s="112">
        <v>19.8</v>
      </c>
      <c r="I83" s="112">
        <v>21</v>
      </c>
      <c r="J83" s="112">
        <v>22.6</v>
      </c>
      <c r="K83" s="112">
        <v>22</v>
      </c>
      <c r="L83" s="112">
        <v>21.4</v>
      </c>
      <c r="M83" s="6">
        <v>20.9</v>
      </c>
      <c r="N83" s="6">
        <v>20.8</v>
      </c>
      <c r="V83" s="7"/>
    </row>
    <row r="84" spans="1:14" ht="12.75">
      <c r="A84" s="95" t="s">
        <v>167</v>
      </c>
      <c r="B84" s="96" t="s">
        <v>188</v>
      </c>
      <c r="C84" s="112">
        <v>8.2</v>
      </c>
      <c r="D84" s="112">
        <v>8.8</v>
      </c>
      <c r="E84" s="112">
        <v>8.7</v>
      </c>
      <c r="F84" s="112">
        <v>9.2</v>
      </c>
      <c r="G84" s="112">
        <v>9.1</v>
      </c>
      <c r="H84" s="112">
        <v>9.1</v>
      </c>
      <c r="I84" s="112">
        <v>9.5</v>
      </c>
      <c r="J84" s="112">
        <v>9.2</v>
      </c>
      <c r="K84" s="112">
        <v>10</v>
      </c>
      <c r="L84" s="112">
        <v>10.1</v>
      </c>
      <c r="M84" s="6">
        <v>10.7</v>
      </c>
      <c r="N84" s="6">
        <v>10.6</v>
      </c>
    </row>
    <row r="85" spans="1:14" ht="12.75">
      <c r="A85" s="95" t="s">
        <v>189</v>
      </c>
      <c r="B85" s="96" t="s">
        <v>208</v>
      </c>
      <c r="C85" s="112">
        <v>6.9</v>
      </c>
      <c r="D85" s="112">
        <v>7.3</v>
      </c>
      <c r="E85" s="112">
        <v>7.6</v>
      </c>
      <c r="F85" s="112">
        <v>7.3</v>
      </c>
      <c r="G85" s="112">
        <v>6.8</v>
      </c>
      <c r="H85" s="112">
        <v>6.9</v>
      </c>
      <c r="I85" s="112">
        <v>7</v>
      </c>
      <c r="J85" s="112">
        <v>7.5</v>
      </c>
      <c r="K85" s="112">
        <v>7.5</v>
      </c>
      <c r="L85" s="112">
        <v>7.2</v>
      </c>
      <c r="M85" s="6">
        <v>6.7</v>
      </c>
      <c r="N85" s="6">
        <v>7.1</v>
      </c>
    </row>
    <row r="86" spans="1:14" ht="12.75">
      <c r="A86" s="95" t="s">
        <v>170</v>
      </c>
      <c r="B86" s="96" t="s">
        <v>190</v>
      </c>
      <c r="C86" s="112">
        <v>4.4</v>
      </c>
      <c r="D86" s="112">
        <v>4.6</v>
      </c>
      <c r="E86" s="112">
        <v>4.6</v>
      </c>
      <c r="F86" s="112">
        <v>4.4</v>
      </c>
      <c r="G86" s="112">
        <v>5</v>
      </c>
      <c r="H86" s="112">
        <v>4.7</v>
      </c>
      <c r="I86" s="112">
        <v>4.8</v>
      </c>
      <c r="J86" s="112">
        <v>4.4</v>
      </c>
      <c r="K86" s="112">
        <v>4.3</v>
      </c>
      <c r="L86" s="112">
        <v>3.6</v>
      </c>
      <c r="M86" s="6">
        <v>3.7</v>
      </c>
      <c r="N86" s="6">
        <v>4.1</v>
      </c>
    </row>
    <row r="87" spans="1:14" ht="12.75">
      <c r="A87" s="95" t="s">
        <v>171</v>
      </c>
      <c r="B87" s="96" t="s">
        <v>201</v>
      </c>
      <c r="C87" s="112">
        <v>3.6</v>
      </c>
      <c r="D87" s="112">
        <v>3.7</v>
      </c>
      <c r="E87" s="112">
        <v>4.3</v>
      </c>
      <c r="F87" s="112">
        <v>3.8</v>
      </c>
      <c r="G87" s="112">
        <v>4.1</v>
      </c>
      <c r="H87" s="112">
        <v>3.9</v>
      </c>
      <c r="I87" s="112">
        <v>4.7</v>
      </c>
      <c r="J87" s="112">
        <v>5.2</v>
      </c>
      <c r="K87" s="112">
        <v>5.3</v>
      </c>
      <c r="L87" s="112">
        <v>5.2</v>
      </c>
      <c r="M87" s="6">
        <v>5.1</v>
      </c>
      <c r="N87" s="6">
        <v>5.2</v>
      </c>
    </row>
    <row r="88" spans="1:14" ht="12.75">
      <c r="A88" s="95" t="s">
        <v>178</v>
      </c>
      <c r="B88" s="96" t="s">
        <v>244</v>
      </c>
      <c r="C88" s="112">
        <v>18.6</v>
      </c>
      <c r="D88" s="112">
        <v>19.4</v>
      </c>
      <c r="E88" s="112">
        <v>20.4</v>
      </c>
      <c r="F88" s="112">
        <v>20.9</v>
      </c>
      <c r="G88" s="112">
        <v>20.8</v>
      </c>
      <c r="H88" s="112">
        <v>20.9</v>
      </c>
      <c r="I88" s="112">
        <v>21.9</v>
      </c>
      <c r="J88" s="112">
        <v>24.2</v>
      </c>
      <c r="K88" s="112">
        <v>25</v>
      </c>
      <c r="L88" s="112">
        <v>23.6</v>
      </c>
      <c r="M88" s="6">
        <v>24.7</v>
      </c>
      <c r="N88" s="6">
        <v>25.5</v>
      </c>
    </row>
    <row r="89" spans="1:14" ht="12.75">
      <c r="A89" s="95" t="s">
        <v>172</v>
      </c>
      <c r="B89" s="96" t="s">
        <v>203</v>
      </c>
      <c r="C89" s="112">
        <v>21.6</v>
      </c>
      <c r="D89" s="112">
        <v>19.4</v>
      </c>
      <c r="E89" s="112">
        <v>19.4</v>
      </c>
      <c r="F89" s="112">
        <v>18.9</v>
      </c>
      <c r="G89" s="112">
        <v>19.1</v>
      </c>
      <c r="H89" s="112">
        <v>19.2</v>
      </c>
      <c r="I89" s="112">
        <v>19.8</v>
      </c>
      <c r="J89" s="112">
        <v>19.9</v>
      </c>
      <c r="K89" s="112">
        <v>18.5</v>
      </c>
      <c r="L89" s="112">
        <v>17.7</v>
      </c>
      <c r="M89" s="6">
        <v>18.3</v>
      </c>
      <c r="N89" s="6">
        <v>17.6</v>
      </c>
    </row>
    <row r="90" spans="1:14" ht="12.75">
      <c r="A90" s="95" t="s">
        <v>173</v>
      </c>
      <c r="B90" s="96" t="s">
        <v>63</v>
      </c>
      <c r="C90" s="112">
        <v>29.4</v>
      </c>
      <c r="D90" s="112">
        <v>35.1</v>
      </c>
      <c r="E90" s="112">
        <v>36.8</v>
      </c>
      <c r="F90" s="112">
        <v>37.8</v>
      </c>
      <c r="G90" s="112">
        <v>38.8</v>
      </c>
      <c r="H90" s="112">
        <v>38.2</v>
      </c>
      <c r="I90" s="112">
        <v>38.8</v>
      </c>
      <c r="J90" s="112">
        <v>38.3</v>
      </c>
      <c r="K90" s="112">
        <v>37.6</v>
      </c>
      <c r="L90" s="112">
        <v>37.7</v>
      </c>
      <c r="M90" s="6">
        <v>37.1</v>
      </c>
      <c r="N90" s="6">
        <v>37.6</v>
      </c>
    </row>
    <row r="91" spans="1:14" ht="12.75">
      <c r="A91" s="95" t="s">
        <v>174</v>
      </c>
      <c r="B91" s="96" t="s">
        <v>205</v>
      </c>
      <c r="C91" s="112">
        <v>70.8</v>
      </c>
      <c r="D91" s="112">
        <v>67.9</v>
      </c>
      <c r="E91" s="112">
        <v>69.8</v>
      </c>
      <c r="F91" s="112">
        <v>70.5</v>
      </c>
      <c r="G91" s="112">
        <v>70.1</v>
      </c>
      <c r="H91" s="112">
        <v>69.6</v>
      </c>
      <c r="I91" s="112">
        <v>68.5</v>
      </c>
      <c r="J91" s="112">
        <v>70.3</v>
      </c>
      <c r="K91" s="112">
        <v>70.6</v>
      </c>
      <c r="L91" s="112">
        <v>71.3</v>
      </c>
      <c r="M91" s="6">
        <v>70.5</v>
      </c>
      <c r="N91" s="6">
        <v>71.1</v>
      </c>
    </row>
    <row r="92" spans="1:14" ht="12.75">
      <c r="A92" s="95" t="s">
        <v>175</v>
      </c>
      <c r="B92" s="96" t="s">
        <v>206</v>
      </c>
      <c r="C92" s="112">
        <v>17.1</v>
      </c>
      <c r="D92" s="112">
        <v>17.3</v>
      </c>
      <c r="E92" s="112">
        <v>18.2</v>
      </c>
      <c r="F92" s="112">
        <v>17.9</v>
      </c>
      <c r="G92" s="112">
        <v>18.7</v>
      </c>
      <c r="H92" s="112">
        <v>18.1</v>
      </c>
      <c r="I92" s="112">
        <v>18.4</v>
      </c>
      <c r="J92" s="112">
        <v>18.1</v>
      </c>
      <c r="K92" s="112">
        <v>17.4</v>
      </c>
      <c r="L92" s="112">
        <v>17.8</v>
      </c>
      <c r="M92" s="6">
        <v>18</v>
      </c>
      <c r="N92" s="6">
        <v>16.6</v>
      </c>
    </row>
    <row r="93" spans="2:13" ht="12.75">
      <c r="B93" s="96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6"/>
    </row>
    <row r="94" spans="1:14" ht="13.5" thickBot="1">
      <c r="A94" s="28"/>
      <c r="B94" s="124" t="s">
        <v>64</v>
      </c>
      <c r="C94" s="126">
        <f>C73</f>
        <v>390</v>
      </c>
      <c r="D94" s="126">
        <f aca="true" t="shared" si="11" ref="D94:N94">D73</f>
        <v>396.8</v>
      </c>
      <c r="E94" s="126">
        <f t="shared" si="11"/>
        <v>395.4</v>
      </c>
      <c r="F94" s="126">
        <f t="shared" si="11"/>
        <v>391.5</v>
      </c>
      <c r="G94" s="126">
        <f t="shared" si="11"/>
        <v>388.49999999999994</v>
      </c>
      <c r="H94" s="126">
        <f t="shared" si="11"/>
        <v>385.2</v>
      </c>
      <c r="I94" s="126">
        <f t="shared" si="11"/>
        <v>389.4</v>
      </c>
      <c r="J94" s="126">
        <f t="shared" si="11"/>
        <v>396.5</v>
      </c>
      <c r="K94" s="126">
        <f t="shared" si="11"/>
        <v>402</v>
      </c>
      <c r="L94" s="126">
        <f t="shared" si="11"/>
        <v>387.5</v>
      </c>
      <c r="M94" s="126">
        <f t="shared" si="11"/>
        <v>390.1</v>
      </c>
      <c r="N94" s="126">
        <f t="shared" si="11"/>
        <v>394</v>
      </c>
    </row>
    <row r="95" spans="1:14" ht="12.75">
      <c r="A95" s="37"/>
      <c r="B95" s="95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</row>
    <row r="96" spans="1:14" ht="12.75">
      <c r="A96" s="45" t="s">
        <v>92</v>
      </c>
      <c r="B96" s="45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</row>
    <row r="97" spans="1:14" ht="12.75">
      <c r="A97" s="95" t="s">
        <v>176</v>
      </c>
      <c r="B97" s="240" t="s">
        <v>239</v>
      </c>
      <c r="C97" s="85">
        <f>C99+C105</f>
        <v>589.3</v>
      </c>
      <c r="D97" s="85">
        <f aca="true" t="shared" si="12" ref="D97:N97">D99+D105</f>
        <v>601.8</v>
      </c>
      <c r="E97" s="85">
        <f t="shared" si="12"/>
        <v>600.9000000000001</v>
      </c>
      <c r="F97" s="85">
        <f t="shared" si="12"/>
        <v>596.2</v>
      </c>
      <c r="G97" s="85">
        <f t="shared" si="12"/>
        <v>596.8</v>
      </c>
      <c r="H97" s="85">
        <f t="shared" si="12"/>
        <v>600.9</v>
      </c>
      <c r="I97" s="85">
        <f t="shared" si="12"/>
        <v>620.3</v>
      </c>
      <c r="J97" s="85">
        <f t="shared" si="12"/>
        <v>635</v>
      </c>
      <c r="K97" s="85">
        <f t="shared" si="12"/>
        <v>632.5</v>
      </c>
      <c r="L97" s="85">
        <f t="shared" si="12"/>
        <v>618.8</v>
      </c>
      <c r="M97" s="85">
        <f t="shared" si="12"/>
        <v>627.5</v>
      </c>
      <c r="N97" s="85">
        <f t="shared" si="12"/>
        <v>639.7</v>
      </c>
    </row>
    <row r="98" spans="1:14" ht="12.75">
      <c r="A98" s="95"/>
      <c r="B98" s="96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22" s="7" customFormat="1" ht="12.75">
      <c r="A99" s="95" t="s">
        <v>168</v>
      </c>
      <c r="B99" s="240" t="s">
        <v>179</v>
      </c>
      <c r="C99" s="85">
        <f>SUM(C100:C103)</f>
        <v>163.60000000000002</v>
      </c>
      <c r="D99" s="85">
        <f aca="true" t="shared" si="13" ref="D99:N99">SUM(D100:D103)</f>
        <v>166.4</v>
      </c>
      <c r="E99" s="85">
        <f t="shared" si="13"/>
        <v>162.60000000000002</v>
      </c>
      <c r="F99" s="85">
        <f t="shared" si="13"/>
        <v>157.8</v>
      </c>
      <c r="G99" s="85">
        <f t="shared" si="13"/>
        <v>151.8</v>
      </c>
      <c r="H99" s="85">
        <f t="shared" si="13"/>
        <v>154.7</v>
      </c>
      <c r="I99" s="85">
        <f t="shared" si="13"/>
        <v>155.3</v>
      </c>
      <c r="J99" s="85">
        <f t="shared" si="13"/>
        <v>159.1</v>
      </c>
      <c r="K99" s="85">
        <f t="shared" si="13"/>
        <v>157.8</v>
      </c>
      <c r="L99" s="85">
        <f t="shared" si="13"/>
        <v>148.7</v>
      </c>
      <c r="M99" s="85">
        <f t="shared" si="13"/>
        <v>147.4</v>
      </c>
      <c r="N99" s="85">
        <f t="shared" si="13"/>
        <v>150.10000000000002</v>
      </c>
      <c r="V99"/>
    </row>
    <row r="100" spans="1:22" ht="12.75">
      <c r="A100" s="95" t="s">
        <v>162</v>
      </c>
      <c r="B100" s="96" t="s">
        <v>180</v>
      </c>
      <c r="C100" s="112">
        <v>22.1</v>
      </c>
      <c r="D100" s="112">
        <v>21.6</v>
      </c>
      <c r="E100" s="112">
        <v>21</v>
      </c>
      <c r="F100" s="112">
        <v>18.9</v>
      </c>
      <c r="G100" s="112">
        <v>18.2</v>
      </c>
      <c r="H100" s="112">
        <v>17.5</v>
      </c>
      <c r="I100" s="112">
        <v>18.8</v>
      </c>
      <c r="J100" s="112">
        <v>18.3</v>
      </c>
      <c r="K100" s="112">
        <v>17.8</v>
      </c>
      <c r="L100" s="112">
        <v>18.7</v>
      </c>
      <c r="M100" s="6">
        <v>19.9</v>
      </c>
      <c r="N100" s="6">
        <v>20.4</v>
      </c>
      <c r="V100" s="7"/>
    </row>
    <row r="101" spans="1:14" ht="12.75">
      <c r="A101" s="95" t="s">
        <v>163</v>
      </c>
      <c r="B101" s="96" t="s">
        <v>181</v>
      </c>
      <c r="C101" s="112">
        <v>102.3</v>
      </c>
      <c r="D101" s="112">
        <v>104.3</v>
      </c>
      <c r="E101" s="112">
        <v>100.4</v>
      </c>
      <c r="F101" s="112">
        <v>99.1</v>
      </c>
      <c r="G101" s="112">
        <v>93.7</v>
      </c>
      <c r="H101" s="112">
        <v>95.1</v>
      </c>
      <c r="I101" s="112">
        <v>92.1</v>
      </c>
      <c r="J101" s="112">
        <v>93.3</v>
      </c>
      <c r="K101" s="112">
        <v>89.6</v>
      </c>
      <c r="L101" s="112">
        <v>81.9</v>
      </c>
      <c r="M101" s="6">
        <v>78</v>
      </c>
      <c r="N101" s="6">
        <v>77.4</v>
      </c>
    </row>
    <row r="102" spans="1:14" ht="12.75">
      <c r="A102" s="95" t="s">
        <v>164</v>
      </c>
      <c r="B102" s="96" t="s">
        <v>182</v>
      </c>
      <c r="C102" s="112">
        <v>6.4</v>
      </c>
      <c r="D102" s="112">
        <v>5.9</v>
      </c>
      <c r="E102" s="112">
        <v>6.2</v>
      </c>
      <c r="F102" s="112">
        <v>6.2</v>
      </c>
      <c r="G102" s="112">
        <v>6.2</v>
      </c>
      <c r="H102" s="112">
        <v>5.8</v>
      </c>
      <c r="I102" s="112">
        <v>5.9</v>
      </c>
      <c r="J102" s="112">
        <v>6.4</v>
      </c>
      <c r="K102" s="112">
        <v>7.2</v>
      </c>
      <c r="L102" s="112">
        <v>7.1</v>
      </c>
      <c r="M102" s="6">
        <v>6.8</v>
      </c>
      <c r="N102" s="6">
        <v>7.3</v>
      </c>
    </row>
    <row r="103" spans="1:14" ht="12.75">
      <c r="A103" s="97" t="s">
        <v>165</v>
      </c>
      <c r="B103" s="96" t="s">
        <v>60</v>
      </c>
      <c r="C103" s="112">
        <v>32.8</v>
      </c>
      <c r="D103" s="112">
        <v>34.6</v>
      </c>
      <c r="E103" s="112">
        <v>35</v>
      </c>
      <c r="F103" s="112">
        <v>33.6</v>
      </c>
      <c r="G103" s="112">
        <v>33.7</v>
      </c>
      <c r="H103" s="112">
        <v>36.3</v>
      </c>
      <c r="I103" s="112">
        <v>38.5</v>
      </c>
      <c r="J103" s="112">
        <v>41.1</v>
      </c>
      <c r="K103" s="112">
        <v>43.2</v>
      </c>
      <c r="L103" s="112">
        <v>41</v>
      </c>
      <c r="M103" s="6">
        <v>42.7</v>
      </c>
      <c r="N103" s="6">
        <v>45</v>
      </c>
    </row>
    <row r="104" spans="1:13" ht="12.75">
      <c r="A104" s="97"/>
      <c r="B104" s="96"/>
      <c r="C104" s="112"/>
      <c r="D104" s="236"/>
      <c r="E104" s="236"/>
      <c r="F104" s="236"/>
      <c r="G104" s="236"/>
      <c r="H104" s="236"/>
      <c r="I104" s="236"/>
      <c r="J104" s="236"/>
      <c r="K104" s="236"/>
      <c r="L104" s="236"/>
      <c r="M104" s="6"/>
    </row>
    <row r="105" spans="1:14" ht="12.75">
      <c r="A105" s="97" t="s">
        <v>177</v>
      </c>
      <c r="B105" s="240" t="s">
        <v>183</v>
      </c>
      <c r="C105" s="112">
        <f>SUM(C106:C116)</f>
        <v>425.7</v>
      </c>
      <c r="D105" s="112">
        <f aca="true" t="shared" si="14" ref="D105:N105">SUM(D106:D116)</f>
        <v>435.4</v>
      </c>
      <c r="E105" s="112">
        <f t="shared" si="14"/>
        <v>438.3</v>
      </c>
      <c r="F105" s="112">
        <f t="shared" si="14"/>
        <v>438.4000000000001</v>
      </c>
      <c r="G105" s="112">
        <f t="shared" si="14"/>
        <v>445</v>
      </c>
      <c r="H105" s="112">
        <f t="shared" si="14"/>
        <v>446.2</v>
      </c>
      <c r="I105" s="112">
        <f t="shared" si="14"/>
        <v>465</v>
      </c>
      <c r="J105" s="112">
        <f t="shared" si="14"/>
        <v>475.90000000000003</v>
      </c>
      <c r="K105" s="112">
        <f t="shared" si="14"/>
        <v>474.70000000000005</v>
      </c>
      <c r="L105" s="112">
        <f t="shared" si="14"/>
        <v>470.09999999999997</v>
      </c>
      <c r="M105" s="112">
        <f t="shared" si="14"/>
        <v>480.1</v>
      </c>
      <c r="N105" s="112">
        <f t="shared" si="14"/>
        <v>489.6</v>
      </c>
    </row>
    <row r="106" spans="1:14" ht="12.75">
      <c r="A106" s="95" t="s">
        <v>166</v>
      </c>
      <c r="B106" s="96" t="s">
        <v>184</v>
      </c>
      <c r="C106" s="112">
        <v>73.2</v>
      </c>
      <c r="D106" s="112">
        <v>75.3</v>
      </c>
      <c r="E106" s="112">
        <v>75.5</v>
      </c>
      <c r="F106" s="112">
        <v>75.8</v>
      </c>
      <c r="G106" s="112">
        <v>76.9</v>
      </c>
      <c r="H106" s="112">
        <v>79.4</v>
      </c>
      <c r="I106" s="112">
        <v>79</v>
      </c>
      <c r="J106" s="112">
        <v>80.1</v>
      </c>
      <c r="K106" s="112">
        <v>80.1</v>
      </c>
      <c r="L106" s="112">
        <v>80.1</v>
      </c>
      <c r="M106" s="6">
        <v>82.8</v>
      </c>
      <c r="N106" s="6">
        <v>84.9</v>
      </c>
    </row>
    <row r="107" spans="1:14" ht="12.75">
      <c r="A107" s="95" t="s">
        <v>169</v>
      </c>
      <c r="B107" s="96" t="s">
        <v>187</v>
      </c>
      <c r="C107" s="112">
        <v>33.4</v>
      </c>
      <c r="D107" s="112">
        <v>33.1</v>
      </c>
      <c r="E107" s="112">
        <v>33</v>
      </c>
      <c r="F107" s="112">
        <v>32.6</v>
      </c>
      <c r="G107" s="112">
        <v>33</v>
      </c>
      <c r="H107" s="112">
        <v>32.3</v>
      </c>
      <c r="I107" s="112">
        <v>33.6</v>
      </c>
      <c r="J107" s="112">
        <v>35</v>
      </c>
      <c r="K107" s="112">
        <v>35.2</v>
      </c>
      <c r="L107" s="112">
        <v>34</v>
      </c>
      <c r="M107" s="6">
        <v>34.5</v>
      </c>
      <c r="N107" s="6">
        <v>34.3</v>
      </c>
    </row>
    <row r="108" spans="1:14" ht="12.75">
      <c r="A108" s="95" t="s">
        <v>167</v>
      </c>
      <c r="B108" s="96" t="s">
        <v>188</v>
      </c>
      <c r="C108" s="112">
        <v>14.8</v>
      </c>
      <c r="D108" s="112">
        <v>15.5</v>
      </c>
      <c r="E108" s="112">
        <v>14.6</v>
      </c>
      <c r="F108" s="112">
        <v>14</v>
      </c>
      <c r="G108" s="112">
        <v>15.2</v>
      </c>
      <c r="H108" s="112">
        <v>15.1</v>
      </c>
      <c r="I108" s="112">
        <v>16</v>
      </c>
      <c r="J108" s="112">
        <v>16.6</v>
      </c>
      <c r="K108" s="112">
        <v>17.5</v>
      </c>
      <c r="L108" s="112">
        <v>18.2</v>
      </c>
      <c r="M108" s="6">
        <v>19.4</v>
      </c>
      <c r="N108" s="6">
        <v>20.4</v>
      </c>
    </row>
    <row r="109" spans="1:14" ht="12.75">
      <c r="A109" s="95" t="s">
        <v>189</v>
      </c>
      <c r="B109" s="96" t="s">
        <v>208</v>
      </c>
      <c r="C109" s="112">
        <v>19.6</v>
      </c>
      <c r="D109" s="112">
        <v>20.8</v>
      </c>
      <c r="E109" s="112">
        <v>20.2</v>
      </c>
      <c r="F109" s="112">
        <v>19.5</v>
      </c>
      <c r="G109" s="112">
        <v>19</v>
      </c>
      <c r="H109" s="112">
        <v>18.4</v>
      </c>
      <c r="I109" s="112">
        <v>18.8</v>
      </c>
      <c r="J109" s="112">
        <v>19.6</v>
      </c>
      <c r="K109" s="112">
        <v>19.9</v>
      </c>
      <c r="L109" s="112">
        <v>20.4</v>
      </c>
      <c r="M109" s="6">
        <v>19.8</v>
      </c>
      <c r="N109" s="6">
        <v>19.5</v>
      </c>
    </row>
    <row r="110" spans="1:14" ht="12.75">
      <c r="A110" s="95" t="s">
        <v>170</v>
      </c>
      <c r="B110" s="96" t="s">
        <v>190</v>
      </c>
      <c r="C110" s="112">
        <v>9.3</v>
      </c>
      <c r="D110" s="112">
        <v>8.9</v>
      </c>
      <c r="E110" s="112">
        <v>9</v>
      </c>
      <c r="F110" s="112">
        <v>8.4</v>
      </c>
      <c r="G110" s="112">
        <v>8.4</v>
      </c>
      <c r="H110" s="112">
        <v>8.3</v>
      </c>
      <c r="I110" s="112">
        <v>8.7</v>
      </c>
      <c r="J110" s="112">
        <v>8.9</v>
      </c>
      <c r="K110" s="112">
        <v>9.6</v>
      </c>
      <c r="L110" s="112">
        <v>9.2</v>
      </c>
      <c r="M110" s="6">
        <v>8.8</v>
      </c>
      <c r="N110" s="6">
        <v>8.7</v>
      </c>
    </row>
    <row r="111" spans="1:22" s="7" customFormat="1" ht="12.75">
      <c r="A111" s="95" t="s">
        <v>171</v>
      </c>
      <c r="B111" s="96" t="s">
        <v>201</v>
      </c>
      <c r="C111" s="112">
        <v>7.5</v>
      </c>
      <c r="D111" s="112">
        <v>7.9</v>
      </c>
      <c r="E111" s="112">
        <v>8.7</v>
      </c>
      <c r="F111" s="112">
        <v>8.8</v>
      </c>
      <c r="G111" s="112">
        <v>9.3</v>
      </c>
      <c r="H111" s="112">
        <v>10</v>
      </c>
      <c r="I111" s="112">
        <v>10.4</v>
      </c>
      <c r="J111" s="112">
        <v>11.4</v>
      </c>
      <c r="K111" s="112">
        <v>10.8</v>
      </c>
      <c r="L111" s="112">
        <v>10.4</v>
      </c>
      <c r="M111" s="6">
        <v>10.4</v>
      </c>
      <c r="N111" s="6">
        <v>11.3</v>
      </c>
      <c r="V111"/>
    </row>
    <row r="112" spans="1:22" ht="12.75">
      <c r="A112" s="95" t="s">
        <v>178</v>
      </c>
      <c r="B112" s="96" t="s">
        <v>244</v>
      </c>
      <c r="C112" s="112">
        <v>50</v>
      </c>
      <c r="D112" s="112">
        <v>53.3</v>
      </c>
      <c r="E112" s="112">
        <v>53.2</v>
      </c>
      <c r="F112" s="112">
        <v>54.3</v>
      </c>
      <c r="G112" s="112">
        <v>55</v>
      </c>
      <c r="H112" s="112">
        <v>55.3</v>
      </c>
      <c r="I112" s="112">
        <v>60.6</v>
      </c>
      <c r="J112" s="112">
        <v>66.2</v>
      </c>
      <c r="K112" s="112">
        <v>69.2</v>
      </c>
      <c r="L112" s="112">
        <v>67.2</v>
      </c>
      <c r="M112" s="6">
        <v>73.8</v>
      </c>
      <c r="N112" s="6">
        <v>75.9</v>
      </c>
      <c r="V112" s="7"/>
    </row>
    <row r="113" spans="1:22" s="7" customFormat="1" ht="12.75">
      <c r="A113" s="95" t="s">
        <v>172</v>
      </c>
      <c r="B113" s="96" t="s">
        <v>203</v>
      </c>
      <c r="C113" s="112">
        <v>39.9</v>
      </c>
      <c r="D113" s="112">
        <v>34.8</v>
      </c>
      <c r="E113" s="112">
        <v>33.4</v>
      </c>
      <c r="F113" s="112">
        <v>32.6</v>
      </c>
      <c r="G113" s="112">
        <v>32.3</v>
      </c>
      <c r="H113" s="112">
        <v>31.2</v>
      </c>
      <c r="I113" s="112">
        <v>36.9</v>
      </c>
      <c r="J113" s="112">
        <v>36.1</v>
      </c>
      <c r="K113" s="112">
        <v>33</v>
      </c>
      <c r="L113" s="112">
        <v>31.5</v>
      </c>
      <c r="M113" s="6">
        <v>31.8</v>
      </c>
      <c r="N113" s="6">
        <v>31.1</v>
      </c>
      <c r="V113"/>
    </row>
    <row r="114" spans="1:22" ht="12.75">
      <c r="A114" s="95" t="s">
        <v>173</v>
      </c>
      <c r="B114" s="96" t="s">
        <v>63</v>
      </c>
      <c r="C114" s="112">
        <v>47.8</v>
      </c>
      <c r="D114" s="112">
        <v>55.9</v>
      </c>
      <c r="E114" s="112">
        <v>58.7</v>
      </c>
      <c r="F114" s="112">
        <v>61.7</v>
      </c>
      <c r="G114" s="112">
        <v>62.3</v>
      </c>
      <c r="H114" s="112">
        <v>61.8</v>
      </c>
      <c r="I114" s="112">
        <v>64.3</v>
      </c>
      <c r="J114" s="112">
        <v>63.6</v>
      </c>
      <c r="K114" s="112">
        <v>62.8</v>
      </c>
      <c r="L114" s="112">
        <v>63.2</v>
      </c>
      <c r="M114" s="6">
        <v>63</v>
      </c>
      <c r="N114" s="6">
        <v>65.7</v>
      </c>
      <c r="V114" s="7"/>
    </row>
    <row r="115" spans="1:14" ht="12.75">
      <c r="A115" s="95" t="s">
        <v>174</v>
      </c>
      <c r="B115" s="96" t="s">
        <v>205</v>
      </c>
      <c r="C115" s="112">
        <v>102.4</v>
      </c>
      <c r="D115" s="112">
        <v>99.2</v>
      </c>
      <c r="E115" s="112">
        <v>100.7</v>
      </c>
      <c r="F115" s="112">
        <v>100.6</v>
      </c>
      <c r="G115" s="112">
        <v>102.1</v>
      </c>
      <c r="H115" s="112">
        <v>102.7</v>
      </c>
      <c r="I115" s="112">
        <v>103</v>
      </c>
      <c r="J115" s="112">
        <v>105</v>
      </c>
      <c r="K115" s="112">
        <v>105</v>
      </c>
      <c r="L115" s="112">
        <v>103.5</v>
      </c>
      <c r="M115" s="6">
        <v>103</v>
      </c>
      <c r="N115" s="6">
        <v>105.3</v>
      </c>
    </row>
    <row r="116" spans="1:22" s="7" customFormat="1" ht="12.75">
      <c r="A116" s="95" t="s">
        <v>175</v>
      </c>
      <c r="B116" s="96" t="s">
        <v>206</v>
      </c>
      <c r="C116" s="112">
        <v>27.8</v>
      </c>
      <c r="D116" s="112">
        <v>30.7</v>
      </c>
      <c r="E116" s="112">
        <v>31.3</v>
      </c>
      <c r="F116" s="112">
        <v>30.1</v>
      </c>
      <c r="G116" s="112">
        <v>31.5</v>
      </c>
      <c r="H116" s="112">
        <v>31.7</v>
      </c>
      <c r="I116" s="112">
        <v>33.7</v>
      </c>
      <c r="J116" s="112">
        <v>33.4</v>
      </c>
      <c r="K116" s="112">
        <v>31.6</v>
      </c>
      <c r="L116" s="112">
        <v>32.4</v>
      </c>
      <c r="M116" s="6">
        <v>32.8</v>
      </c>
      <c r="N116" s="6">
        <v>32.5</v>
      </c>
      <c r="V116"/>
    </row>
    <row r="117" spans="2:22" s="7" customFormat="1" ht="12.75">
      <c r="B117" s="96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6"/>
      <c r="N117" s="6"/>
      <c r="V117"/>
    </row>
    <row r="118" spans="1:14" ht="13.5" thickBot="1">
      <c r="A118" s="28"/>
      <c r="B118" s="124" t="s">
        <v>64</v>
      </c>
      <c r="C118" s="126">
        <f>C97</f>
        <v>589.3</v>
      </c>
      <c r="D118" s="126">
        <f aca="true" t="shared" si="15" ref="D118:N118">D97</f>
        <v>601.8</v>
      </c>
      <c r="E118" s="126">
        <f t="shared" si="15"/>
        <v>600.9000000000001</v>
      </c>
      <c r="F118" s="126">
        <f t="shared" si="15"/>
        <v>596.2</v>
      </c>
      <c r="G118" s="126">
        <f t="shared" si="15"/>
        <v>596.8</v>
      </c>
      <c r="H118" s="126">
        <f t="shared" si="15"/>
        <v>600.9</v>
      </c>
      <c r="I118" s="126">
        <f t="shared" si="15"/>
        <v>620.3</v>
      </c>
      <c r="J118" s="126">
        <f t="shared" si="15"/>
        <v>635</v>
      </c>
      <c r="K118" s="126">
        <f t="shared" si="15"/>
        <v>632.5</v>
      </c>
      <c r="L118" s="126">
        <f t="shared" si="15"/>
        <v>618.8</v>
      </c>
      <c r="M118" s="126">
        <f t="shared" si="15"/>
        <v>627.5</v>
      </c>
      <c r="N118" s="126">
        <f t="shared" si="15"/>
        <v>639.7</v>
      </c>
    </row>
    <row r="119" spans="1:14" ht="12.75">
      <c r="A119" s="37"/>
      <c r="B119" s="95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</row>
    <row r="120" spans="1:14" ht="12.75">
      <c r="A120" s="37" t="s">
        <v>93</v>
      </c>
      <c r="B120" s="37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</row>
    <row r="121" spans="1:14" ht="12.75">
      <c r="A121" s="95" t="s">
        <v>176</v>
      </c>
      <c r="B121" s="240" t="s">
        <v>239</v>
      </c>
      <c r="C121" s="85">
        <f>C123+C129</f>
        <v>828.4000000000001</v>
      </c>
      <c r="D121" s="85">
        <f aca="true" t="shared" si="16" ref="D121:N121">D123+D129</f>
        <v>863.6</v>
      </c>
      <c r="E121" s="85">
        <f t="shared" si="16"/>
        <v>870.8000000000001</v>
      </c>
      <c r="F121" s="85">
        <f t="shared" si="16"/>
        <v>868.9000000000001</v>
      </c>
      <c r="G121" s="85">
        <f t="shared" si="16"/>
        <v>866.6000000000001</v>
      </c>
      <c r="H121" s="85">
        <f t="shared" si="16"/>
        <v>874.6</v>
      </c>
      <c r="I121" s="85">
        <f t="shared" si="16"/>
        <v>886.9</v>
      </c>
      <c r="J121" s="85">
        <f t="shared" si="16"/>
        <v>906.9000000000001</v>
      </c>
      <c r="K121" s="85">
        <f t="shared" si="16"/>
        <v>916.9000000000001</v>
      </c>
      <c r="L121" s="85">
        <f t="shared" si="16"/>
        <v>890.2</v>
      </c>
      <c r="M121" s="85">
        <f t="shared" si="16"/>
        <v>896.1</v>
      </c>
      <c r="N121" s="85">
        <f t="shared" si="16"/>
        <v>917.3</v>
      </c>
    </row>
    <row r="122" spans="1:14" ht="12.75">
      <c r="A122" s="95"/>
      <c r="B122" s="96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</row>
    <row r="123" spans="1:14" ht="12.75">
      <c r="A123" s="95" t="s">
        <v>168</v>
      </c>
      <c r="B123" s="240" t="s">
        <v>179</v>
      </c>
      <c r="C123" s="85">
        <f>SUM(C124:C127)</f>
        <v>246.89999999999998</v>
      </c>
      <c r="D123" s="85">
        <f aca="true" t="shared" si="17" ref="D123:N123">SUM(D124:D127)</f>
        <v>255.6</v>
      </c>
      <c r="E123" s="85">
        <f t="shared" si="17"/>
        <v>255.10000000000002</v>
      </c>
      <c r="F123" s="85">
        <f t="shared" si="17"/>
        <v>248.40000000000003</v>
      </c>
      <c r="G123" s="85">
        <f t="shared" si="17"/>
        <v>242.8</v>
      </c>
      <c r="H123" s="85">
        <f t="shared" si="17"/>
        <v>241.5</v>
      </c>
      <c r="I123" s="85">
        <f t="shared" si="17"/>
        <v>238.6</v>
      </c>
      <c r="J123" s="85">
        <f t="shared" si="17"/>
        <v>246.40000000000003</v>
      </c>
      <c r="K123" s="85">
        <f t="shared" si="17"/>
        <v>250.40000000000003</v>
      </c>
      <c r="L123" s="85">
        <f t="shared" si="17"/>
        <v>235.40000000000003</v>
      </c>
      <c r="M123" s="85">
        <f t="shared" si="17"/>
        <v>232.9</v>
      </c>
      <c r="N123" s="85">
        <f t="shared" si="17"/>
        <v>238.89999999999998</v>
      </c>
    </row>
    <row r="124" spans="1:14" ht="12.75">
      <c r="A124" s="95" t="s">
        <v>162</v>
      </c>
      <c r="B124" s="96" t="s">
        <v>180</v>
      </c>
      <c r="C124" s="112">
        <v>24.2</v>
      </c>
      <c r="D124" s="112">
        <v>21.2</v>
      </c>
      <c r="E124" s="112">
        <v>21.5</v>
      </c>
      <c r="F124" s="112">
        <v>19.8</v>
      </c>
      <c r="G124" s="112">
        <v>18.1</v>
      </c>
      <c r="H124" s="112">
        <v>17.5</v>
      </c>
      <c r="I124" s="112">
        <v>16.5</v>
      </c>
      <c r="J124" s="112">
        <v>15.4</v>
      </c>
      <c r="K124" s="112">
        <v>15.3</v>
      </c>
      <c r="L124" s="112">
        <v>15.5</v>
      </c>
      <c r="M124" s="6">
        <v>15.8</v>
      </c>
      <c r="N124" s="6">
        <v>17.5</v>
      </c>
    </row>
    <row r="125" spans="1:14" ht="12.75">
      <c r="A125" s="95" t="s">
        <v>163</v>
      </c>
      <c r="B125" s="96" t="s">
        <v>181</v>
      </c>
      <c r="C125" s="112">
        <v>171.5</v>
      </c>
      <c r="D125" s="112">
        <v>179.8</v>
      </c>
      <c r="E125" s="112">
        <v>177.4</v>
      </c>
      <c r="F125" s="112">
        <v>173.4</v>
      </c>
      <c r="G125" s="112">
        <v>167.9</v>
      </c>
      <c r="H125" s="112">
        <v>166.1</v>
      </c>
      <c r="I125" s="112">
        <v>163.2</v>
      </c>
      <c r="J125" s="112">
        <v>168.4</v>
      </c>
      <c r="K125" s="112">
        <v>164.9</v>
      </c>
      <c r="L125" s="112">
        <v>149.8</v>
      </c>
      <c r="M125" s="6">
        <v>145.7</v>
      </c>
      <c r="N125" s="6">
        <v>147</v>
      </c>
    </row>
    <row r="126" spans="1:14" ht="12.75">
      <c r="A126" s="95" t="s">
        <v>164</v>
      </c>
      <c r="B126" s="96" t="s">
        <v>182</v>
      </c>
      <c r="C126" s="112">
        <v>8.2</v>
      </c>
      <c r="D126" s="112">
        <v>9.1</v>
      </c>
      <c r="E126" s="112">
        <v>9.9</v>
      </c>
      <c r="F126" s="112">
        <v>9.9</v>
      </c>
      <c r="G126" s="112">
        <v>10.3</v>
      </c>
      <c r="H126" s="112">
        <v>10</v>
      </c>
      <c r="I126" s="112">
        <v>10.5</v>
      </c>
      <c r="J126" s="112">
        <v>10.4</v>
      </c>
      <c r="K126" s="112">
        <v>11.5</v>
      </c>
      <c r="L126" s="112">
        <v>11.8</v>
      </c>
      <c r="M126" s="6">
        <v>11.5</v>
      </c>
      <c r="N126" s="6">
        <v>11.7</v>
      </c>
    </row>
    <row r="127" spans="1:14" ht="12.75">
      <c r="A127" s="97" t="s">
        <v>165</v>
      </c>
      <c r="B127" s="96" t="s">
        <v>60</v>
      </c>
      <c r="C127" s="112">
        <v>43</v>
      </c>
      <c r="D127" s="112">
        <v>45.5</v>
      </c>
      <c r="E127" s="112">
        <v>46.3</v>
      </c>
      <c r="F127" s="112">
        <v>45.3</v>
      </c>
      <c r="G127" s="112">
        <v>46.5</v>
      </c>
      <c r="H127" s="112">
        <v>47.9</v>
      </c>
      <c r="I127" s="112">
        <v>48.4</v>
      </c>
      <c r="J127" s="112">
        <v>52.2</v>
      </c>
      <c r="K127" s="112">
        <v>58.7</v>
      </c>
      <c r="L127" s="112">
        <v>58.3</v>
      </c>
      <c r="M127" s="6">
        <v>59.9</v>
      </c>
      <c r="N127" s="6">
        <v>62.7</v>
      </c>
    </row>
    <row r="128" spans="1:13" ht="12.75">
      <c r="A128" s="97"/>
      <c r="B128" s="96"/>
      <c r="C128" s="112"/>
      <c r="D128" s="236"/>
      <c r="E128" s="236"/>
      <c r="F128" s="236"/>
      <c r="G128" s="236"/>
      <c r="H128" s="236"/>
      <c r="I128" s="236"/>
      <c r="J128" s="236"/>
      <c r="K128" s="236"/>
      <c r="L128" s="236"/>
      <c r="M128" s="6"/>
    </row>
    <row r="129" spans="1:14" ht="12.75">
      <c r="A129" s="97" t="s">
        <v>177</v>
      </c>
      <c r="B129" s="240" t="s">
        <v>183</v>
      </c>
      <c r="C129" s="112">
        <f>SUM(C130:C140)</f>
        <v>581.5000000000001</v>
      </c>
      <c r="D129" s="112">
        <f aca="true" t="shared" si="18" ref="D129:N129">SUM(D130:D140)</f>
        <v>608</v>
      </c>
      <c r="E129" s="112">
        <f t="shared" si="18"/>
        <v>615.7</v>
      </c>
      <c r="F129" s="112">
        <f t="shared" si="18"/>
        <v>620.5</v>
      </c>
      <c r="G129" s="112">
        <f t="shared" si="18"/>
        <v>623.8000000000001</v>
      </c>
      <c r="H129" s="112">
        <f t="shared" si="18"/>
        <v>633.1</v>
      </c>
      <c r="I129" s="112">
        <f t="shared" si="18"/>
        <v>648.3</v>
      </c>
      <c r="J129" s="112">
        <f t="shared" si="18"/>
        <v>660.5</v>
      </c>
      <c r="K129" s="112">
        <f t="shared" si="18"/>
        <v>666.5</v>
      </c>
      <c r="L129" s="112">
        <f t="shared" si="18"/>
        <v>654.8</v>
      </c>
      <c r="M129" s="112">
        <f t="shared" si="18"/>
        <v>663.2</v>
      </c>
      <c r="N129" s="112">
        <f t="shared" si="18"/>
        <v>678.4</v>
      </c>
    </row>
    <row r="130" spans="1:14" ht="12.75">
      <c r="A130" s="95" t="s">
        <v>166</v>
      </c>
      <c r="B130" s="96" t="s">
        <v>184</v>
      </c>
      <c r="C130" s="112">
        <v>105.8</v>
      </c>
      <c r="D130" s="112">
        <v>108.4</v>
      </c>
      <c r="E130" s="112">
        <v>107.5</v>
      </c>
      <c r="F130" s="112">
        <v>108.9</v>
      </c>
      <c r="G130" s="112">
        <v>110.8</v>
      </c>
      <c r="H130" s="112">
        <v>111.6</v>
      </c>
      <c r="I130" s="112">
        <v>112.8</v>
      </c>
      <c r="J130" s="112">
        <v>113.9</v>
      </c>
      <c r="K130" s="112">
        <v>115.6</v>
      </c>
      <c r="L130" s="112">
        <v>115.6</v>
      </c>
      <c r="M130" s="6">
        <v>118.8</v>
      </c>
      <c r="N130" s="6">
        <v>120</v>
      </c>
    </row>
    <row r="131" spans="1:14" ht="12.75">
      <c r="A131" s="95" t="s">
        <v>169</v>
      </c>
      <c r="B131" s="96" t="s">
        <v>187</v>
      </c>
      <c r="C131" s="112">
        <v>49.3</v>
      </c>
      <c r="D131" s="112">
        <v>51.4</v>
      </c>
      <c r="E131" s="112">
        <v>52.3</v>
      </c>
      <c r="F131" s="112">
        <v>52.9</v>
      </c>
      <c r="G131" s="112">
        <v>53.5</v>
      </c>
      <c r="H131" s="112">
        <v>54</v>
      </c>
      <c r="I131" s="112">
        <v>54.8</v>
      </c>
      <c r="J131" s="112">
        <v>54.8</v>
      </c>
      <c r="K131" s="112">
        <v>55.8</v>
      </c>
      <c r="L131" s="112">
        <v>51.3</v>
      </c>
      <c r="M131" s="6">
        <v>52.8</v>
      </c>
      <c r="N131" s="6">
        <v>54.4</v>
      </c>
    </row>
    <row r="132" spans="1:14" ht="12.75">
      <c r="A132" s="95" t="s">
        <v>167</v>
      </c>
      <c r="B132" s="96" t="s">
        <v>188</v>
      </c>
      <c r="C132" s="112">
        <v>23</v>
      </c>
      <c r="D132" s="112">
        <v>24</v>
      </c>
      <c r="E132" s="112">
        <v>23.7</v>
      </c>
      <c r="F132" s="112">
        <v>24</v>
      </c>
      <c r="G132" s="112">
        <v>23.6</v>
      </c>
      <c r="H132" s="112">
        <v>24.2</v>
      </c>
      <c r="I132" s="112">
        <v>25</v>
      </c>
      <c r="J132" s="112">
        <v>25.9</v>
      </c>
      <c r="K132" s="112">
        <v>27</v>
      </c>
      <c r="L132" s="112">
        <v>27.8</v>
      </c>
      <c r="M132" s="6">
        <v>29.1</v>
      </c>
      <c r="N132" s="6">
        <v>29.6</v>
      </c>
    </row>
    <row r="133" spans="1:14" ht="12.75">
      <c r="A133" s="95" t="s">
        <v>189</v>
      </c>
      <c r="B133" s="96" t="s">
        <v>208</v>
      </c>
      <c r="C133" s="112">
        <v>22.4</v>
      </c>
      <c r="D133" s="112">
        <v>24.5</v>
      </c>
      <c r="E133" s="112">
        <v>23.8</v>
      </c>
      <c r="F133" s="112">
        <v>24.1</v>
      </c>
      <c r="G133" s="112">
        <v>23.7</v>
      </c>
      <c r="H133" s="112">
        <v>24.4</v>
      </c>
      <c r="I133" s="112">
        <v>24.6</v>
      </c>
      <c r="J133" s="112">
        <v>25</v>
      </c>
      <c r="K133" s="112">
        <v>25.4</v>
      </c>
      <c r="L133" s="112">
        <v>24.1</v>
      </c>
      <c r="M133" s="6">
        <v>24</v>
      </c>
      <c r="N133" s="6">
        <v>24.3</v>
      </c>
    </row>
    <row r="134" spans="1:22" s="7" customFormat="1" ht="12.75">
      <c r="A134" s="95" t="s">
        <v>170</v>
      </c>
      <c r="B134" s="96" t="s">
        <v>190</v>
      </c>
      <c r="C134" s="112">
        <v>12.5</v>
      </c>
      <c r="D134" s="112">
        <v>12.9</v>
      </c>
      <c r="E134" s="112">
        <v>12.7</v>
      </c>
      <c r="F134" s="112">
        <v>12.2</v>
      </c>
      <c r="G134" s="112">
        <v>11.8</v>
      </c>
      <c r="H134" s="112">
        <v>11.7</v>
      </c>
      <c r="I134" s="112">
        <v>12.2</v>
      </c>
      <c r="J134" s="112">
        <v>11.7</v>
      </c>
      <c r="K134" s="112">
        <v>12.5</v>
      </c>
      <c r="L134" s="112">
        <v>12</v>
      </c>
      <c r="M134" s="6">
        <v>11.8</v>
      </c>
      <c r="N134" s="6">
        <v>11.8</v>
      </c>
      <c r="V134"/>
    </row>
    <row r="135" spans="1:22" ht="12.75">
      <c r="A135" s="95" t="s">
        <v>171</v>
      </c>
      <c r="B135" s="96" t="s">
        <v>201</v>
      </c>
      <c r="C135" s="112">
        <v>11.8</v>
      </c>
      <c r="D135" s="112">
        <v>12.3</v>
      </c>
      <c r="E135" s="112">
        <v>11.7</v>
      </c>
      <c r="F135" s="112">
        <v>11.1</v>
      </c>
      <c r="G135" s="112">
        <v>11.3</v>
      </c>
      <c r="H135" s="112">
        <v>11.8</v>
      </c>
      <c r="I135" s="112">
        <v>13</v>
      </c>
      <c r="J135" s="112">
        <v>13.5</v>
      </c>
      <c r="K135" s="112">
        <v>13.7</v>
      </c>
      <c r="L135" s="112">
        <v>14</v>
      </c>
      <c r="M135" s="6">
        <v>14.4</v>
      </c>
      <c r="N135" s="6">
        <v>14.4</v>
      </c>
      <c r="V135" s="7"/>
    </row>
    <row r="136" spans="1:14" ht="12.75">
      <c r="A136" s="95" t="s">
        <v>178</v>
      </c>
      <c r="B136" s="96" t="s">
        <v>244</v>
      </c>
      <c r="C136" s="112">
        <v>67.3</v>
      </c>
      <c r="D136" s="112">
        <v>70</v>
      </c>
      <c r="E136" s="112">
        <v>73.9</v>
      </c>
      <c r="F136" s="112">
        <v>73.4</v>
      </c>
      <c r="G136" s="112">
        <v>75.2</v>
      </c>
      <c r="H136" s="112">
        <v>79.7</v>
      </c>
      <c r="I136" s="112">
        <v>83.2</v>
      </c>
      <c r="J136" s="112">
        <v>90.1</v>
      </c>
      <c r="K136" s="112">
        <v>90.9</v>
      </c>
      <c r="L136" s="112">
        <v>87.2</v>
      </c>
      <c r="M136" s="6">
        <v>88.4</v>
      </c>
      <c r="N136" s="6">
        <v>95</v>
      </c>
    </row>
    <row r="137" spans="1:14" ht="12.75">
      <c r="A137" s="95" t="s">
        <v>172</v>
      </c>
      <c r="B137" s="96" t="s">
        <v>203</v>
      </c>
      <c r="C137" s="112">
        <v>28.3</v>
      </c>
      <c r="D137" s="112">
        <v>43.4</v>
      </c>
      <c r="E137" s="112">
        <v>42.7</v>
      </c>
      <c r="F137" s="112">
        <v>43.7</v>
      </c>
      <c r="G137" s="112">
        <v>43.3</v>
      </c>
      <c r="H137" s="112">
        <v>42.2</v>
      </c>
      <c r="I137" s="112">
        <v>46.4</v>
      </c>
      <c r="J137" s="112">
        <v>46.5</v>
      </c>
      <c r="K137" s="112">
        <v>44.5</v>
      </c>
      <c r="L137" s="112">
        <v>41.9</v>
      </c>
      <c r="M137" s="6">
        <v>42.6</v>
      </c>
      <c r="N137" s="6">
        <v>42.5</v>
      </c>
    </row>
    <row r="138" spans="1:14" ht="12.75">
      <c r="A138" s="95" t="s">
        <v>173</v>
      </c>
      <c r="B138" s="96" t="s">
        <v>63</v>
      </c>
      <c r="C138" s="112">
        <v>65.4</v>
      </c>
      <c r="D138" s="112">
        <v>78.1</v>
      </c>
      <c r="E138" s="112">
        <v>81</v>
      </c>
      <c r="F138" s="112">
        <v>84.8</v>
      </c>
      <c r="G138" s="112">
        <v>84.3</v>
      </c>
      <c r="H138" s="112">
        <v>85.4</v>
      </c>
      <c r="I138" s="112">
        <v>87.9</v>
      </c>
      <c r="J138" s="112">
        <v>87.7</v>
      </c>
      <c r="K138" s="112">
        <v>86.7</v>
      </c>
      <c r="L138" s="112">
        <v>86.2</v>
      </c>
      <c r="M138" s="6">
        <v>87.3</v>
      </c>
      <c r="N138" s="6">
        <v>89.5</v>
      </c>
    </row>
    <row r="139" spans="1:14" ht="12.75">
      <c r="A139" s="95" t="s">
        <v>174</v>
      </c>
      <c r="B139" s="96" t="s">
        <v>205</v>
      </c>
      <c r="C139" s="112">
        <v>156.6</v>
      </c>
      <c r="D139" s="112">
        <v>142.3</v>
      </c>
      <c r="E139" s="112">
        <v>144.7</v>
      </c>
      <c r="F139" s="112">
        <v>143.2</v>
      </c>
      <c r="G139" s="112">
        <v>144.2</v>
      </c>
      <c r="H139" s="112">
        <v>145.5</v>
      </c>
      <c r="I139" s="112">
        <v>144.1</v>
      </c>
      <c r="J139" s="112">
        <v>147.2</v>
      </c>
      <c r="K139" s="112">
        <v>150.3</v>
      </c>
      <c r="L139" s="112">
        <v>151</v>
      </c>
      <c r="M139" s="6">
        <v>150.3</v>
      </c>
      <c r="N139" s="6">
        <v>153</v>
      </c>
    </row>
    <row r="140" spans="1:14" ht="12.75">
      <c r="A140" s="95" t="s">
        <v>175</v>
      </c>
      <c r="B140" s="96" t="s">
        <v>206</v>
      </c>
      <c r="C140" s="112">
        <v>39.1</v>
      </c>
      <c r="D140" s="112">
        <v>40.7</v>
      </c>
      <c r="E140" s="112">
        <v>41.7</v>
      </c>
      <c r="F140" s="112">
        <v>42.2</v>
      </c>
      <c r="G140" s="112">
        <v>42.1</v>
      </c>
      <c r="H140" s="112">
        <v>42.6</v>
      </c>
      <c r="I140" s="112">
        <v>44.3</v>
      </c>
      <c r="J140" s="112">
        <v>44.2</v>
      </c>
      <c r="K140" s="112">
        <v>44.1</v>
      </c>
      <c r="L140" s="112">
        <v>43.7</v>
      </c>
      <c r="M140" s="6">
        <v>43.7</v>
      </c>
      <c r="N140" s="6">
        <v>43.9</v>
      </c>
    </row>
    <row r="141" spans="2:13" ht="12.75">
      <c r="B141" s="96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6"/>
    </row>
    <row r="142" spans="1:14" s="7" customFormat="1" ht="13.5" thickBot="1">
      <c r="A142" s="150"/>
      <c r="B142" s="124" t="s">
        <v>64</v>
      </c>
      <c r="C142" s="126">
        <f>C121</f>
        <v>828.4000000000001</v>
      </c>
      <c r="D142" s="126">
        <f aca="true" t="shared" si="19" ref="D142:N142">D121</f>
        <v>863.6</v>
      </c>
      <c r="E142" s="126">
        <f t="shared" si="19"/>
        <v>870.8000000000001</v>
      </c>
      <c r="F142" s="126">
        <f t="shared" si="19"/>
        <v>868.9000000000001</v>
      </c>
      <c r="G142" s="126">
        <f t="shared" si="19"/>
        <v>866.6000000000001</v>
      </c>
      <c r="H142" s="126">
        <f t="shared" si="19"/>
        <v>874.6</v>
      </c>
      <c r="I142" s="126">
        <f t="shared" si="19"/>
        <v>886.9</v>
      </c>
      <c r="J142" s="126">
        <f t="shared" si="19"/>
        <v>906.9000000000001</v>
      </c>
      <c r="K142" s="126">
        <f t="shared" si="19"/>
        <v>916.9000000000001</v>
      </c>
      <c r="L142" s="126">
        <f t="shared" si="19"/>
        <v>890.2</v>
      </c>
      <c r="M142" s="126">
        <f t="shared" si="19"/>
        <v>896.1</v>
      </c>
      <c r="N142" s="126">
        <f t="shared" si="19"/>
        <v>917.3</v>
      </c>
    </row>
    <row r="143" spans="1:14" ht="12.75">
      <c r="A143" s="37"/>
      <c r="B143" s="95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</row>
    <row r="144" spans="1:14" s="7" customFormat="1" ht="12.75">
      <c r="A144" s="37" t="s">
        <v>94</v>
      </c>
      <c r="B144" s="37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</row>
    <row r="145" spans="1:14" ht="12.75">
      <c r="A145" s="95" t="s">
        <v>176</v>
      </c>
      <c r="B145" s="240" t="s">
        <v>239</v>
      </c>
      <c r="C145" s="85">
        <f>C147+C153</f>
        <v>361.6</v>
      </c>
      <c r="D145" s="85">
        <f aca="true" t="shared" si="20" ref="D145:N145">D147+D153</f>
        <v>361.99999999999994</v>
      </c>
      <c r="E145" s="85">
        <f t="shared" si="20"/>
        <v>364.3</v>
      </c>
      <c r="F145" s="85">
        <f t="shared" si="20"/>
        <v>361.5999999999999</v>
      </c>
      <c r="G145" s="85">
        <f t="shared" si="20"/>
        <v>362.09999999999997</v>
      </c>
      <c r="H145" s="85">
        <f t="shared" si="20"/>
        <v>357.29999999999995</v>
      </c>
      <c r="I145" s="85">
        <f t="shared" si="20"/>
        <v>361.09999999999997</v>
      </c>
      <c r="J145" s="85">
        <f t="shared" si="20"/>
        <v>368.00000000000006</v>
      </c>
      <c r="K145" s="85">
        <f t="shared" si="20"/>
        <v>367.9</v>
      </c>
      <c r="L145" s="85">
        <f t="shared" si="20"/>
        <v>353</v>
      </c>
      <c r="M145" s="85">
        <f t="shared" si="20"/>
        <v>357.6</v>
      </c>
      <c r="N145" s="85">
        <f t="shared" si="20"/>
        <v>362.8</v>
      </c>
    </row>
    <row r="146" spans="1:14" ht="12.75">
      <c r="A146" s="95"/>
      <c r="B146" s="96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</row>
    <row r="147" spans="1:14" ht="12.75">
      <c r="A147" s="95" t="s">
        <v>168</v>
      </c>
      <c r="B147" s="240" t="s">
        <v>179</v>
      </c>
      <c r="C147" s="85">
        <f>SUM(C148:C151)</f>
        <v>107.3</v>
      </c>
      <c r="D147" s="85">
        <f aca="true" t="shared" si="21" ref="D147:N147">SUM(D148:D151)</f>
        <v>108.2</v>
      </c>
      <c r="E147" s="85">
        <f t="shared" si="21"/>
        <v>103.7</v>
      </c>
      <c r="F147" s="85">
        <f t="shared" si="21"/>
        <v>104.79999999999998</v>
      </c>
      <c r="G147" s="85">
        <f t="shared" si="21"/>
        <v>102</v>
      </c>
      <c r="H147" s="85">
        <f t="shared" si="21"/>
        <v>100.6</v>
      </c>
      <c r="I147" s="85">
        <f t="shared" si="21"/>
        <v>104.19999999999999</v>
      </c>
      <c r="J147" s="85">
        <f t="shared" si="21"/>
        <v>108.80000000000001</v>
      </c>
      <c r="K147" s="85">
        <f t="shared" si="21"/>
        <v>115</v>
      </c>
      <c r="L147" s="85">
        <f t="shared" si="21"/>
        <v>104.9</v>
      </c>
      <c r="M147" s="85">
        <f t="shared" si="21"/>
        <v>108.5</v>
      </c>
      <c r="N147" s="85">
        <f t="shared" si="21"/>
        <v>111.5</v>
      </c>
    </row>
    <row r="148" spans="1:14" ht="12.75">
      <c r="A148" s="95" t="s">
        <v>162</v>
      </c>
      <c r="B148" s="96" t="s">
        <v>180</v>
      </c>
      <c r="C148" s="112">
        <v>11.7</v>
      </c>
      <c r="D148" s="112">
        <v>11</v>
      </c>
      <c r="E148" s="112">
        <v>11.5</v>
      </c>
      <c r="F148" s="112">
        <v>11.1</v>
      </c>
      <c r="G148" s="112">
        <v>11.4</v>
      </c>
      <c r="H148" s="112">
        <v>10.8</v>
      </c>
      <c r="I148" s="112">
        <v>10.1</v>
      </c>
      <c r="J148" s="112">
        <v>10.9</v>
      </c>
      <c r="K148" s="112">
        <v>12</v>
      </c>
      <c r="L148" s="112">
        <v>11.5</v>
      </c>
      <c r="M148" s="6">
        <v>12.1</v>
      </c>
      <c r="N148" s="6">
        <v>13.6</v>
      </c>
    </row>
    <row r="149" spans="1:14" ht="12.75">
      <c r="A149" s="95" t="s">
        <v>163</v>
      </c>
      <c r="B149" s="96" t="s">
        <v>181</v>
      </c>
      <c r="C149" s="112">
        <v>74.7</v>
      </c>
      <c r="D149" s="112">
        <v>74.5</v>
      </c>
      <c r="E149" s="112">
        <v>72.2</v>
      </c>
      <c r="F149" s="112">
        <v>70.8</v>
      </c>
      <c r="G149" s="112">
        <v>68.1</v>
      </c>
      <c r="H149" s="112">
        <v>67.8</v>
      </c>
      <c r="I149" s="112">
        <v>69.1</v>
      </c>
      <c r="J149" s="112">
        <v>71</v>
      </c>
      <c r="K149" s="112">
        <v>72.1</v>
      </c>
      <c r="L149" s="112">
        <v>62.9</v>
      </c>
      <c r="M149" s="6">
        <v>64.5</v>
      </c>
      <c r="N149" s="6">
        <v>65</v>
      </c>
    </row>
    <row r="150" spans="1:14" ht="12.75">
      <c r="A150" s="95" t="s">
        <v>164</v>
      </c>
      <c r="B150" s="96" t="s">
        <v>182</v>
      </c>
      <c r="C150" s="112">
        <v>3.6</v>
      </c>
      <c r="D150" s="112">
        <v>3.5</v>
      </c>
      <c r="E150" s="112">
        <v>3</v>
      </c>
      <c r="F150" s="112">
        <v>3.5</v>
      </c>
      <c r="G150" s="112">
        <v>3.9</v>
      </c>
      <c r="H150" s="112">
        <v>3.9</v>
      </c>
      <c r="I150" s="112">
        <v>3.7</v>
      </c>
      <c r="J150" s="112">
        <v>3.7</v>
      </c>
      <c r="K150" s="112">
        <v>4</v>
      </c>
      <c r="L150" s="112">
        <v>3.9</v>
      </c>
      <c r="M150" s="6">
        <v>3.8</v>
      </c>
      <c r="N150" s="6">
        <v>3.9</v>
      </c>
    </row>
    <row r="151" spans="1:14" s="7" customFormat="1" ht="12.75">
      <c r="A151" s="97" t="s">
        <v>165</v>
      </c>
      <c r="B151" s="96" t="s">
        <v>60</v>
      </c>
      <c r="C151" s="112">
        <v>17.3</v>
      </c>
      <c r="D151" s="112">
        <v>19.2</v>
      </c>
      <c r="E151" s="112">
        <v>17</v>
      </c>
      <c r="F151" s="112">
        <v>19.4</v>
      </c>
      <c r="G151" s="112">
        <v>18.6</v>
      </c>
      <c r="H151" s="112">
        <v>18.1</v>
      </c>
      <c r="I151" s="112">
        <v>21.3</v>
      </c>
      <c r="J151" s="112">
        <v>23.2</v>
      </c>
      <c r="K151" s="112">
        <v>26.9</v>
      </c>
      <c r="L151" s="112">
        <v>26.6</v>
      </c>
      <c r="M151" s="6">
        <v>28.1</v>
      </c>
      <c r="N151" s="6">
        <v>29</v>
      </c>
    </row>
    <row r="152" spans="1:14" s="7" customFormat="1" ht="12.75">
      <c r="A152" s="97"/>
      <c r="B152" s="96"/>
      <c r="C152" s="112"/>
      <c r="D152" s="237"/>
      <c r="E152" s="237"/>
      <c r="F152" s="237"/>
      <c r="G152" s="237"/>
      <c r="H152" s="237"/>
      <c r="I152" s="237"/>
      <c r="J152" s="237"/>
      <c r="K152" s="237"/>
      <c r="L152" s="237"/>
      <c r="M152" s="6"/>
      <c r="N152" s="6"/>
    </row>
    <row r="153" spans="1:14" ht="12.75">
      <c r="A153" s="97" t="s">
        <v>177</v>
      </c>
      <c r="B153" s="240" t="s">
        <v>183</v>
      </c>
      <c r="C153" s="112">
        <f>SUM(C154:C164)</f>
        <v>254.3</v>
      </c>
      <c r="D153" s="112">
        <f aca="true" t="shared" si="22" ref="D153:N153">SUM(D154:D164)</f>
        <v>253.79999999999995</v>
      </c>
      <c r="E153" s="112">
        <f t="shared" si="22"/>
        <v>260.6</v>
      </c>
      <c r="F153" s="112">
        <f t="shared" si="22"/>
        <v>256.79999999999995</v>
      </c>
      <c r="G153" s="112">
        <f t="shared" si="22"/>
        <v>260.09999999999997</v>
      </c>
      <c r="H153" s="112">
        <f t="shared" si="22"/>
        <v>256.7</v>
      </c>
      <c r="I153" s="112">
        <f t="shared" si="22"/>
        <v>256.9</v>
      </c>
      <c r="J153" s="112">
        <f t="shared" si="22"/>
        <v>259.20000000000005</v>
      </c>
      <c r="K153" s="112">
        <f t="shared" si="22"/>
        <v>252.89999999999998</v>
      </c>
      <c r="L153" s="112">
        <f t="shared" si="22"/>
        <v>248.1</v>
      </c>
      <c r="M153" s="112">
        <f t="shared" si="22"/>
        <v>249.1</v>
      </c>
      <c r="N153" s="112">
        <f t="shared" si="22"/>
        <v>251.3</v>
      </c>
    </row>
    <row r="154" spans="1:14" ht="12.75">
      <c r="A154" s="95" t="s">
        <v>166</v>
      </c>
      <c r="B154" s="96" t="s">
        <v>184</v>
      </c>
      <c r="C154" s="112">
        <v>39.5</v>
      </c>
      <c r="D154" s="112">
        <v>40.8</v>
      </c>
      <c r="E154" s="112">
        <v>42.2</v>
      </c>
      <c r="F154" s="112">
        <v>39.9</v>
      </c>
      <c r="G154" s="112">
        <v>41.7</v>
      </c>
      <c r="H154" s="112">
        <v>42</v>
      </c>
      <c r="I154" s="112">
        <v>39.8</v>
      </c>
      <c r="J154" s="112">
        <v>39.8</v>
      </c>
      <c r="K154" s="112">
        <v>37.2</v>
      </c>
      <c r="L154" s="112">
        <v>37.4</v>
      </c>
      <c r="M154" s="6">
        <v>37.5</v>
      </c>
      <c r="N154" s="6">
        <v>37.6</v>
      </c>
    </row>
    <row r="155" spans="1:14" ht="12.75">
      <c r="A155" s="95" t="s">
        <v>169</v>
      </c>
      <c r="B155" s="96" t="s">
        <v>187</v>
      </c>
      <c r="C155" s="112">
        <v>18.1</v>
      </c>
      <c r="D155" s="112">
        <v>18.5</v>
      </c>
      <c r="E155" s="112">
        <v>17</v>
      </c>
      <c r="F155" s="112">
        <v>18</v>
      </c>
      <c r="G155" s="112">
        <v>17.9</v>
      </c>
      <c r="H155" s="112">
        <v>17.4</v>
      </c>
      <c r="I155" s="112">
        <v>18.3</v>
      </c>
      <c r="J155" s="112">
        <v>18.9</v>
      </c>
      <c r="K155" s="112">
        <v>17.9</v>
      </c>
      <c r="L155" s="112">
        <v>16.8</v>
      </c>
      <c r="M155" s="6">
        <v>16.9</v>
      </c>
      <c r="N155" s="6">
        <v>17.3</v>
      </c>
    </row>
    <row r="156" spans="1:14" ht="12.75">
      <c r="A156" s="95" t="s">
        <v>167</v>
      </c>
      <c r="B156" s="96" t="s">
        <v>188</v>
      </c>
      <c r="C156" s="112">
        <v>9.6</v>
      </c>
      <c r="D156" s="112">
        <v>10.1</v>
      </c>
      <c r="E156" s="112">
        <v>9.2</v>
      </c>
      <c r="F156" s="112">
        <v>9.3</v>
      </c>
      <c r="G156" s="112">
        <v>9.2</v>
      </c>
      <c r="H156" s="112">
        <v>9.3</v>
      </c>
      <c r="I156" s="112">
        <v>9.9</v>
      </c>
      <c r="J156" s="112">
        <v>10.3</v>
      </c>
      <c r="K156" s="112">
        <v>10.7</v>
      </c>
      <c r="L156" s="112">
        <v>10.8</v>
      </c>
      <c r="M156" s="6">
        <v>11.2</v>
      </c>
      <c r="N156" s="6">
        <v>11.4</v>
      </c>
    </row>
    <row r="157" spans="1:14" ht="12.75">
      <c r="A157" s="95" t="s">
        <v>189</v>
      </c>
      <c r="B157" s="96" t="s">
        <v>208</v>
      </c>
      <c r="C157" s="112">
        <v>6.5</v>
      </c>
      <c r="D157" s="112">
        <v>6.6</v>
      </c>
      <c r="E157" s="112">
        <v>6.6</v>
      </c>
      <c r="F157" s="112">
        <v>6.3</v>
      </c>
      <c r="G157" s="112">
        <v>6.5</v>
      </c>
      <c r="H157" s="112">
        <v>6.1</v>
      </c>
      <c r="I157" s="112">
        <v>6.2</v>
      </c>
      <c r="J157" s="112">
        <v>6.4</v>
      </c>
      <c r="K157" s="112">
        <v>5.8</v>
      </c>
      <c r="L157" s="112">
        <v>5.3</v>
      </c>
      <c r="M157" s="6">
        <v>5.1</v>
      </c>
      <c r="N157" s="6">
        <v>5.5</v>
      </c>
    </row>
    <row r="158" spans="1:14" ht="12.75">
      <c r="A158" s="95" t="s">
        <v>170</v>
      </c>
      <c r="B158" s="96" t="s">
        <v>190</v>
      </c>
      <c r="C158" s="112">
        <v>3.9</v>
      </c>
      <c r="D158" s="112">
        <v>3.5</v>
      </c>
      <c r="E158" s="112">
        <v>3.8</v>
      </c>
      <c r="F158" s="112">
        <v>3.6</v>
      </c>
      <c r="G158" s="112">
        <v>3.6</v>
      </c>
      <c r="H158" s="112">
        <v>3.4</v>
      </c>
      <c r="I158" s="112">
        <v>3.5</v>
      </c>
      <c r="J158" s="112">
        <v>3.4</v>
      </c>
      <c r="K158" s="112">
        <v>3.1</v>
      </c>
      <c r="L158" s="112">
        <v>3.1</v>
      </c>
      <c r="M158" s="6">
        <v>2.8</v>
      </c>
      <c r="N158" s="6">
        <v>2.5</v>
      </c>
    </row>
    <row r="159" spans="1:14" ht="12.75">
      <c r="A159" s="95" t="s">
        <v>171</v>
      </c>
      <c r="B159" s="96" t="s">
        <v>201</v>
      </c>
      <c r="C159" s="112">
        <v>4.5</v>
      </c>
      <c r="D159" s="112">
        <v>4.6</v>
      </c>
      <c r="E159" s="112">
        <v>5.3</v>
      </c>
      <c r="F159" s="112">
        <v>5.3</v>
      </c>
      <c r="G159" s="112">
        <v>5.1</v>
      </c>
      <c r="H159" s="112">
        <v>5.1</v>
      </c>
      <c r="I159" s="112">
        <v>5.2</v>
      </c>
      <c r="J159" s="112">
        <v>5.5</v>
      </c>
      <c r="K159" s="112">
        <v>5.2</v>
      </c>
      <c r="L159" s="112">
        <v>5.3</v>
      </c>
      <c r="M159" s="6">
        <v>5.1</v>
      </c>
      <c r="N159" s="6">
        <v>5.5</v>
      </c>
    </row>
    <row r="160" spans="1:14" ht="12.75">
      <c r="A160" s="95" t="s">
        <v>178</v>
      </c>
      <c r="B160" s="96" t="s">
        <v>244</v>
      </c>
      <c r="C160" s="112">
        <v>20.6</v>
      </c>
      <c r="D160" s="112">
        <v>21</v>
      </c>
      <c r="E160" s="112">
        <v>23.1</v>
      </c>
      <c r="F160" s="112">
        <v>22.8</v>
      </c>
      <c r="G160" s="112">
        <v>23.6</v>
      </c>
      <c r="H160" s="112">
        <v>23</v>
      </c>
      <c r="I160" s="112">
        <v>23.4</v>
      </c>
      <c r="J160" s="112">
        <v>25.1</v>
      </c>
      <c r="K160" s="112">
        <v>26.8</v>
      </c>
      <c r="L160" s="112">
        <v>25.4</v>
      </c>
      <c r="M160" s="6">
        <v>26</v>
      </c>
      <c r="N160" s="6">
        <v>27.2</v>
      </c>
    </row>
    <row r="161" spans="1:14" ht="12.75">
      <c r="A161" s="95" t="s">
        <v>172</v>
      </c>
      <c r="B161" s="96" t="s">
        <v>203</v>
      </c>
      <c r="C161" s="112">
        <v>20.8</v>
      </c>
      <c r="D161" s="112">
        <v>21.9</v>
      </c>
      <c r="E161" s="112">
        <v>22.8</v>
      </c>
      <c r="F161" s="112">
        <v>21.7</v>
      </c>
      <c r="G161" s="112">
        <v>21.6</v>
      </c>
      <c r="H161" s="112">
        <v>21.3</v>
      </c>
      <c r="I161" s="112">
        <v>22.6</v>
      </c>
      <c r="J161" s="112">
        <v>22.3</v>
      </c>
      <c r="K161" s="112">
        <v>20.2</v>
      </c>
      <c r="L161" s="112">
        <v>20.3</v>
      </c>
      <c r="M161" s="6">
        <v>21.1</v>
      </c>
      <c r="N161" s="6">
        <v>19.5</v>
      </c>
    </row>
    <row r="162" spans="1:14" ht="12.75">
      <c r="A162" s="95" t="s">
        <v>173</v>
      </c>
      <c r="B162" s="96" t="s">
        <v>63</v>
      </c>
      <c r="C162" s="112">
        <v>39.2</v>
      </c>
      <c r="D162" s="112">
        <v>35.3</v>
      </c>
      <c r="E162" s="112">
        <v>35.9</v>
      </c>
      <c r="F162" s="112">
        <v>37.5</v>
      </c>
      <c r="G162" s="112">
        <v>36.5</v>
      </c>
      <c r="H162" s="112">
        <v>36.6</v>
      </c>
      <c r="I162" s="112">
        <v>37.4</v>
      </c>
      <c r="J162" s="112">
        <v>36.9</v>
      </c>
      <c r="K162" s="112">
        <v>36.3</v>
      </c>
      <c r="L162" s="112">
        <v>35.6</v>
      </c>
      <c r="M162" s="6">
        <v>35.5</v>
      </c>
      <c r="N162" s="6">
        <v>36.2</v>
      </c>
    </row>
    <row r="163" spans="1:14" ht="12.75">
      <c r="A163" s="95" t="s">
        <v>174</v>
      </c>
      <c r="B163" s="96" t="s">
        <v>205</v>
      </c>
      <c r="C163" s="112">
        <v>71.1</v>
      </c>
      <c r="D163" s="112">
        <v>71.5</v>
      </c>
      <c r="E163" s="112">
        <v>73.6</v>
      </c>
      <c r="F163" s="112">
        <v>72.6</v>
      </c>
      <c r="G163" s="112">
        <v>73.5</v>
      </c>
      <c r="H163" s="112">
        <v>72.5</v>
      </c>
      <c r="I163" s="112">
        <v>71.1</v>
      </c>
      <c r="J163" s="112">
        <v>71.6</v>
      </c>
      <c r="K163" s="112">
        <v>71.1</v>
      </c>
      <c r="L163" s="112">
        <v>69.5</v>
      </c>
      <c r="M163" s="6">
        <v>69</v>
      </c>
      <c r="N163" s="6">
        <v>70.1</v>
      </c>
    </row>
    <row r="164" spans="1:14" ht="12.75">
      <c r="A164" s="95" t="s">
        <v>175</v>
      </c>
      <c r="B164" s="96" t="s">
        <v>206</v>
      </c>
      <c r="C164" s="112">
        <v>20.5</v>
      </c>
      <c r="D164" s="112">
        <v>20</v>
      </c>
      <c r="E164" s="112">
        <v>21.1</v>
      </c>
      <c r="F164" s="112">
        <v>19.8</v>
      </c>
      <c r="G164" s="112">
        <v>20.9</v>
      </c>
      <c r="H164" s="112">
        <v>20</v>
      </c>
      <c r="I164" s="112">
        <v>19.5</v>
      </c>
      <c r="J164" s="112">
        <v>19</v>
      </c>
      <c r="K164" s="112">
        <v>18.6</v>
      </c>
      <c r="L164" s="112">
        <v>18.6</v>
      </c>
      <c r="M164" s="6">
        <v>18.9</v>
      </c>
      <c r="N164" s="6">
        <v>18.5</v>
      </c>
    </row>
    <row r="165" spans="2:13" ht="12.75">
      <c r="B165" s="96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6"/>
    </row>
    <row r="166" spans="1:14" ht="13.5" thickBot="1">
      <c r="A166" s="28"/>
      <c r="B166" s="124" t="s">
        <v>64</v>
      </c>
      <c r="C166" s="126">
        <f>C145</f>
        <v>361.6</v>
      </c>
      <c r="D166" s="126">
        <f aca="true" t="shared" si="23" ref="D166:N166">D145</f>
        <v>361.99999999999994</v>
      </c>
      <c r="E166" s="126">
        <f t="shared" si="23"/>
        <v>364.3</v>
      </c>
      <c r="F166" s="126">
        <f t="shared" si="23"/>
        <v>361.5999999999999</v>
      </c>
      <c r="G166" s="126">
        <f t="shared" si="23"/>
        <v>362.09999999999997</v>
      </c>
      <c r="H166" s="126">
        <f t="shared" si="23"/>
        <v>357.29999999999995</v>
      </c>
      <c r="I166" s="126">
        <f t="shared" si="23"/>
        <v>361.09999999999997</v>
      </c>
      <c r="J166" s="126">
        <f t="shared" si="23"/>
        <v>368.00000000000006</v>
      </c>
      <c r="K166" s="126">
        <f t="shared" si="23"/>
        <v>367.9</v>
      </c>
      <c r="L166" s="126">
        <f t="shared" si="23"/>
        <v>353</v>
      </c>
      <c r="M166" s="126">
        <f t="shared" si="23"/>
        <v>357.6</v>
      </c>
      <c r="N166" s="126">
        <f t="shared" si="23"/>
        <v>362.8</v>
      </c>
    </row>
    <row r="167" spans="1:14" ht="12.75">
      <c r="A167" s="37"/>
      <c r="B167" s="95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</row>
    <row r="168" spans="1:14" s="7" customFormat="1" ht="12.75">
      <c r="A168" s="37" t="s">
        <v>95</v>
      </c>
      <c r="B168" s="46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</row>
    <row r="169" spans="1:14" ht="12.75">
      <c r="A169" s="95" t="s">
        <v>176</v>
      </c>
      <c r="B169" s="240" t="s">
        <v>239</v>
      </c>
      <c r="C169" s="85">
        <f>C171+C177</f>
        <v>172.3</v>
      </c>
      <c r="D169" s="85">
        <f aca="true" t="shared" si="24" ref="D169:N169">D171+D177</f>
        <v>171.6</v>
      </c>
      <c r="E169" s="85">
        <f t="shared" si="24"/>
        <v>171.3</v>
      </c>
      <c r="F169" s="85">
        <f t="shared" si="24"/>
        <v>170.60000000000002</v>
      </c>
      <c r="G169" s="85">
        <f t="shared" si="24"/>
        <v>172.5</v>
      </c>
      <c r="H169" s="85">
        <f t="shared" si="24"/>
        <v>170.89999999999998</v>
      </c>
      <c r="I169" s="85">
        <f t="shared" si="24"/>
        <v>172.6</v>
      </c>
      <c r="J169" s="85">
        <f t="shared" si="24"/>
        <v>173.6</v>
      </c>
      <c r="K169" s="85">
        <f t="shared" si="24"/>
        <v>175.10000000000002</v>
      </c>
      <c r="L169" s="85">
        <f t="shared" si="24"/>
        <v>168</v>
      </c>
      <c r="M169" s="85">
        <f t="shared" si="24"/>
        <v>165.2</v>
      </c>
      <c r="N169" s="85">
        <f t="shared" si="24"/>
        <v>168.89999999999998</v>
      </c>
    </row>
    <row r="170" spans="1:14" ht="12.75">
      <c r="A170" s="95"/>
      <c r="B170" s="96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</row>
    <row r="171" spans="1:14" ht="12.75">
      <c r="A171" s="95" t="s">
        <v>168</v>
      </c>
      <c r="B171" s="240" t="s">
        <v>179</v>
      </c>
      <c r="C171" s="85">
        <f>SUM(C172:C175)</f>
        <v>43.5</v>
      </c>
      <c r="D171" s="85">
        <f aca="true" t="shared" si="25" ref="D171:N171">SUM(D172:D175)</f>
        <v>42.699999999999996</v>
      </c>
      <c r="E171" s="85">
        <f t="shared" si="25"/>
        <v>42.8</v>
      </c>
      <c r="F171" s="85">
        <f t="shared" si="25"/>
        <v>42.2</v>
      </c>
      <c r="G171" s="85">
        <f t="shared" si="25"/>
        <v>42.599999999999994</v>
      </c>
      <c r="H171" s="85">
        <f t="shared" si="25"/>
        <v>43</v>
      </c>
      <c r="I171" s="85">
        <f t="shared" si="25"/>
        <v>44.1</v>
      </c>
      <c r="J171" s="85">
        <f t="shared" si="25"/>
        <v>44.4</v>
      </c>
      <c r="K171" s="85">
        <f t="shared" si="25"/>
        <v>45.7</v>
      </c>
      <c r="L171" s="85">
        <f t="shared" si="25"/>
        <v>41.6</v>
      </c>
      <c r="M171" s="85">
        <f t="shared" si="25"/>
        <v>41.099999999999994</v>
      </c>
      <c r="N171" s="85">
        <f t="shared" si="25"/>
        <v>42.9</v>
      </c>
    </row>
    <row r="172" spans="1:14" ht="12.75">
      <c r="A172" s="95" t="s">
        <v>162</v>
      </c>
      <c r="B172" s="96" t="s">
        <v>180</v>
      </c>
      <c r="C172" s="112">
        <v>9</v>
      </c>
      <c r="D172" s="112">
        <v>8.6</v>
      </c>
      <c r="E172" s="112">
        <v>7.5</v>
      </c>
      <c r="F172" s="112">
        <v>7.7</v>
      </c>
      <c r="G172" s="112">
        <v>7.7</v>
      </c>
      <c r="H172" s="112">
        <v>7.4</v>
      </c>
      <c r="I172" s="112">
        <v>7.9</v>
      </c>
      <c r="J172" s="112">
        <v>7.6</v>
      </c>
      <c r="K172" s="112">
        <v>7.9</v>
      </c>
      <c r="L172" s="112">
        <v>7.3</v>
      </c>
      <c r="M172" s="6">
        <v>7.6</v>
      </c>
      <c r="N172" s="6">
        <v>8.4</v>
      </c>
    </row>
    <row r="173" spans="1:14" ht="12.75">
      <c r="A173" s="95" t="s">
        <v>163</v>
      </c>
      <c r="B173" s="96" t="s">
        <v>181</v>
      </c>
      <c r="C173" s="112">
        <v>21.9</v>
      </c>
      <c r="D173" s="112">
        <v>22.2</v>
      </c>
      <c r="E173" s="112">
        <v>23.2</v>
      </c>
      <c r="F173" s="112">
        <v>22.1</v>
      </c>
      <c r="G173" s="112">
        <v>22.4</v>
      </c>
      <c r="H173" s="112">
        <v>22.2</v>
      </c>
      <c r="I173" s="112">
        <v>22.2</v>
      </c>
      <c r="J173" s="112">
        <v>22.5</v>
      </c>
      <c r="K173" s="112">
        <v>22.6</v>
      </c>
      <c r="L173" s="112">
        <v>19.3</v>
      </c>
      <c r="M173" s="6">
        <v>18.2</v>
      </c>
      <c r="N173" s="6">
        <v>19</v>
      </c>
    </row>
    <row r="174" spans="1:14" s="7" customFormat="1" ht="12.75">
      <c r="A174" s="95" t="s">
        <v>164</v>
      </c>
      <c r="B174" s="96" t="s">
        <v>182</v>
      </c>
      <c r="C174" s="112">
        <v>1.8</v>
      </c>
      <c r="D174" s="112">
        <v>1.9</v>
      </c>
      <c r="E174" s="112">
        <v>1.7</v>
      </c>
      <c r="F174" s="112">
        <v>1.9</v>
      </c>
      <c r="G174" s="112">
        <v>1.8</v>
      </c>
      <c r="H174" s="112">
        <v>1.9</v>
      </c>
      <c r="I174" s="112">
        <v>1.9</v>
      </c>
      <c r="J174" s="112">
        <v>2.3</v>
      </c>
      <c r="K174" s="112">
        <v>2.4</v>
      </c>
      <c r="L174" s="112">
        <v>2.4</v>
      </c>
      <c r="M174" s="6">
        <v>2.5</v>
      </c>
      <c r="N174" s="6">
        <v>2.4</v>
      </c>
    </row>
    <row r="175" spans="1:14" ht="12.75">
      <c r="A175" s="97" t="s">
        <v>165</v>
      </c>
      <c r="B175" s="96" t="s">
        <v>60</v>
      </c>
      <c r="C175" s="112">
        <v>10.8</v>
      </c>
      <c r="D175" s="112">
        <v>10</v>
      </c>
      <c r="E175" s="112">
        <v>10.4</v>
      </c>
      <c r="F175" s="112">
        <v>10.5</v>
      </c>
      <c r="G175" s="112">
        <v>10.7</v>
      </c>
      <c r="H175" s="112">
        <v>11.5</v>
      </c>
      <c r="I175" s="112">
        <v>12.1</v>
      </c>
      <c r="J175" s="112">
        <v>12</v>
      </c>
      <c r="K175" s="112">
        <v>12.8</v>
      </c>
      <c r="L175" s="112">
        <v>12.6</v>
      </c>
      <c r="M175" s="6">
        <v>12.8</v>
      </c>
      <c r="N175" s="6">
        <v>13.1</v>
      </c>
    </row>
    <row r="176" spans="1:13" ht="12.75">
      <c r="A176" s="97"/>
      <c r="B176" s="96"/>
      <c r="C176" s="112"/>
      <c r="D176" s="236"/>
      <c r="E176" s="236"/>
      <c r="F176" s="236"/>
      <c r="G176" s="236"/>
      <c r="H176" s="236"/>
      <c r="I176" s="236"/>
      <c r="J176" s="236"/>
      <c r="K176" s="236"/>
      <c r="L176" s="236"/>
      <c r="M176" s="6"/>
    </row>
    <row r="177" spans="1:14" s="7" customFormat="1" ht="12.75">
      <c r="A177" s="97" t="s">
        <v>177</v>
      </c>
      <c r="B177" s="240" t="s">
        <v>183</v>
      </c>
      <c r="C177" s="112">
        <f>SUM(C178:C188)</f>
        <v>128.8</v>
      </c>
      <c r="D177" s="112">
        <f aca="true" t="shared" si="26" ref="D177:N177">SUM(D178:D188)</f>
        <v>128.9</v>
      </c>
      <c r="E177" s="112">
        <f t="shared" si="26"/>
        <v>128.5</v>
      </c>
      <c r="F177" s="112">
        <f t="shared" si="26"/>
        <v>128.4</v>
      </c>
      <c r="G177" s="112">
        <f t="shared" si="26"/>
        <v>129.9</v>
      </c>
      <c r="H177" s="112">
        <f t="shared" si="26"/>
        <v>127.89999999999999</v>
      </c>
      <c r="I177" s="112">
        <f t="shared" si="26"/>
        <v>128.5</v>
      </c>
      <c r="J177" s="112">
        <f t="shared" si="26"/>
        <v>129.2</v>
      </c>
      <c r="K177" s="112">
        <f t="shared" si="26"/>
        <v>129.4</v>
      </c>
      <c r="L177" s="112">
        <f t="shared" si="26"/>
        <v>126.4</v>
      </c>
      <c r="M177" s="112">
        <f t="shared" si="26"/>
        <v>124.1</v>
      </c>
      <c r="N177" s="112">
        <f t="shared" si="26"/>
        <v>125.99999999999999</v>
      </c>
    </row>
    <row r="178" spans="1:14" ht="12.75">
      <c r="A178" s="95" t="s">
        <v>166</v>
      </c>
      <c r="B178" s="96" t="s">
        <v>184</v>
      </c>
      <c r="C178" s="112">
        <v>16.4</v>
      </c>
      <c r="D178" s="112">
        <v>17.2</v>
      </c>
      <c r="E178" s="112">
        <v>16.4</v>
      </c>
      <c r="F178" s="112">
        <v>16.6</v>
      </c>
      <c r="G178" s="112">
        <v>16.8</v>
      </c>
      <c r="H178" s="112">
        <v>16.7</v>
      </c>
      <c r="I178" s="112">
        <v>16.7</v>
      </c>
      <c r="J178" s="112">
        <v>16.9</v>
      </c>
      <c r="K178" s="112">
        <v>17.1</v>
      </c>
      <c r="L178" s="112">
        <v>17</v>
      </c>
      <c r="M178" s="6">
        <v>16.7</v>
      </c>
      <c r="N178" s="6">
        <v>17.2</v>
      </c>
    </row>
    <row r="179" spans="1:14" ht="12.75">
      <c r="A179" s="95" t="s">
        <v>169</v>
      </c>
      <c r="B179" s="96" t="s">
        <v>187</v>
      </c>
      <c r="C179" s="112">
        <v>9.9</v>
      </c>
      <c r="D179" s="112">
        <v>9.5</v>
      </c>
      <c r="E179" s="112">
        <v>9.4</v>
      </c>
      <c r="F179" s="112">
        <v>9.4</v>
      </c>
      <c r="G179" s="112">
        <v>9.8</v>
      </c>
      <c r="H179" s="112">
        <v>8.7</v>
      </c>
      <c r="I179" s="112">
        <v>8.7</v>
      </c>
      <c r="J179" s="112">
        <v>8.7</v>
      </c>
      <c r="K179" s="112">
        <v>9.1</v>
      </c>
      <c r="L179" s="112">
        <v>9</v>
      </c>
      <c r="M179" s="6">
        <v>8.4</v>
      </c>
      <c r="N179" s="6">
        <v>8.7</v>
      </c>
    </row>
    <row r="180" spans="1:14" ht="12.75">
      <c r="A180" s="95" t="s">
        <v>167</v>
      </c>
      <c r="B180" s="96" t="s">
        <v>188</v>
      </c>
      <c r="C180" s="112">
        <v>4.9</v>
      </c>
      <c r="D180" s="112">
        <v>4.9</v>
      </c>
      <c r="E180" s="112">
        <v>4.7</v>
      </c>
      <c r="F180" s="112">
        <v>4.4</v>
      </c>
      <c r="G180" s="112">
        <v>4.7</v>
      </c>
      <c r="H180" s="112">
        <v>5</v>
      </c>
      <c r="I180" s="112">
        <v>4.9</v>
      </c>
      <c r="J180" s="112">
        <v>5.3</v>
      </c>
      <c r="K180" s="112">
        <v>5.4</v>
      </c>
      <c r="L180" s="112">
        <v>5.5</v>
      </c>
      <c r="M180" s="6">
        <v>5.7</v>
      </c>
      <c r="N180" s="6">
        <v>6</v>
      </c>
    </row>
    <row r="181" spans="1:14" ht="12.75">
      <c r="A181" s="95" t="s">
        <v>189</v>
      </c>
      <c r="B181" s="96" t="s">
        <v>208</v>
      </c>
      <c r="C181" s="112">
        <v>5.4</v>
      </c>
      <c r="D181" s="112">
        <v>5.5</v>
      </c>
      <c r="E181" s="112">
        <v>4.9</v>
      </c>
      <c r="F181" s="112">
        <v>4.8</v>
      </c>
      <c r="G181" s="112">
        <v>4.9</v>
      </c>
      <c r="H181" s="112">
        <v>4.7</v>
      </c>
      <c r="I181" s="112">
        <v>5</v>
      </c>
      <c r="J181" s="112">
        <v>4.7</v>
      </c>
      <c r="K181" s="112">
        <v>5</v>
      </c>
      <c r="L181" s="112">
        <v>4.7</v>
      </c>
      <c r="M181" s="6">
        <v>4.5</v>
      </c>
      <c r="N181" s="6">
        <v>4.8</v>
      </c>
    </row>
    <row r="182" spans="1:14" ht="12.75">
      <c r="A182" s="95" t="s">
        <v>170</v>
      </c>
      <c r="B182" s="96" t="s">
        <v>190</v>
      </c>
      <c r="C182" s="112">
        <v>3.4</v>
      </c>
      <c r="D182" s="112">
        <v>3.6</v>
      </c>
      <c r="E182" s="112">
        <v>3.8</v>
      </c>
      <c r="F182" s="112">
        <v>3.6</v>
      </c>
      <c r="G182" s="112">
        <v>3.6</v>
      </c>
      <c r="H182" s="112">
        <v>3.7</v>
      </c>
      <c r="I182" s="112">
        <v>3.8</v>
      </c>
      <c r="J182" s="112">
        <v>3.5</v>
      </c>
      <c r="K182" s="112">
        <v>3.1</v>
      </c>
      <c r="L182" s="112">
        <v>3.2</v>
      </c>
      <c r="M182" s="6">
        <v>3.4</v>
      </c>
      <c r="N182" s="6">
        <v>3.1</v>
      </c>
    </row>
    <row r="183" spans="1:14" ht="12.75">
      <c r="A183" s="95" t="s">
        <v>171</v>
      </c>
      <c r="B183" s="96" t="s">
        <v>201</v>
      </c>
      <c r="C183" s="112">
        <v>1.9</v>
      </c>
      <c r="D183" s="112">
        <v>2</v>
      </c>
      <c r="E183" s="112">
        <v>2.4</v>
      </c>
      <c r="F183" s="112">
        <v>2.2</v>
      </c>
      <c r="G183" s="112">
        <v>2.1</v>
      </c>
      <c r="H183" s="112">
        <v>2.3</v>
      </c>
      <c r="I183" s="112">
        <v>2.4</v>
      </c>
      <c r="J183" s="112">
        <v>2.2</v>
      </c>
      <c r="K183" s="112">
        <v>2.5</v>
      </c>
      <c r="L183" s="112">
        <v>2.5</v>
      </c>
      <c r="M183" s="6">
        <v>2.4</v>
      </c>
      <c r="N183" s="6">
        <v>2.4</v>
      </c>
    </row>
    <row r="184" spans="1:14" ht="12.75">
      <c r="A184" s="95" t="s">
        <v>178</v>
      </c>
      <c r="B184" s="96" t="s">
        <v>244</v>
      </c>
      <c r="C184" s="112">
        <v>12.3</v>
      </c>
      <c r="D184" s="112">
        <v>13</v>
      </c>
      <c r="E184" s="112">
        <v>12.1</v>
      </c>
      <c r="F184" s="112">
        <v>12.1</v>
      </c>
      <c r="G184" s="112">
        <v>12.1</v>
      </c>
      <c r="H184" s="112">
        <v>12.2</v>
      </c>
      <c r="I184" s="112">
        <v>12.5</v>
      </c>
      <c r="J184" s="112">
        <v>13.4</v>
      </c>
      <c r="K184" s="112">
        <v>14.2</v>
      </c>
      <c r="L184" s="112">
        <v>13.7</v>
      </c>
      <c r="M184" s="6">
        <v>12.9</v>
      </c>
      <c r="N184" s="6">
        <v>13.2</v>
      </c>
    </row>
    <row r="185" spans="1:14" ht="12.75">
      <c r="A185" s="95" t="s">
        <v>172</v>
      </c>
      <c r="B185" s="96" t="s">
        <v>203</v>
      </c>
      <c r="C185" s="112">
        <v>14.9</v>
      </c>
      <c r="D185" s="112">
        <v>13</v>
      </c>
      <c r="E185" s="112">
        <v>13.4</v>
      </c>
      <c r="F185" s="112">
        <v>13.8</v>
      </c>
      <c r="G185" s="112">
        <v>13.2</v>
      </c>
      <c r="H185" s="112">
        <v>13</v>
      </c>
      <c r="I185" s="112">
        <v>13</v>
      </c>
      <c r="J185" s="112">
        <v>13.2</v>
      </c>
      <c r="K185" s="112">
        <v>12.4</v>
      </c>
      <c r="L185" s="112">
        <v>11.1</v>
      </c>
      <c r="M185" s="6">
        <v>11.1</v>
      </c>
      <c r="N185" s="6">
        <v>10.7</v>
      </c>
    </row>
    <row r="186" spans="1:14" s="7" customFormat="1" ht="12.75">
      <c r="A186" s="95" t="s">
        <v>173</v>
      </c>
      <c r="B186" s="96" t="s">
        <v>63</v>
      </c>
      <c r="C186" s="112">
        <v>15.8</v>
      </c>
      <c r="D186" s="112">
        <v>18.5</v>
      </c>
      <c r="E186" s="112">
        <v>18.8</v>
      </c>
      <c r="F186" s="112">
        <v>19.3</v>
      </c>
      <c r="G186" s="112">
        <v>19.7</v>
      </c>
      <c r="H186" s="112">
        <v>19.4</v>
      </c>
      <c r="I186" s="112">
        <v>19</v>
      </c>
      <c r="J186" s="112">
        <v>19</v>
      </c>
      <c r="K186" s="112">
        <v>17.6</v>
      </c>
      <c r="L186" s="112">
        <v>17.5</v>
      </c>
      <c r="M186" s="6">
        <v>17.6</v>
      </c>
      <c r="N186" s="6">
        <v>17.6</v>
      </c>
    </row>
    <row r="187" spans="1:14" ht="12.75">
      <c r="A187" s="95" t="s">
        <v>174</v>
      </c>
      <c r="B187" s="96" t="s">
        <v>205</v>
      </c>
      <c r="C187" s="112">
        <v>34.6</v>
      </c>
      <c r="D187" s="112">
        <v>32.4</v>
      </c>
      <c r="E187" s="112">
        <v>33</v>
      </c>
      <c r="F187" s="112">
        <v>32.7</v>
      </c>
      <c r="G187" s="112">
        <v>32.8</v>
      </c>
      <c r="H187" s="112">
        <v>32.3</v>
      </c>
      <c r="I187" s="112">
        <v>32.1</v>
      </c>
      <c r="J187" s="112">
        <v>32.3</v>
      </c>
      <c r="K187" s="112">
        <v>33.9</v>
      </c>
      <c r="L187" s="112">
        <v>33</v>
      </c>
      <c r="M187" s="6">
        <v>32</v>
      </c>
      <c r="N187" s="6">
        <v>32.8</v>
      </c>
    </row>
    <row r="188" spans="1:14" ht="12.75">
      <c r="A188" s="95" t="s">
        <v>175</v>
      </c>
      <c r="B188" s="96" t="s">
        <v>206</v>
      </c>
      <c r="C188" s="112">
        <v>9.3</v>
      </c>
      <c r="D188" s="112">
        <v>9.3</v>
      </c>
      <c r="E188" s="112">
        <v>9.6</v>
      </c>
      <c r="F188" s="112">
        <v>9.5</v>
      </c>
      <c r="G188" s="112">
        <v>10.2</v>
      </c>
      <c r="H188" s="112">
        <v>9.9</v>
      </c>
      <c r="I188" s="112">
        <v>10.4</v>
      </c>
      <c r="J188" s="112">
        <v>10</v>
      </c>
      <c r="K188" s="112">
        <v>9.1</v>
      </c>
      <c r="L188" s="112">
        <v>9.2</v>
      </c>
      <c r="M188" s="6">
        <v>9.4</v>
      </c>
      <c r="N188" s="36">
        <v>9.5</v>
      </c>
    </row>
    <row r="189" spans="2:14" ht="12.75">
      <c r="B189" s="96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6"/>
      <c r="N189" s="36"/>
    </row>
    <row r="190" spans="1:14" ht="13.5" thickBot="1">
      <c r="A190" s="28"/>
      <c r="B190" s="124" t="s">
        <v>64</v>
      </c>
      <c r="C190" s="126">
        <f>C169</f>
        <v>172.3</v>
      </c>
      <c r="D190" s="126">
        <f aca="true" t="shared" si="27" ref="D190:N190">D169</f>
        <v>171.6</v>
      </c>
      <c r="E190" s="126">
        <f t="shared" si="27"/>
        <v>171.3</v>
      </c>
      <c r="F190" s="126">
        <f t="shared" si="27"/>
        <v>170.60000000000002</v>
      </c>
      <c r="G190" s="126">
        <f t="shared" si="27"/>
        <v>172.5</v>
      </c>
      <c r="H190" s="126">
        <f t="shared" si="27"/>
        <v>170.89999999999998</v>
      </c>
      <c r="I190" s="126">
        <f t="shared" si="27"/>
        <v>172.6</v>
      </c>
      <c r="J190" s="126">
        <f t="shared" si="27"/>
        <v>173.6</v>
      </c>
      <c r="K190" s="126">
        <f t="shared" si="27"/>
        <v>175.10000000000002</v>
      </c>
      <c r="L190" s="126">
        <f t="shared" si="27"/>
        <v>168</v>
      </c>
      <c r="M190" s="126">
        <f t="shared" si="27"/>
        <v>165.2</v>
      </c>
      <c r="N190" s="126">
        <f t="shared" si="27"/>
        <v>168.89999999999998</v>
      </c>
    </row>
    <row r="191" spans="1:14" ht="12.75">
      <c r="A191" s="37"/>
      <c r="B191" s="95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</row>
    <row r="192" spans="1:14" ht="12.75">
      <c r="A192" s="37" t="s">
        <v>96</v>
      </c>
      <c r="B192" s="46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</row>
    <row r="193" spans="1:14" ht="12.75">
      <c r="A193" s="95" t="s">
        <v>176</v>
      </c>
      <c r="B193" s="240" t="s">
        <v>239</v>
      </c>
      <c r="C193" s="85">
        <f>C195+C201</f>
        <v>224.5</v>
      </c>
      <c r="D193" s="85">
        <f aca="true" t="shared" si="28" ref="D193:N193">D195+D201</f>
        <v>224.20000000000002</v>
      </c>
      <c r="E193" s="85">
        <f t="shared" si="28"/>
        <v>226.3</v>
      </c>
      <c r="F193" s="85">
        <f t="shared" si="28"/>
        <v>224.3</v>
      </c>
      <c r="G193" s="85">
        <f t="shared" si="28"/>
        <v>226.70000000000005</v>
      </c>
      <c r="H193" s="85">
        <f t="shared" si="28"/>
        <v>224.1</v>
      </c>
      <c r="I193" s="85">
        <f t="shared" si="28"/>
        <v>231.8</v>
      </c>
      <c r="J193" s="85">
        <f t="shared" si="28"/>
        <v>234.89999999999998</v>
      </c>
      <c r="K193" s="85">
        <f t="shared" si="28"/>
        <v>236.2</v>
      </c>
      <c r="L193" s="85">
        <f t="shared" si="28"/>
        <v>228.3</v>
      </c>
      <c r="M193" s="85">
        <f t="shared" si="28"/>
        <v>231.9</v>
      </c>
      <c r="N193" s="85">
        <f t="shared" si="28"/>
        <v>238.2</v>
      </c>
    </row>
    <row r="194" spans="1:14" ht="12.75">
      <c r="A194" s="95"/>
      <c r="B194" s="96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</row>
    <row r="195" spans="1:14" ht="12.75">
      <c r="A195" s="95" t="s">
        <v>168</v>
      </c>
      <c r="B195" s="240" t="s">
        <v>179</v>
      </c>
      <c r="C195" s="85">
        <f>SUM(C196:C199)</f>
        <v>55.6</v>
      </c>
      <c r="D195" s="85">
        <f aca="true" t="shared" si="29" ref="D195:N195">SUM(D196:D199)</f>
        <v>55.5</v>
      </c>
      <c r="E195" s="85">
        <f t="shared" si="29"/>
        <v>56.8</v>
      </c>
      <c r="F195" s="85">
        <f t="shared" si="29"/>
        <v>55.2</v>
      </c>
      <c r="G195" s="85">
        <f t="shared" si="29"/>
        <v>56.7</v>
      </c>
      <c r="H195" s="85">
        <f t="shared" si="29"/>
        <v>56.599999999999994</v>
      </c>
      <c r="I195" s="85">
        <f t="shared" si="29"/>
        <v>58.8</v>
      </c>
      <c r="J195" s="85">
        <f t="shared" si="29"/>
        <v>60.599999999999994</v>
      </c>
      <c r="K195" s="85">
        <f t="shared" si="29"/>
        <v>61.3</v>
      </c>
      <c r="L195" s="85">
        <f t="shared" si="29"/>
        <v>57.8</v>
      </c>
      <c r="M195" s="85">
        <f t="shared" si="29"/>
        <v>60.099999999999994</v>
      </c>
      <c r="N195" s="85">
        <f t="shared" si="29"/>
        <v>64.69999999999999</v>
      </c>
    </row>
    <row r="196" spans="1:14" ht="12.75">
      <c r="A196" s="95" t="s">
        <v>162</v>
      </c>
      <c r="B196" s="96" t="s">
        <v>180</v>
      </c>
      <c r="C196" s="112">
        <v>5.7</v>
      </c>
      <c r="D196" s="112">
        <v>5</v>
      </c>
      <c r="E196" s="112">
        <v>5.8</v>
      </c>
      <c r="F196" s="112">
        <v>5.4</v>
      </c>
      <c r="G196" s="112">
        <v>6.5</v>
      </c>
      <c r="H196" s="112">
        <v>6.3</v>
      </c>
      <c r="I196" s="112">
        <v>6</v>
      </c>
      <c r="J196" s="112">
        <v>6.3</v>
      </c>
      <c r="K196" s="112">
        <v>5.8</v>
      </c>
      <c r="L196" s="112">
        <v>6.1</v>
      </c>
      <c r="M196" s="6">
        <v>6.5</v>
      </c>
      <c r="N196" s="6">
        <v>8.8</v>
      </c>
    </row>
    <row r="197" spans="1:14" ht="12.75">
      <c r="A197" s="95" t="s">
        <v>163</v>
      </c>
      <c r="B197" s="96" t="s">
        <v>181</v>
      </c>
      <c r="C197" s="112">
        <v>34.3</v>
      </c>
      <c r="D197" s="112">
        <v>34</v>
      </c>
      <c r="E197" s="112">
        <v>34.8</v>
      </c>
      <c r="F197" s="112">
        <v>33.5</v>
      </c>
      <c r="G197" s="112">
        <v>33.2</v>
      </c>
      <c r="H197" s="112">
        <v>33.6</v>
      </c>
      <c r="I197" s="112">
        <v>34.5</v>
      </c>
      <c r="J197" s="112">
        <v>35.8</v>
      </c>
      <c r="K197" s="112">
        <v>35.6</v>
      </c>
      <c r="L197" s="112">
        <v>31.2</v>
      </c>
      <c r="M197" s="6">
        <v>32.3</v>
      </c>
      <c r="N197" s="6">
        <v>33.2</v>
      </c>
    </row>
    <row r="198" spans="1:14" ht="12.75">
      <c r="A198" s="95" t="s">
        <v>164</v>
      </c>
      <c r="B198" s="96" t="s">
        <v>182</v>
      </c>
      <c r="C198" s="112">
        <v>2.5</v>
      </c>
      <c r="D198" s="112">
        <v>2.2</v>
      </c>
      <c r="E198" s="112">
        <v>2.2</v>
      </c>
      <c r="F198" s="112">
        <v>2.7</v>
      </c>
      <c r="G198" s="112">
        <v>2.7</v>
      </c>
      <c r="H198" s="112">
        <v>2.8</v>
      </c>
      <c r="I198" s="112">
        <v>2.8</v>
      </c>
      <c r="J198" s="112">
        <v>2.9</v>
      </c>
      <c r="K198" s="112">
        <v>3</v>
      </c>
      <c r="L198" s="112">
        <v>3.1</v>
      </c>
      <c r="M198" s="6">
        <v>3.4</v>
      </c>
      <c r="N198" s="6">
        <v>3.3</v>
      </c>
    </row>
    <row r="199" spans="1:14" ht="12.75">
      <c r="A199" s="97" t="s">
        <v>165</v>
      </c>
      <c r="B199" s="96" t="s">
        <v>60</v>
      </c>
      <c r="C199" s="112">
        <v>13.1</v>
      </c>
      <c r="D199" s="112">
        <v>14.3</v>
      </c>
      <c r="E199" s="112">
        <v>14</v>
      </c>
      <c r="F199" s="112">
        <v>13.6</v>
      </c>
      <c r="G199" s="112">
        <v>14.3</v>
      </c>
      <c r="H199" s="112">
        <v>13.9</v>
      </c>
      <c r="I199" s="112">
        <v>15.5</v>
      </c>
      <c r="J199" s="112">
        <v>15.6</v>
      </c>
      <c r="K199" s="112">
        <v>16.9</v>
      </c>
      <c r="L199" s="112">
        <v>17.4</v>
      </c>
      <c r="M199" s="6">
        <v>17.9</v>
      </c>
      <c r="N199" s="6">
        <v>19.4</v>
      </c>
    </row>
    <row r="200" spans="1:13" ht="12.75">
      <c r="A200" s="97"/>
      <c r="B200" s="96"/>
      <c r="C200" s="112"/>
      <c r="D200" s="236"/>
      <c r="E200" s="236"/>
      <c r="F200" s="236"/>
      <c r="G200" s="236"/>
      <c r="H200" s="236"/>
      <c r="I200" s="236"/>
      <c r="J200" s="236"/>
      <c r="K200" s="236"/>
      <c r="L200" s="236"/>
      <c r="M200" s="6"/>
    </row>
    <row r="201" spans="1:14" ht="12.75">
      <c r="A201" s="97" t="s">
        <v>177</v>
      </c>
      <c r="B201" s="240" t="s">
        <v>183</v>
      </c>
      <c r="C201" s="112">
        <f>SUM(C202:C212)</f>
        <v>168.9</v>
      </c>
      <c r="D201" s="112">
        <f aca="true" t="shared" si="30" ref="D201:N201">SUM(D202:D212)</f>
        <v>168.70000000000002</v>
      </c>
      <c r="E201" s="112">
        <f t="shared" si="30"/>
        <v>169.5</v>
      </c>
      <c r="F201" s="112">
        <f t="shared" si="30"/>
        <v>169.10000000000002</v>
      </c>
      <c r="G201" s="112">
        <f t="shared" si="30"/>
        <v>170.00000000000003</v>
      </c>
      <c r="H201" s="112">
        <f t="shared" si="30"/>
        <v>167.5</v>
      </c>
      <c r="I201" s="112">
        <f t="shared" si="30"/>
        <v>173</v>
      </c>
      <c r="J201" s="112">
        <f t="shared" si="30"/>
        <v>174.29999999999998</v>
      </c>
      <c r="K201" s="112">
        <f t="shared" si="30"/>
        <v>174.89999999999998</v>
      </c>
      <c r="L201" s="112">
        <f t="shared" si="30"/>
        <v>170.5</v>
      </c>
      <c r="M201" s="112">
        <f t="shared" si="30"/>
        <v>171.8</v>
      </c>
      <c r="N201" s="112">
        <f t="shared" si="30"/>
        <v>173.5</v>
      </c>
    </row>
    <row r="202" spans="1:14" ht="12.75">
      <c r="A202" s="95" t="s">
        <v>166</v>
      </c>
      <c r="B202" s="96" t="s">
        <v>184</v>
      </c>
      <c r="C202" s="112">
        <v>20</v>
      </c>
      <c r="D202" s="112">
        <v>20.2</v>
      </c>
      <c r="E202" s="112">
        <v>19.6</v>
      </c>
      <c r="F202" s="112">
        <v>19.6</v>
      </c>
      <c r="G202" s="112">
        <v>20.1</v>
      </c>
      <c r="H202" s="112">
        <v>19.9</v>
      </c>
      <c r="I202" s="112">
        <v>20.8</v>
      </c>
      <c r="J202" s="112">
        <v>20.3</v>
      </c>
      <c r="K202" s="112">
        <v>21.3</v>
      </c>
      <c r="L202" s="112">
        <v>20.9</v>
      </c>
      <c r="M202" s="6">
        <v>20.7</v>
      </c>
      <c r="N202" s="6">
        <v>20.8</v>
      </c>
    </row>
    <row r="203" spans="1:14" ht="12.75">
      <c r="A203" s="95" t="s">
        <v>169</v>
      </c>
      <c r="B203" s="96" t="s">
        <v>187</v>
      </c>
      <c r="C203" s="112">
        <v>14</v>
      </c>
      <c r="D203" s="112">
        <v>13.4</v>
      </c>
      <c r="E203" s="112">
        <v>13.2</v>
      </c>
      <c r="F203" s="112">
        <v>13.5</v>
      </c>
      <c r="G203" s="112">
        <v>12.8</v>
      </c>
      <c r="H203" s="112">
        <v>13.4</v>
      </c>
      <c r="I203" s="112">
        <v>13.5</v>
      </c>
      <c r="J203" s="112">
        <v>13.8</v>
      </c>
      <c r="K203" s="112">
        <v>14.1</v>
      </c>
      <c r="L203" s="112">
        <v>13.5</v>
      </c>
      <c r="M203" s="6">
        <v>14.2</v>
      </c>
      <c r="N203" s="6">
        <v>13.9</v>
      </c>
    </row>
    <row r="204" spans="1:14" s="7" customFormat="1" ht="12.75">
      <c r="A204" s="95" t="s">
        <v>167</v>
      </c>
      <c r="B204" s="96" t="s">
        <v>188</v>
      </c>
      <c r="C204" s="112">
        <v>5.9</v>
      </c>
      <c r="D204" s="112">
        <v>6</v>
      </c>
      <c r="E204" s="112">
        <v>5.6</v>
      </c>
      <c r="F204" s="112">
        <v>5.5</v>
      </c>
      <c r="G204" s="112">
        <v>5.6</v>
      </c>
      <c r="H204" s="112">
        <v>5.4</v>
      </c>
      <c r="I204" s="112">
        <v>5.6</v>
      </c>
      <c r="J204" s="112">
        <v>6.1</v>
      </c>
      <c r="K204" s="112">
        <v>6.6</v>
      </c>
      <c r="L204" s="112">
        <v>6.5</v>
      </c>
      <c r="M204" s="6">
        <v>6.3</v>
      </c>
      <c r="N204" s="6">
        <v>6.4</v>
      </c>
    </row>
    <row r="205" spans="1:14" ht="12.75">
      <c r="A205" s="95" t="s">
        <v>189</v>
      </c>
      <c r="B205" s="96" t="s">
        <v>208</v>
      </c>
      <c r="C205" s="112">
        <v>5.5</v>
      </c>
      <c r="D205" s="112">
        <v>5.9</v>
      </c>
      <c r="E205" s="112">
        <v>5.6</v>
      </c>
      <c r="F205" s="112">
        <v>5.5</v>
      </c>
      <c r="G205" s="112">
        <v>5.5</v>
      </c>
      <c r="H205" s="112">
        <v>5.4</v>
      </c>
      <c r="I205" s="112">
        <v>5.5</v>
      </c>
      <c r="J205" s="112">
        <v>5.5</v>
      </c>
      <c r="K205" s="112">
        <v>5.7</v>
      </c>
      <c r="L205" s="112">
        <v>5.5</v>
      </c>
      <c r="M205" s="6">
        <v>5.5</v>
      </c>
      <c r="N205" s="6">
        <v>5.3</v>
      </c>
    </row>
    <row r="206" spans="1:14" ht="12.75">
      <c r="A206" s="95" t="s">
        <v>170</v>
      </c>
      <c r="B206" s="96" t="s">
        <v>190</v>
      </c>
      <c r="C206" s="112">
        <v>2.8</v>
      </c>
      <c r="D206" s="112">
        <v>2.9</v>
      </c>
      <c r="E206" s="112">
        <v>3</v>
      </c>
      <c r="F206" s="112">
        <v>2.9</v>
      </c>
      <c r="G206" s="112">
        <v>2.9</v>
      </c>
      <c r="H206" s="112">
        <v>3</v>
      </c>
      <c r="I206" s="112">
        <v>2.9</v>
      </c>
      <c r="J206" s="112">
        <v>2.9</v>
      </c>
      <c r="K206" s="112">
        <v>2.7</v>
      </c>
      <c r="L206" s="112">
        <v>2.8</v>
      </c>
      <c r="M206" s="6">
        <v>2.7</v>
      </c>
      <c r="N206" s="6">
        <v>2.7</v>
      </c>
    </row>
    <row r="207" spans="1:14" s="7" customFormat="1" ht="12.75">
      <c r="A207" s="95" t="s">
        <v>171</v>
      </c>
      <c r="B207" s="96" t="s">
        <v>201</v>
      </c>
      <c r="C207" s="112">
        <v>2.3</v>
      </c>
      <c r="D207" s="112">
        <v>2.5</v>
      </c>
      <c r="E207" s="112">
        <v>2.3</v>
      </c>
      <c r="F207" s="112">
        <v>2.8</v>
      </c>
      <c r="G207" s="112">
        <v>2.8</v>
      </c>
      <c r="H207" s="112">
        <v>3.1</v>
      </c>
      <c r="I207" s="112">
        <v>3</v>
      </c>
      <c r="J207" s="112">
        <v>2.9</v>
      </c>
      <c r="K207" s="112">
        <v>3.2</v>
      </c>
      <c r="L207" s="112">
        <v>3</v>
      </c>
      <c r="M207" s="6">
        <v>3</v>
      </c>
      <c r="N207" s="6">
        <v>3.2</v>
      </c>
    </row>
    <row r="208" spans="1:14" ht="12.75">
      <c r="A208" s="95" t="s">
        <v>178</v>
      </c>
      <c r="B208" s="96" t="s">
        <v>244</v>
      </c>
      <c r="C208" s="112">
        <v>13.9</v>
      </c>
      <c r="D208" s="112">
        <v>14.1</v>
      </c>
      <c r="E208" s="112">
        <v>14.3</v>
      </c>
      <c r="F208" s="112">
        <v>14.4</v>
      </c>
      <c r="G208" s="112">
        <v>14.1</v>
      </c>
      <c r="H208" s="112">
        <v>14.3</v>
      </c>
      <c r="I208" s="112">
        <v>15.4</v>
      </c>
      <c r="J208" s="112">
        <v>16.9</v>
      </c>
      <c r="K208" s="112">
        <v>17.9</v>
      </c>
      <c r="L208" s="112">
        <v>17.4</v>
      </c>
      <c r="M208" s="6">
        <v>18.2</v>
      </c>
      <c r="N208" s="6">
        <v>19.3</v>
      </c>
    </row>
    <row r="209" spans="1:14" s="7" customFormat="1" ht="12.75">
      <c r="A209" s="95" t="s">
        <v>172</v>
      </c>
      <c r="B209" s="96" t="s">
        <v>203</v>
      </c>
      <c r="C209" s="112">
        <v>18.9</v>
      </c>
      <c r="D209" s="112">
        <v>17.3</v>
      </c>
      <c r="E209" s="112">
        <v>16.4</v>
      </c>
      <c r="F209" s="112">
        <v>17.1</v>
      </c>
      <c r="G209" s="112">
        <v>17.1</v>
      </c>
      <c r="H209" s="112">
        <v>16.8</v>
      </c>
      <c r="I209" s="112">
        <v>18.9</v>
      </c>
      <c r="J209" s="112">
        <v>18.3</v>
      </c>
      <c r="K209" s="112">
        <v>15.3</v>
      </c>
      <c r="L209" s="112">
        <v>14.4</v>
      </c>
      <c r="M209" s="6">
        <v>14.9</v>
      </c>
      <c r="N209" s="6">
        <v>14.9</v>
      </c>
    </row>
    <row r="210" spans="1:14" ht="12.75">
      <c r="A210" s="95" t="s">
        <v>173</v>
      </c>
      <c r="B210" s="96" t="s">
        <v>63</v>
      </c>
      <c r="C210" s="112">
        <v>24.9</v>
      </c>
      <c r="D210" s="112">
        <v>24.1</v>
      </c>
      <c r="E210" s="112">
        <v>25.7</v>
      </c>
      <c r="F210" s="112">
        <v>25.3</v>
      </c>
      <c r="G210" s="112">
        <v>25.2</v>
      </c>
      <c r="H210" s="112">
        <v>24.5</v>
      </c>
      <c r="I210" s="112">
        <v>25.6</v>
      </c>
      <c r="J210" s="112">
        <v>24.4</v>
      </c>
      <c r="K210" s="112">
        <v>26.8</v>
      </c>
      <c r="L210" s="112">
        <v>26.3</v>
      </c>
      <c r="M210" s="6">
        <v>26.3</v>
      </c>
      <c r="N210" s="6">
        <v>26.5</v>
      </c>
    </row>
    <row r="211" spans="1:14" ht="12.75">
      <c r="A211" s="95" t="s">
        <v>174</v>
      </c>
      <c r="B211" s="96" t="s">
        <v>205</v>
      </c>
      <c r="C211" s="112">
        <v>48.4</v>
      </c>
      <c r="D211" s="112">
        <v>49.2</v>
      </c>
      <c r="E211" s="112">
        <v>50.7</v>
      </c>
      <c r="F211" s="112">
        <v>50</v>
      </c>
      <c r="G211" s="112">
        <v>50.6</v>
      </c>
      <c r="H211" s="112">
        <v>49.1</v>
      </c>
      <c r="I211" s="112">
        <v>48.8</v>
      </c>
      <c r="J211" s="112">
        <v>50.1</v>
      </c>
      <c r="K211" s="112">
        <v>49.1</v>
      </c>
      <c r="L211" s="112">
        <v>48.5</v>
      </c>
      <c r="M211" s="6">
        <v>48.6</v>
      </c>
      <c r="N211" s="6">
        <v>49</v>
      </c>
    </row>
    <row r="212" spans="1:14" ht="12.75">
      <c r="A212" s="95" t="s">
        <v>175</v>
      </c>
      <c r="B212" s="96" t="s">
        <v>206</v>
      </c>
      <c r="C212" s="112">
        <v>12.3</v>
      </c>
      <c r="D212" s="112">
        <v>13.1</v>
      </c>
      <c r="E212" s="112">
        <v>13.1</v>
      </c>
      <c r="F212" s="112">
        <v>12.5</v>
      </c>
      <c r="G212" s="112">
        <v>13.3</v>
      </c>
      <c r="H212" s="112">
        <v>12.6</v>
      </c>
      <c r="I212" s="112">
        <v>13</v>
      </c>
      <c r="J212" s="112">
        <v>13.1</v>
      </c>
      <c r="K212" s="112">
        <v>12.2</v>
      </c>
      <c r="L212" s="112">
        <v>11.7</v>
      </c>
      <c r="M212" s="6">
        <v>11.4</v>
      </c>
      <c r="N212" s="6">
        <v>11.5</v>
      </c>
    </row>
    <row r="213" spans="2:13" ht="12.75">
      <c r="B213" s="96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6"/>
    </row>
    <row r="214" spans="1:14" ht="13.5" thickBot="1">
      <c r="A214" s="28"/>
      <c r="B214" s="124" t="s">
        <v>64</v>
      </c>
      <c r="C214" s="126">
        <f>C193</f>
        <v>224.5</v>
      </c>
      <c r="D214" s="126">
        <f aca="true" t="shared" si="31" ref="D214:N214">D193</f>
        <v>224.20000000000002</v>
      </c>
      <c r="E214" s="126">
        <f t="shared" si="31"/>
        <v>226.3</v>
      </c>
      <c r="F214" s="126">
        <f t="shared" si="31"/>
        <v>224.3</v>
      </c>
      <c r="G214" s="126">
        <f t="shared" si="31"/>
        <v>226.70000000000005</v>
      </c>
      <c r="H214" s="126">
        <f t="shared" si="31"/>
        <v>224.1</v>
      </c>
      <c r="I214" s="126">
        <f t="shared" si="31"/>
        <v>231.8</v>
      </c>
      <c r="J214" s="126">
        <f t="shared" si="31"/>
        <v>234.89999999999998</v>
      </c>
      <c r="K214" s="126">
        <f t="shared" si="31"/>
        <v>236.2</v>
      </c>
      <c r="L214" s="126">
        <f t="shared" si="31"/>
        <v>228.3</v>
      </c>
      <c r="M214" s="126">
        <f t="shared" si="31"/>
        <v>231.9</v>
      </c>
      <c r="N214" s="126">
        <f t="shared" si="31"/>
        <v>238.2</v>
      </c>
    </row>
    <row r="215" spans="1:13" ht="12.75">
      <c r="A215" s="37"/>
      <c r="B215" s="95"/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6"/>
    </row>
    <row r="216" spans="1:13" ht="12.75">
      <c r="A216" s="37" t="s">
        <v>57</v>
      </c>
      <c r="B216" s="7"/>
      <c r="C216" s="236"/>
      <c r="D216" s="236"/>
      <c r="E216" s="236"/>
      <c r="F216" s="236"/>
      <c r="G216" s="236"/>
      <c r="H216" s="236"/>
      <c r="I216" s="236"/>
      <c r="J216" s="236"/>
      <c r="K216" s="236"/>
      <c r="L216" s="236"/>
      <c r="M216" s="6"/>
    </row>
    <row r="217" spans="1:14" ht="12.75">
      <c r="A217" s="95" t="s">
        <v>176</v>
      </c>
      <c r="B217" s="240" t="s">
        <v>239</v>
      </c>
      <c r="C217" s="112">
        <v>0.7</v>
      </c>
      <c r="D217" s="112">
        <v>0.6</v>
      </c>
      <c r="E217" s="112">
        <v>0.6</v>
      </c>
      <c r="F217" s="112">
        <v>0.7</v>
      </c>
      <c r="G217" s="112">
        <v>0.7</v>
      </c>
      <c r="H217" s="112">
        <v>0.7</v>
      </c>
      <c r="I217" s="112">
        <v>0.7</v>
      </c>
      <c r="J217" s="112">
        <v>0.8</v>
      </c>
      <c r="K217" s="112">
        <v>0.8</v>
      </c>
      <c r="L217" s="112">
        <v>0.9</v>
      </c>
      <c r="M217" s="6">
        <v>0.9</v>
      </c>
      <c r="N217" s="6">
        <v>0.8</v>
      </c>
    </row>
    <row r="218" spans="1:13" ht="12.75">
      <c r="A218" s="95"/>
      <c r="B218" s="96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6"/>
    </row>
    <row r="219" spans="1:13" ht="12.75">
      <c r="A219" s="95" t="s">
        <v>168</v>
      </c>
      <c r="B219" s="240" t="s">
        <v>179</v>
      </c>
      <c r="C219" s="31"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6"/>
    </row>
    <row r="220" spans="1:13" ht="12.75">
      <c r="A220" s="95" t="s">
        <v>162</v>
      </c>
      <c r="B220" s="96" t="s">
        <v>180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6"/>
    </row>
    <row r="221" spans="1:13" ht="12.75">
      <c r="A221" s="95" t="s">
        <v>163</v>
      </c>
      <c r="B221" s="96" t="s">
        <v>181</v>
      </c>
      <c r="C221" s="31">
        <v>0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6"/>
    </row>
    <row r="222" spans="1:13" ht="12.75">
      <c r="A222" s="95" t="s">
        <v>164</v>
      </c>
      <c r="B222" s="96" t="s">
        <v>182</v>
      </c>
      <c r="C222" s="31">
        <v>0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6"/>
    </row>
    <row r="223" spans="1:13" ht="12.75">
      <c r="A223" s="97" t="s">
        <v>165</v>
      </c>
      <c r="B223" s="96" t="s">
        <v>60</v>
      </c>
      <c r="C223" s="31">
        <v>0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6"/>
    </row>
    <row r="224" spans="1:14" ht="12.75">
      <c r="A224" s="97"/>
      <c r="B224" s="96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6"/>
      <c r="N224" s="36"/>
    </row>
    <row r="225" spans="1:14" ht="12.75">
      <c r="A225" s="97" t="s">
        <v>177</v>
      </c>
      <c r="B225" s="240" t="s">
        <v>183</v>
      </c>
      <c r="C225" s="112">
        <v>0.7</v>
      </c>
      <c r="D225" s="112">
        <v>0.6</v>
      </c>
      <c r="E225" s="112">
        <v>0.6</v>
      </c>
      <c r="F225" s="112">
        <v>0.7</v>
      </c>
      <c r="G225" s="112">
        <v>0.7</v>
      </c>
      <c r="H225" s="112">
        <v>0.7</v>
      </c>
      <c r="I225" s="112">
        <v>0.7</v>
      </c>
      <c r="J225" s="112">
        <v>0.8</v>
      </c>
      <c r="K225" s="112">
        <v>0.8</v>
      </c>
      <c r="L225" s="112">
        <v>0.9</v>
      </c>
      <c r="M225" s="6">
        <v>0.9</v>
      </c>
      <c r="N225" s="6">
        <v>0.8</v>
      </c>
    </row>
    <row r="226" spans="1:13" ht="12.75">
      <c r="A226" s="95" t="s">
        <v>166</v>
      </c>
      <c r="B226" s="96" t="s">
        <v>184</v>
      </c>
      <c r="C226" s="31"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6"/>
    </row>
    <row r="227" spans="1:13" ht="12.75">
      <c r="A227" s="95" t="s">
        <v>169</v>
      </c>
      <c r="B227" s="96" t="s">
        <v>187</v>
      </c>
      <c r="C227" s="31">
        <v>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6"/>
    </row>
    <row r="228" spans="1:13" ht="12.75">
      <c r="A228" s="95" t="s">
        <v>167</v>
      </c>
      <c r="B228" s="96" t="s">
        <v>188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6"/>
    </row>
    <row r="229" spans="1:13" ht="12.75">
      <c r="A229" s="95" t="s">
        <v>189</v>
      </c>
      <c r="B229" s="96" t="s">
        <v>208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6"/>
    </row>
    <row r="230" spans="1:13" ht="12.75">
      <c r="A230" s="95" t="s">
        <v>170</v>
      </c>
      <c r="B230" s="96" t="s">
        <v>190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6"/>
    </row>
    <row r="231" spans="1:13" ht="12.75">
      <c r="A231" s="95" t="s">
        <v>171</v>
      </c>
      <c r="B231" s="96" t="s">
        <v>201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6"/>
    </row>
    <row r="232" spans="1:14" ht="12.75">
      <c r="A232" s="95" t="s">
        <v>178</v>
      </c>
      <c r="B232" s="96" t="s">
        <v>244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6"/>
      <c r="N232" s="36"/>
    </row>
    <row r="233" spans="1:14" ht="12.75">
      <c r="A233" s="95" t="s">
        <v>172</v>
      </c>
      <c r="B233" s="96" t="s">
        <v>203</v>
      </c>
      <c r="C233" s="112">
        <v>0.7</v>
      </c>
      <c r="D233" s="112">
        <v>0.6</v>
      </c>
      <c r="E233" s="112">
        <v>0.6</v>
      </c>
      <c r="F233" s="112">
        <v>0.7</v>
      </c>
      <c r="G233" s="112">
        <v>0.7</v>
      </c>
      <c r="H233" s="112">
        <v>0.7</v>
      </c>
      <c r="I233" s="112">
        <v>0.7</v>
      </c>
      <c r="J233" s="112">
        <v>0.8</v>
      </c>
      <c r="K233" s="112">
        <v>0.8</v>
      </c>
      <c r="L233" s="112">
        <v>0.9</v>
      </c>
      <c r="M233" s="6">
        <v>0.9</v>
      </c>
      <c r="N233" s="6">
        <v>0.8</v>
      </c>
    </row>
    <row r="234" spans="1:14" ht="12.75">
      <c r="A234" s="95" t="s">
        <v>173</v>
      </c>
      <c r="B234" s="96" t="s">
        <v>63</v>
      </c>
      <c r="C234" s="31">
        <v>0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6"/>
      <c r="N234" s="36"/>
    </row>
    <row r="235" spans="1:13" ht="12.75">
      <c r="A235" s="95" t="s">
        <v>174</v>
      </c>
      <c r="B235" s="96" t="s">
        <v>205</v>
      </c>
      <c r="C235" s="31">
        <v>0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6"/>
    </row>
    <row r="236" spans="1:13" ht="12.75">
      <c r="A236" s="95" t="s">
        <v>175</v>
      </c>
      <c r="B236" s="96" t="s">
        <v>206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6"/>
    </row>
    <row r="237" spans="2:13" ht="12.75">
      <c r="B237" s="96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6"/>
    </row>
    <row r="238" spans="1:14" ht="13.5" thickBot="1">
      <c r="A238" s="28"/>
      <c r="B238" s="124" t="s">
        <v>64</v>
      </c>
      <c r="C238" s="126">
        <v>0.7</v>
      </c>
      <c r="D238" s="126">
        <v>0.6</v>
      </c>
      <c r="E238" s="126">
        <v>0.6</v>
      </c>
      <c r="F238" s="126">
        <v>0.7</v>
      </c>
      <c r="G238" s="126">
        <v>0.7</v>
      </c>
      <c r="H238" s="126">
        <v>0.7</v>
      </c>
      <c r="I238" s="126">
        <v>0.7</v>
      </c>
      <c r="J238" s="126">
        <v>0.8</v>
      </c>
      <c r="K238" s="126">
        <v>0.8</v>
      </c>
      <c r="L238" s="126">
        <v>0.9</v>
      </c>
      <c r="M238" s="121">
        <v>0.9</v>
      </c>
      <c r="N238" s="121">
        <v>0.8</v>
      </c>
    </row>
    <row r="239" spans="1:13" ht="12.75">
      <c r="A239" s="37"/>
      <c r="B239" s="95"/>
      <c r="C239" s="236"/>
      <c r="D239" s="236"/>
      <c r="E239" s="236"/>
      <c r="F239" s="236"/>
      <c r="G239" s="236"/>
      <c r="H239" s="236"/>
      <c r="I239" s="236"/>
      <c r="J239" s="236"/>
      <c r="K239" s="236"/>
      <c r="L239" s="236"/>
      <c r="M239" s="6"/>
    </row>
    <row r="240" spans="1:13" ht="12.75">
      <c r="A240" s="37" t="s">
        <v>120</v>
      </c>
      <c r="B240" s="7"/>
      <c r="C240" s="236"/>
      <c r="D240" s="236"/>
      <c r="E240" s="236"/>
      <c r="F240" s="236"/>
      <c r="G240" s="236"/>
      <c r="H240" s="236"/>
      <c r="I240" s="236"/>
      <c r="J240" s="236"/>
      <c r="K240" s="236"/>
      <c r="L240" s="236"/>
      <c r="M240" s="6"/>
    </row>
    <row r="241" spans="1:14" ht="12.75">
      <c r="A241" s="95" t="s">
        <v>176</v>
      </c>
      <c r="B241" s="240" t="s">
        <v>239</v>
      </c>
      <c r="C241" s="235">
        <f>C7+C49+C73+C97+C121+C145+C169+C193+C217</f>
        <v>4300.7</v>
      </c>
      <c r="D241" s="235">
        <f aca="true" t="shared" si="32" ref="D241:N241">D7+D49+D73+D97+D121+D145+D169+D193+D217</f>
        <v>4391.2</v>
      </c>
      <c r="E241" s="235">
        <f t="shared" si="32"/>
        <v>4393.300000000001</v>
      </c>
      <c r="F241" s="235">
        <f t="shared" si="32"/>
        <v>4367.900000000001</v>
      </c>
      <c r="G241" s="235">
        <f t="shared" si="32"/>
        <v>4337.4</v>
      </c>
      <c r="H241" s="235">
        <f t="shared" si="32"/>
        <v>4348.9</v>
      </c>
      <c r="I241" s="235">
        <f t="shared" si="32"/>
        <v>4422.5</v>
      </c>
      <c r="J241" s="235">
        <f t="shared" si="32"/>
        <v>4524.3</v>
      </c>
      <c r="K241" s="235">
        <f t="shared" si="32"/>
        <v>4565.200000000001</v>
      </c>
      <c r="L241" s="235">
        <f t="shared" si="32"/>
        <v>4454.7</v>
      </c>
      <c r="M241" s="235">
        <f t="shared" si="32"/>
        <v>4497.699999999999</v>
      </c>
      <c r="N241" s="235">
        <f t="shared" si="32"/>
        <v>4593.7</v>
      </c>
    </row>
    <row r="242" spans="1:14" ht="12.75">
      <c r="A242" s="95"/>
      <c r="B242" s="96"/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</row>
    <row r="243" spans="1:14" s="7" customFormat="1" ht="12.75">
      <c r="A243" s="95" t="s">
        <v>168</v>
      </c>
      <c r="B243" s="240" t="s">
        <v>179</v>
      </c>
      <c r="C243" s="186">
        <f>C51+C10+C75+C99+C123+C147+C171+C195+C219</f>
        <v>1130</v>
      </c>
      <c r="D243" s="186">
        <f aca="true" t="shared" si="33" ref="D243:N243">D51+D10+D75+D99+D123+D147+D171+D195+D219</f>
        <v>1149</v>
      </c>
      <c r="E243" s="186">
        <f t="shared" si="33"/>
        <v>1130.3999999999999</v>
      </c>
      <c r="F243" s="186">
        <f t="shared" si="33"/>
        <v>1102.2</v>
      </c>
      <c r="G243" s="186">
        <f t="shared" si="33"/>
        <v>1068.7</v>
      </c>
      <c r="H243" s="186">
        <f t="shared" si="33"/>
        <v>1065</v>
      </c>
      <c r="I243" s="186">
        <f t="shared" si="33"/>
        <v>1072.6000000000001</v>
      </c>
      <c r="J243" s="186">
        <f t="shared" si="33"/>
        <v>1108.9</v>
      </c>
      <c r="K243" s="186">
        <f t="shared" si="33"/>
        <v>1132</v>
      </c>
      <c r="L243" s="186">
        <f t="shared" si="33"/>
        <v>1061.8</v>
      </c>
      <c r="M243" s="186">
        <f t="shared" si="33"/>
        <v>1064.3999999999999</v>
      </c>
      <c r="N243" s="186">
        <f t="shared" si="33"/>
        <v>1098</v>
      </c>
    </row>
    <row r="244" spans="1:14" ht="12.75">
      <c r="A244" s="95" t="s">
        <v>162</v>
      </c>
      <c r="B244" s="96" t="s">
        <v>180</v>
      </c>
      <c r="C244" s="235">
        <f>C12+C52+C76+C100+C124+C148+C172+C196+C220</f>
        <v>121.7</v>
      </c>
      <c r="D244" s="235">
        <f aca="true" t="shared" si="34" ref="D244:N244">D12+D52+D76+D100+D124+D148+D172+D196+D220</f>
        <v>113.3</v>
      </c>
      <c r="E244" s="235">
        <f t="shared" si="34"/>
        <v>110.1</v>
      </c>
      <c r="F244" s="235">
        <f t="shared" si="34"/>
        <v>102.80000000000001</v>
      </c>
      <c r="G244" s="235">
        <f t="shared" si="34"/>
        <v>98.8</v>
      </c>
      <c r="H244" s="235">
        <f t="shared" si="34"/>
        <v>94.5</v>
      </c>
      <c r="I244" s="235">
        <f t="shared" si="34"/>
        <v>92.8</v>
      </c>
      <c r="J244" s="235">
        <f t="shared" si="34"/>
        <v>91.2</v>
      </c>
      <c r="K244" s="235">
        <f t="shared" si="34"/>
        <v>92.6</v>
      </c>
      <c r="L244" s="235">
        <f t="shared" si="34"/>
        <v>92.1</v>
      </c>
      <c r="M244" s="235">
        <f t="shared" si="34"/>
        <v>97.19999999999999</v>
      </c>
      <c r="N244" s="235">
        <f t="shared" si="34"/>
        <v>106.2</v>
      </c>
    </row>
    <row r="245" spans="1:14" ht="12.75">
      <c r="A245" s="95" t="s">
        <v>163</v>
      </c>
      <c r="B245" s="96" t="s">
        <v>181</v>
      </c>
      <c r="C245" s="235">
        <f>C14+C53+C77+C101+C125+C149+C173+C197+C221</f>
        <v>746.1</v>
      </c>
      <c r="D245" s="235">
        <f aca="true" t="shared" si="35" ref="D245:N245">D14+D53+D77+D101+D125+D149+D173+D197+D221</f>
        <v>759.7</v>
      </c>
      <c r="E245" s="235">
        <f t="shared" si="35"/>
        <v>740.6</v>
      </c>
      <c r="F245" s="235">
        <f t="shared" si="35"/>
        <v>720.1999999999999</v>
      </c>
      <c r="G245" s="235">
        <f t="shared" si="35"/>
        <v>688</v>
      </c>
      <c r="H245" s="235">
        <f t="shared" si="35"/>
        <v>681.2</v>
      </c>
      <c r="I245" s="235">
        <f t="shared" si="35"/>
        <v>674.2000000000002</v>
      </c>
      <c r="J245" s="235">
        <f t="shared" si="35"/>
        <v>690.4</v>
      </c>
      <c r="K245" s="235">
        <f t="shared" si="35"/>
        <v>691.5000000000001</v>
      </c>
      <c r="L245" s="235">
        <f t="shared" si="35"/>
        <v>624.3000000000001</v>
      </c>
      <c r="M245" s="235">
        <f t="shared" si="35"/>
        <v>614.9000000000001</v>
      </c>
      <c r="N245" s="235">
        <f t="shared" si="35"/>
        <v>622.9000000000001</v>
      </c>
    </row>
    <row r="246" spans="1:14" ht="12.75">
      <c r="A246" s="95" t="s">
        <v>164</v>
      </c>
      <c r="B246" s="96" t="s">
        <v>182</v>
      </c>
      <c r="C246" s="235">
        <f>C16+C54+C78+C102+C126+C150+C174+C198+C222</f>
        <v>40.699999999999996</v>
      </c>
      <c r="D246" s="235">
        <f aca="true" t="shared" si="36" ref="D246:N246">D16+D54+D78+D102+D126+D150+D174+D198+D222</f>
        <v>40.800000000000004</v>
      </c>
      <c r="E246" s="235">
        <f t="shared" si="36"/>
        <v>42.400000000000006</v>
      </c>
      <c r="F246" s="235">
        <f t="shared" si="36"/>
        <v>45.8</v>
      </c>
      <c r="G246" s="235">
        <f t="shared" si="36"/>
        <v>46.800000000000004</v>
      </c>
      <c r="H246" s="235">
        <f t="shared" si="36"/>
        <v>46.39999999999999</v>
      </c>
      <c r="I246" s="235">
        <f t="shared" si="36"/>
        <v>48.6</v>
      </c>
      <c r="J246" s="235">
        <f t="shared" si="36"/>
        <v>49.9</v>
      </c>
      <c r="K246" s="235">
        <f t="shared" si="36"/>
        <v>51.5</v>
      </c>
      <c r="L246" s="235">
        <f t="shared" si="36"/>
        <v>51.9</v>
      </c>
      <c r="M246" s="235">
        <f t="shared" si="36"/>
        <v>51.3</v>
      </c>
      <c r="N246" s="235">
        <f t="shared" si="36"/>
        <v>53.19999999999999</v>
      </c>
    </row>
    <row r="247" spans="1:14" ht="12.75">
      <c r="A247" s="97" t="s">
        <v>165</v>
      </c>
      <c r="B247" s="96" t="s">
        <v>60</v>
      </c>
      <c r="C247" s="235">
        <f>C18+C55+C79+C103+C127+C151+C175+C199+C223</f>
        <v>221.50000000000003</v>
      </c>
      <c r="D247" s="235">
        <f aca="true" t="shared" si="37" ref="D247:N247">D18+D55+D79+D103+D127+D151+D175+D199+D223</f>
        <v>235.2</v>
      </c>
      <c r="E247" s="235">
        <f t="shared" si="37"/>
        <v>237.29999999999998</v>
      </c>
      <c r="F247" s="235">
        <f t="shared" si="37"/>
        <v>233.39999999999998</v>
      </c>
      <c r="G247" s="235">
        <f t="shared" si="37"/>
        <v>235.1</v>
      </c>
      <c r="H247" s="235">
        <f t="shared" si="37"/>
        <v>242.9</v>
      </c>
      <c r="I247" s="235">
        <f t="shared" si="37"/>
        <v>257</v>
      </c>
      <c r="J247" s="235">
        <f t="shared" si="37"/>
        <v>277.40000000000003</v>
      </c>
      <c r="K247" s="235">
        <f t="shared" si="37"/>
        <v>296.4</v>
      </c>
      <c r="L247" s="235">
        <f t="shared" si="37"/>
        <v>293.5</v>
      </c>
      <c r="M247" s="235">
        <f t="shared" si="37"/>
        <v>301</v>
      </c>
      <c r="N247" s="235">
        <f t="shared" si="37"/>
        <v>315.7</v>
      </c>
    </row>
    <row r="248" spans="1:14" ht="12.75">
      <c r="A248" s="97"/>
      <c r="B248" s="96"/>
      <c r="C248" s="235"/>
      <c r="D248" s="235"/>
      <c r="E248" s="235"/>
      <c r="F248" s="235"/>
      <c r="G248" s="235"/>
      <c r="H248" s="235"/>
      <c r="I248" s="235"/>
      <c r="J248" s="235"/>
      <c r="K248" s="235"/>
      <c r="L248" s="235"/>
      <c r="M248" s="235"/>
      <c r="N248" s="235"/>
    </row>
    <row r="249" spans="1:14" ht="12.75">
      <c r="A249" s="97" t="s">
        <v>177</v>
      </c>
      <c r="B249" s="240" t="s">
        <v>183</v>
      </c>
      <c r="C249" s="235">
        <f>C21+C57+C81+C105+C129+C153+C177+C201+C225</f>
        <v>3170.7000000000003</v>
      </c>
      <c r="D249" s="235">
        <f aca="true" t="shared" si="38" ref="D249:N249">D21+D57+D81+D105+D129+D153+D177+D201+D225</f>
        <v>3242.2</v>
      </c>
      <c r="E249" s="235">
        <f t="shared" si="38"/>
        <v>3262.8999999999996</v>
      </c>
      <c r="F249" s="235">
        <f t="shared" si="38"/>
        <v>3265.7</v>
      </c>
      <c r="G249" s="235">
        <f t="shared" si="38"/>
        <v>3268.7</v>
      </c>
      <c r="H249" s="235">
        <f t="shared" si="38"/>
        <v>3283.8999999999996</v>
      </c>
      <c r="I249" s="235">
        <f t="shared" si="38"/>
        <v>3349.9</v>
      </c>
      <c r="J249" s="235">
        <f t="shared" si="38"/>
        <v>3415.4000000000005</v>
      </c>
      <c r="K249" s="235">
        <f t="shared" si="38"/>
        <v>3433.2000000000007</v>
      </c>
      <c r="L249" s="235">
        <f t="shared" si="38"/>
        <v>3392.9</v>
      </c>
      <c r="M249" s="235">
        <f t="shared" si="38"/>
        <v>3433.2999999999997</v>
      </c>
      <c r="N249" s="235">
        <f t="shared" si="38"/>
        <v>3495.7000000000003</v>
      </c>
    </row>
    <row r="250" spans="1:14" ht="12.75">
      <c r="A250" s="95" t="s">
        <v>166</v>
      </c>
      <c r="B250" s="96" t="s">
        <v>184</v>
      </c>
      <c r="C250" s="235">
        <f>C23+C58+C82+C106+C130+C154+C178+C202+C226</f>
        <v>509.3</v>
      </c>
      <c r="D250" s="235">
        <f aca="true" t="shared" si="39" ref="D250:N250">D23+D58+D82+D106+D130+D154+D178+D202+D226</f>
        <v>517.9000000000001</v>
      </c>
      <c r="E250" s="235">
        <f t="shared" si="39"/>
        <v>514.3</v>
      </c>
      <c r="F250" s="235">
        <f t="shared" si="39"/>
        <v>517.2</v>
      </c>
      <c r="G250" s="235">
        <f t="shared" si="39"/>
        <v>521.4</v>
      </c>
      <c r="H250" s="235">
        <f t="shared" si="39"/>
        <v>525.8000000000001</v>
      </c>
      <c r="I250" s="235">
        <f t="shared" si="39"/>
        <v>530.6</v>
      </c>
      <c r="J250" s="235">
        <f t="shared" si="39"/>
        <v>535.5</v>
      </c>
      <c r="K250" s="235">
        <f t="shared" si="39"/>
        <v>535.8</v>
      </c>
      <c r="L250" s="235">
        <f t="shared" si="39"/>
        <v>534.8</v>
      </c>
      <c r="M250" s="235">
        <f t="shared" si="39"/>
        <v>543.6000000000001</v>
      </c>
      <c r="N250" s="235">
        <f t="shared" si="39"/>
        <v>550.5</v>
      </c>
    </row>
    <row r="251" spans="1:14" ht="12.75">
      <c r="A251" s="95" t="s">
        <v>169</v>
      </c>
      <c r="B251" s="96" t="s">
        <v>187</v>
      </c>
      <c r="C251" s="235">
        <f>C25+C59+C83+C107+C131+C155+C179+C203+C227</f>
        <v>251.3</v>
      </c>
      <c r="D251" s="235">
        <f aca="true" t="shared" si="40" ref="D251:N251">D25+D59+D83+D107+D131+D155+D179+D203+D227</f>
        <v>254</v>
      </c>
      <c r="E251" s="235">
        <f t="shared" si="40"/>
        <v>249.99999999999997</v>
      </c>
      <c r="F251" s="235">
        <f t="shared" si="40"/>
        <v>248</v>
      </c>
      <c r="G251" s="235">
        <f t="shared" si="40"/>
        <v>245.30000000000004</v>
      </c>
      <c r="H251" s="235">
        <f t="shared" si="40"/>
        <v>243.8</v>
      </c>
      <c r="I251" s="235">
        <f t="shared" si="40"/>
        <v>245.89999999999998</v>
      </c>
      <c r="J251" s="235">
        <f t="shared" si="40"/>
        <v>250.6</v>
      </c>
      <c r="K251" s="235">
        <f t="shared" si="40"/>
        <v>255.50000000000003</v>
      </c>
      <c r="L251" s="235">
        <f t="shared" si="40"/>
        <v>244.7</v>
      </c>
      <c r="M251" s="235">
        <f t="shared" si="40"/>
        <v>248.7</v>
      </c>
      <c r="N251" s="235">
        <f t="shared" si="40"/>
        <v>252.10000000000002</v>
      </c>
    </row>
    <row r="252" spans="1:14" ht="12.75">
      <c r="A252" s="95" t="s">
        <v>167</v>
      </c>
      <c r="B252" s="96" t="s">
        <v>188</v>
      </c>
      <c r="C252" s="235">
        <f>C27+C60+C84+C108+C132+C156+C180+C204+C228</f>
        <v>118.5</v>
      </c>
      <c r="D252" s="235">
        <f aca="true" t="shared" si="41" ref="D252:N252">D27+D60+D84+D108+D132+D156+D180+D204+D228</f>
        <v>122</v>
      </c>
      <c r="E252" s="235">
        <f t="shared" si="41"/>
        <v>120</v>
      </c>
      <c r="F252" s="235">
        <f t="shared" si="41"/>
        <v>120.10000000000001</v>
      </c>
      <c r="G252" s="235">
        <f t="shared" si="41"/>
        <v>122.9</v>
      </c>
      <c r="H252" s="235">
        <f t="shared" si="41"/>
        <v>122.2</v>
      </c>
      <c r="I252" s="235">
        <f t="shared" si="41"/>
        <v>125.80000000000001</v>
      </c>
      <c r="J252" s="235">
        <f t="shared" si="41"/>
        <v>132.7</v>
      </c>
      <c r="K252" s="235">
        <f t="shared" si="41"/>
        <v>139.1</v>
      </c>
      <c r="L252" s="235">
        <f t="shared" si="41"/>
        <v>142.1</v>
      </c>
      <c r="M252" s="235">
        <f t="shared" si="41"/>
        <v>147.79999999999998</v>
      </c>
      <c r="N252" s="235">
        <f t="shared" si="41"/>
        <v>153.1</v>
      </c>
    </row>
    <row r="253" spans="1:14" ht="12.75">
      <c r="A253" s="95" t="s">
        <v>189</v>
      </c>
      <c r="B253" s="96" t="s">
        <v>208</v>
      </c>
      <c r="C253" s="235">
        <f>C29+C61+C85+C109+C133+C157+C181+C205+C229</f>
        <v>166.8</v>
      </c>
      <c r="D253" s="235">
        <f aca="true" t="shared" si="42" ref="D253:N253">D29+D61+D85+D109+D133+D157+D181+D205+D229</f>
        <v>179.1</v>
      </c>
      <c r="E253" s="235">
        <f t="shared" si="42"/>
        <v>170.2</v>
      </c>
      <c r="F253" s="235">
        <f t="shared" si="42"/>
        <v>162.8</v>
      </c>
      <c r="G253" s="235">
        <f t="shared" si="42"/>
        <v>160</v>
      </c>
      <c r="H253" s="235">
        <f t="shared" si="42"/>
        <v>161.2</v>
      </c>
      <c r="I253" s="235">
        <f t="shared" si="42"/>
        <v>162.89999999999998</v>
      </c>
      <c r="J253" s="235">
        <f t="shared" si="42"/>
        <v>167.39999999999998</v>
      </c>
      <c r="K253" s="235">
        <f t="shared" si="42"/>
        <v>173.3</v>
      </c>
      <c r="L253" s="235">
        <f t="shared" si="42"/>
        <v>168.7</v>
      </c>
      <c r="M253" s="235">
        <f t="shared" si="42"/>
        <v>166.6</v>
      </c>
      <c r="N253" s="235">
        <f t="shared" si="42"/>
        <v>167.70000000000002</v>
      </c>
    </row>
    <row r="254" spans="1:14" ht="12.75">
      <c r="A254" s="95" t="s">
        <v>170</v>
      </c>
      <c r="B254" s="96" t="s">
        <v>190</v>
      </c>
      <c r="C254" s="235">
        <f>C31+C62+C86+C110+C134+C158+C182+C206+C230</f>
        <v>94.30000000000001</v>
      </c>
      <c r="D254" s="235">
        <f aca="true" t="shared" si="43" ref="D254:N254">D31+D62+D86+D110+D134+D158+D182+D206+D230</f>
        <v>96.20000000000002</v>
      </c>
      <c r="E254" s="235">
        <f t="shared" si="43"/>
        <v>97.8</v>
      </c>
      <c r="F254" s="235">
        <f t="shared" si="43"/>
        <v>93.1</v>
      </c>
      <c r="G254" s="235">
        <f t="shared" si="43"/>
        <v>91.39999999999999</v>
      </c>
      <c r="H254" s="235">
        <f t="shared" si="43"/>
        <v>90.30000000000001</v>
      </c>
      <c r="I254" s="235">
        <f t="shared" si="43"/>
        <v>93.7</v>
      </c>
      <c r="J254" s="235">
        <f t="shared" si="43"/>
        <v>92.60000000000001</v>
      </c>
      <c r="K254" s="235">
        <f t="shared" si="43"/>
        <v>96.59999999999998</v>
      </c>
      <c r="L254" s="235">
        <f t="shared" si="43"/>
        <v>93.69999999999999</v>
      </c>
      <c r="M254" s="235">
        <f t="shared" si="43"/>
        <v>94.1</v>
      </c>
      <c r="N254" s="235">
        <f t="shared" si="43"/>
        <v>95.6</v>
      </c>
    </row>
    <row r="255" spans="1:14" ht="12.75">
      <c r="A255" s="95" t="s">
        <v>171</v>
      </c>
      <c r="B255" s="96" t="s">
        <v>201</v>
      </c>
      <c r="C255" s="235">
        <f>C33+C63+C87+C111+C135+C159+C183+C207+C231</f>
        <v>57.49999999999999</v>
      </c>
      <c r="D255" s="235">
        <f aca="true" t="shared" si="44" ref="D255:N255">D33+D63+D87+D111+D135+D159+D183+D207+D231</f>
        <v>58.199999999999996</v>
      </c>
      <c r="E255" s="235">
        <f t="shared" si="44"/>
        <v>60.79999999999999</v>
      </c>
      <c r="F255" s="235">
        <f t="shared" si="44"/>
        <v>60.1</v>
      </c>
      <c r="G255" s="235">
        <f t="shared" si="44"/>
        <v>60.5</v>
      </c>
      <c r="H255" s="235">
        <f t="shared" si="44"/>
        <v>62.900000000000006</v>
      </c>
      <c r="I255" s="235">
        <f t="shared" si="44"/>
        <v>66</v>
      </c>
      <c r="J255" s="235">
        <f t="shared" si="44"/>
        <v>69.30000000000001</v>
      </c>
      <c r="K255" s="235">
        <f t="shared" si="44"/>
        <v>69.2</v>
      </c>
      <c r="L255" s="235">
        <f t="shared" si="44"/>
        <v>68.8</v>
      </c>
      <c r="M255" s="235">
        <f t="shared" si="44"/>
        <v>68.4</v>
      </c>
      <c r="N255" s="235">
        <f t="shared" si="44"/>
        <v>71.2</v>
      </c>
    </row>
    <row r="256" spans="1:14" ht="12.75">
      <c r="A256" s="95" t="s">
        <v>178</v>
      </c>
      <c r="B256" s="96" t="s">
        <v>244</v>
      </c>
      <c r="C256" s="235">
        <f aca="true" t="shared" si="45" ref="C256:N256">C35+C64+C88+C112+C136+C160+C184+C208+C232</f>
        <v>392.8</v>
      </c>
      <c r="D256" s="235">
        <f t="shared" si="45"/>
        <v>412.40000000000003</v>
      </c>
      <c r="E256" s="235">
        <f t="shared" si="45"/>
        <v>413.3</v>
      </c>
      <c r="F256" s="235">
        <f t="shared" si="45"/>
        <v>416.59999999999997</v>
      </c>
      <c r="G256" s="235">
        <f t="shared" si="45"/>
        <v>415.40000000000003</v>
      </c>
      <c r="H256" s="235">
        <f t="shared" si="45"/>
        <v>424.4</v>
      </c>
      <c r="I256" s="235">
        <f t="shared" si="45"/>
        <v>439.19999999999993</v>
      </c>
      <c r="J256" s="235">
        <f t="shared" si="45"/>
        <v>477.0999999999999</v>
      </c>
      <c r="K256" s="235">
        <f t="shared" si="45"/>
        <v>494.69999999999993</v>
      </c>
      <c r="L256" s="235">
        <f t="shared" si="45"/>
        <v>481.3999999999999</v>
      </c>
      <c r="M256" s="235">
        <f t="shared" si="45"/>
        <v>501.8999999999999</v>
      </c>
      <c r="N256" s="235">
        <f t="shared" si="45"/>
        <v>526.5999999999999</v>
      </c>
    </row>
    <row r="257" spans="1:14" ht="12.75">
      <c r="A257" s="95" t="s">
        <v>172</v>
      </c>
      <c r="B257" s="96" t="s">
        <v>203</v>
      </c>
      <c r="C257" s="235">
        <f>C37+C65+C89+C113+C137+C161+C185+C209+C233</f>
        <v>273.5</v>
      </c>
      <c r="D257" s="235">
        <f aca="true" t="shared" si="46" ref="D257:N257">D37+D65+D89+D113+D137+D161+D185+D209+D233</f>
        <v>268.70000000000005</v>
      </c>
      <c r="E257" s="235">
        <f t="shared" si="46"/>
        <v>266.6000000000001</v>
      </c>
      <c r="F257" s="235">
        <f t="shared" si="46"/>
        <v>264.5</v>
      </c>
      <c r="G257" s="235">
        <f t="shared" si="46"/>
        <v>263.79999999999995</v>
      </c>
      <c r="H257" s="235">
        <f t="shared" si="46"/>
        <v>261.5</v>
      </c>
      <c r="I257" s="235">
        <f t="shared" si="46"/>
        <v>275.3</v>
      </c>
      <c r="J257" s="235">
        <f t="shared" si="46"/>
        <v>274.3</v>
      </c>
      <c r="K257" s="235">
        <f t="shared" si="46"/>
        <v>255.3</v>
      </c>
      <c r="L257" s="235">
        <f t="shared" si="46"/>
        <v>246.3</v>
      </c>
      <c r="M257" s="235">
        <f t="shared" si="46"/>
        <v>248.2</v>
      </c>
      <c r="N257" s="235">
        <f t="shared" si="46"/>
        <v>242.6</v>
      </c>
    </row>
    <row r="258" spans="1:14" ht="12.75">
      <c r="A258" s="95" t="s">
        <v>173</v>
      </c>
      <c r="B258" s="96" t="s">
        <v>63</v>
      </c>
      <c r="C258" s="235">
        <f>C39+C66+C90+C114+C138+C162+C186+C210+C234</f>
        <v>375.79999999999995</v>
      </c>
      <c r="D258" s="235">
        <f aca="true" t="shared" si="47" ref="D258:N258">D39+D66+D90+D114+D138+D162+D186+D210+D234</f>
        <v>391.2</v>
      </c>
      <c r="E258" s="235">
        <f t="shared" si="47"/>
        <v>409.09999999999997</v>
      </c>
      <c r="F258" s="235">
        <f t="shared" si="47"/>
        <v>428.20000000000005</v>
      </c>
      <c r="G258" s="235">
        <f t="shared" si="47"/>
        <v>427.6</v>
      </c>
      <c r="H258" s="235">
        <f t="shared" si="47"/>
        <v>431.20000000000005</v>
      </c>
      <c r="I258" s="235">
        <f t="shared" si="47"/>
        <v>441.4</v>
      </c>
      <c r="J258" s="235">
        <f t="shared" si="47"/>
        <v>436.4</v>
      </c>
      <c r="K258" s="235">
        <f t="shared" si="47"/>
        <v>435.90000000000003</v>
      </c>
      <c r="L258" s="235">
        <f t="shared" si="47"/>
        <v>438.1</v>
      </c>
      <c r="M258" s="235">
        <f t="shared" si="47"/>
        <v>439.20000000000005</v>
      </c>
      <c r="N258" s="235">
        <f t="shared" si="47"/>
        <v>450.3</v>
      </c>
    </row>
    <row r="259" spans="1:14" ht="12.75">
      <c r="A259" s="95" t="s">
        <v>174</v>
      </c>
      <c r="B259" s="96" t="s">
        <v>205</v>
      </c>
      <c r="C259" s="235">
        <f>C41+C67+C91+C115+C139+C163+C187+C211+C235</f>
        <v>706.7</v>
      </c>
      <c r="D259" s="235">
        <f aca="true" t="shared" si="48" ref="D259:N259">D41+D67+D91+D115+D139+D163+D187+D211+D235</f>
        <v>706.1</v>
      </c>
      <c r="E259" s="235">
        <f t="shared" si="48"/>
        <v>721.3000000000001</v>
      </c>
      <c r="F259" s="235">
        <f t="shared" si="48"/>
        <v>719.7000000000002</v>
      </c>
      <c r="G259" s="235">
        <f t="shared" si="48"/>
        <v>721.9999999999999</v>
      </c>
      <c r="H259" s="235">
        <f t="shared" si="48"/>
        <v>720.6</v>
      </c>
      <c r="I259" s="235">
        <f t="shared" si="48"/>
        <v>718.9</v>
      </c>
      <c r="J259" s="235">
        <f t="shared" si="48"/>
        <v>732.3</v>
      </c>
      <c r="K259" s="235">
        <f t="shared" si="48"/>
        <v>735.3000000000001</v>
      </c>
      <c r="L259" s="235">
        <f t="shared" si="48"/>
        <v>731</v>
      </c>
      <c r="M259" s="235">
        <f t="shared" si="48"/>
        <v>728.7</v>
      </c>
      <c r="N259" s="235">
        <f t="shared" si="48"/>
        <v>743.6</v>
      </c>
    </row>
    <row r="260" spans="1:14" ht="12.75">
      <c r="A260" s="95" t="s">
        <v>175</v>
      </c>
      <c r="B260" s="96" t="s">
        <v>206</v>
      </c>
      <c r="C260" s="235">
        <f>C43+C68+C92+C116+C140+C164+C188+C212+C236</f>
        <v>224.20000000000002</v>
      </c>
      <c r="D260" s="235">
        <f aca="true" t="shared" si="49" ref="D260:N260">D43+D68+D92+D116+D140+D164+D188+D212+D236</f>
        <v>236.4</v>
      </c>
      <c r="E260" s="235">
        <f t="shared" si="49"/>
        <v>239.49999999999997</v>
      </c>
      <c r="F260" s="235">
        <f t="shared" si="49"/>
        <v>235.40000000000003</v>
      </c>
      <c r="G260" s="235">
        <f t="shared" si="49"/>
        <v>238.4</v>
      </c>
      <c r="H260" s="235">
        <f t="shared" si="49"/>
        <v>240</v>
      </c>
      <c r="I260" s="235">
        <f t="shared" si="49"/>
        <v>250.20000000000002</v>
      </c>
      <c r="J260" s="235">
        <f t="shared" si="49"/>
        <v>247.20000000000002</v>
      </c>
      <c r="K260" s="235">
        <f t="shared" si="49"/>
        <v>242.49999999999997</v>
      </c>
      <c r="L260" s="235">
        <f t="shared" si="49"/>
        <v>243.29999999999998</v>
      </c>
      <c r="M260" s="235">
        <f t="shared" si="49"/>
        <v>246.1</v>
      </c>
      <c r="N260" s="235">
        <f t="shared" si="49"/>
        <v>242.4</v>
      </c>
    </row>
    <row r="261" spans="2:14" ht="12.75">
      <c r="B261" s="96"/>
      <c r="C261" s="238"/>
      <c r="D261" s="238"/>
      <c r="E261" s="238"/>
      <c r="F261" s="238"/>
      <c r="G261" s="238"/>
      <c r="H261" s="238"/>
      <c r="I261" s="238"/>
      <c r="J261" s="238"/>
      <c r="K261" s="238"/>
      <c r="L261" s="238"/>
      <c r="M261" s="235"/>
      <c r="N261" s="235"/>
    </row>
    <row r="262" spans="1:14" ht="13.5" thickBot="1">
      <c r="A262" s="28"/>
      <c r="B262" s="124" t="s">
        <v>64</v>
      </c>
      <c r="C262" s="126">
        <f>C244+C245+C246+C247+C250+C251+C252+C253+C254+C255+C256+C257+C258+C259+C260</f>
        <v>4300.7</v>
      </c>
      <c r="D262" s="126">
        <f aca="true" t="shared" si="50" ref="D262:N262">D244+D245+D246+D247+D250+D251+D252+D253+D254+D255+D256+D257+D258+D259+D260</f>
        <v>4391.2</v>
      </c>
      <c r="E262" s="126">
        <f t="shared" si="50"/>
        <v>4393.3</v>
      </c>
      <c r="F262" s="126">
        <f t="shared" si="50"/>
        <v>4367.899999999999</v>
      </c>
      <c r="G262" s="126">
        <f t="shared" si="50"/>
        <v>4337.4</v>
      </c>
      <c r="H262" s="126">
        <f t="shared" si="50"/>
        <v>4348.900000000001</v>
      </c>
      <c r="I262" s="126">
        <f t="shared" si="50"/>
        <v>4422.5</v>
      </c>
      <c r="J262" s="126">
        <f t="shared" si="50"/>
        <v>4524.3</v>
      </c>
      <c r="K262" s="126">
        <f t="shared" si="50"/>
        <v>4565.2</v>
      </c>
      <c r="L262" s="126">
        <f t="shared" si="50"/>
        <v>4454.7</v>
      </c>
      <c r="M262" s="126">
        <f t="shared" si="50"/>
        <v>4497.700000000001</v>
      </c>
      <c r="N262" s="126">
        <f t="shared" si="50"/>
        <v>4593.7</v>
      </c>
    </row>
    <row r="263" spans="1:2" ht="12.75">
      <c r="A263" s="205" t="s">
        <v>278</v>
      </c>
      <c r="B263" s="14"/>
    </row>
    <row r="264" spans="1:2" ht="12.75">
      <c r="A264" s="255" t="s">
        <v>279</v>
      </c>
      <c r="B264" s="14"/>
    </row>
    <row r="265" spans="1:2" ht="12.75">
      <c r="A265" s="12"/>
      <c r="B265" s="14"/>
    </row>
    <row r="266" spans="1:2" ht="12.75">
      <c r="A266" s="12"/>
      <c r="B266" s="43"/>
    </row>
    <row r="267" spans="1:2" ht="12.75">
      <c r="A267" s="12"/>
      <c r="B267" s="14"/>
    </row>
    <row r="268" spans="1:2" ht="12.75">
      <c r="A268" s="12"/>
      <c r="B268" s="43"/>
    </row>
    <row r="269" spans="1:2" ht="12.75">
      <c r="A269" s="12"/>
      <c r="B269" s="14"/>
    </row>
    <row r="270" spans="1:2" ht="12.75">
      <c r="A270" s="12"/>
      <c r="B270" s="43"/>
    </row>
    <row r="271" spans="1:2" ht="12.75">
      <c r="A271" s="12"/>
      <c r="B271" s="14"/>
    </row>
    <row r="272" spans="1:2" ht="12.75">
      <c r="A272" s="12"/>
      <c r="B272" s="43"/>
    </row>
    <row r="273" spans="1:2" ht="12.75">
      <c r="A273" s="12"/>
      <c r="B273" s="14"/>
    </row>
    <row r="274" spans="1:2" ht="12.75">
      <c r="A274" s="12"/>
      <c r="B274" s="43"/>
    </row>
    <row r="275" spans="1:2" ht="12.75">
      <c r="A275" s="12"/>
      <c r="B275" s="12"/>
    </row>
    <row r="276" ht="12.75">
      <c r="B276" s="44"/>
    </row>
    <row r="277" spans="1:14" s="7" customFormat="1" ht="12.75">
      <c r="A277" s="37"/>
      <c r="B277" s="37"/>
      <c r="N277" s="36"/>
    </row>
    <row r="279" s="7" customFormat="1" ht="12.75">
      <c r="N279" s="36"/>
    </row>
    <row r="280" spans="1:2" ht="12.75">
      <c r="A280" s="12"/>
      <c r="B280" s="14"/>
    </row>
    <row r="281" spans="1:2" ht="12.75">
      <c r="A281" s="12"/>
      <c r="B281" s="43"/>
    </row>
    <row r="282" spans="1:2" ht="12.75">
      <c r="A282" s="12"/>
      <c r="B282" s="14"/>
    </row>
    <row r="283" spans="1:2" ht="12.75">
      <c r="A283" s="12"/>
      <c r="B283" s="43"/>
    </row>
    <row r="284" spans="1:2" ht="12.75">
      <c r="A284" s="12"/>
      <c r="B284" s="14"/>
    </row>
    <row r="285" spans="1:2" ht="12.75">
      <c r="A285" s="12"/>
      <c r="B285" s="14"/>
    </row>
    <row r="286" spans="1:2" ht="12.75">
      <c r="A286" s="12"/>
      <c r="B286" s="14"/>
    </row>
    <row r="287" spans="1:2" ht="12.75">
      <c r="A287" s="12"/>
      <c r="B287" s="43"/>
    </row>
    <row r="288" spans="1:2" ht="12.75">
      <c r="A288" s="12"/>
      <c r="B288" s="14"/>
    </row>
    <row r="289" spans="1:2" ht="12.75">
      <c r="A289" s="12"/>
      <c r="B289" s="43"/>
    </row>
    <row r="290" spans="1:2" ht="12.75">
      <c r="A290" s="12"/>
      <c r="B290" s="14"/>
    </row>
    <row r="291" spans="1:2" ht="12.75">
      <c r="A291" s="12"/>
      <c r="B291" s="43"/>
    </row>
    <row r="292" spans="1:2" ht="12.75">
      <c r="A292" s="12"/>
      <c r="B292" s="14"/>
    </row>
    <row r="293" spans="1:2" ht="12.75">
      <c r="A293" s="12"/>
      <c r="B293" s="43"/>
    </row>
    <row r="294" spans="1:2" ht="12.75">
      <c r="A294" s="12"/>
      <c r="B294" s="14"/>
    </row>
    <row r="295" spans="1:2" ht="12.75">
      <c r="A295" s="12"/>
      <c r="B295" s="43"/>
    </row>
    <row r="296" spans="1:2" ht="12.75">
      <c r="A296" s="12"/>
      <c r="B296" s="14"/>
    </row>
    <row r="297" spans="1:2" ht="12.75">
      <c r="A297" s="12"/>
      <c r="B297" s="14"/>
    </row>
    <row r="298" spans="1:2" ht="12.75">
      <c r="A298" s="12"/>
      <c r="B298" s="14"/>
    </row>
    <row r="299" spans="1:2" ht="12.75">
      <c r="A299" s="12"/>
      <c r="B299" s="43"/>
    </row>
    <row r="300" spans="1:2" ht="12.75">
      <c r="A300" s="12"/>
      <c r="B300" s="14"/>
    </row>
    <row r="301" spans="1:2" ht="12.75">
      <c r="A301" s="12"/>
      <c r="B301" s="43"/>
    </row>
    <row r="302" spans="1:2" ht="12.75">
      <c r="A302" s="12"/>
      <c r="B302" s="14"/>
    </row>
    <row r="303" spans="1:2" ht="12.75">
      <c r="A303" s="12"/>
      <c r="B303" s="43"/>
    </row>
    <row r="304" spans="1:2" ht="12.75">
      <c r="A304" s="12"/>
      <c r="B304" s="14"/>
    </row>
    <row r="305" spans="1:2" ht="12.75">
      <c r="A305" s="12"/>
      <c r="B305" s="43"/>
    </row>
    <row r="306" spans="1:2" ht="12.75">
      <c r="A306" s="12"/>
      <c r="B306" s="14"/>
    </row>
    <row r="307" spans="1:2" ht="12.75">
      <c r="A307" s="12"/>
      <c r="B307" s="43"/>
    </row>
    <row r="308" spans="1:2" ht="12.75">
      <c r="A308" s="12"/>
      <c r="B308" s="12"/>
    </row>
    <row r="309" ht="12.75">
      <c r="B309" s="44"/>
    </row>
    <row r="310" spans="1:14" s="7" customFormat="1" ht="12.75">
      <c r="A310" s="37"/>
      <c r="B310" s="37"/>
      <c r="N310" s="36"/>
    </row>
    <row r="312" s="7" customFormat="1" ht="12.75">
      <c r="N312" s="36"/>
    </row>
    <row r="313" spans="1:2" ht="12.75">
      <c r="A313" s="12"/>
      <c r="B313" s="14"/>
    </row>
    <row r="314" spans="1:2" ht="12.75">
      <c r="A314" s="12"/>
      <c r="B314" s="43"/>
    </row>
    <row r="315" spans="1:2" ht="12.75">
      <c r="A315" s="12"/>
      <c r="B315" s="14"/>
    </row>
    <row r="316" spans="1:2" ht="12.75">
      <c r="A316" s="12"/>
      <c r="B316" s="43"/>
    </row>
    <row r="317" spans="1:2" ht="12.75">
      <c r="A317" s="12"/>
      <c r="B317" s="14"/>
    </row>
    <row r="318" spans="1:2" ht="12.75">
      <c r="A318" s="12"/>
      <c r="B318" s="14"/>
    </row>
    <row r="319" spans="1:2" ht="12.75">
      <c r="A319" s="12"/>
      <c r="B319" s="14"/>
    </row>
    <row r="320" spans="1:2" ht="12.75">
      <c r="A320" s="12"/>
      <c r="B320" s="43"/>
    </row>
    <row r="321" spans="1:2" ht="12.75">
      <c r="A321" s="12"/>
      <c r="B321" s="14"/>
    </row>
    <row r="322" spans="1:2" ht="12.75">
      <c r="A322" s="12"/>
      <c r="B322" s="43"/>
    </row>
    <row r="323" spans="1:2" ht="12.75">
      <c r="A323" s="12"/>
      <c r="B323" s="14"/>
    </row>
    <row r="324" spans="1:2" ht="12.75">
      <c r="A324" s="12"/>
      <c r="B324" s="43"/>
    </row>
    <row r="325" spans="1:2" ht="12.75">
      <c r="A325" s="12"/>
      <c r="B325" s="14"/>
    </row>
    <row r="326" spans="1:2" ht="12.75">
      <c r="A326" s="12"/>
      <c r="B326" s="43"/>
    </row>
    <row r="327" spans="1:2" ht="12.75">
      <c r="A327" s="12"/>
      <c r="B327" s="14"/>
    </row>
    <row r="328" spans="1:2" ht="12.75">
      <c r="A328" s="12"/>
      <c r="B328" s="43"/>
    </row>
    <row r="329" spans="1:2" ht="12.75">
      <c r="A329" s="12"/>
      <c r="B329" s="14"/>
    </row>
    <row r="330" spans="1:2" ht="12.75">
      <c r="A330" s="12"/>
      <c r="B330" s="14"/>
    </row>
    <row r="331" spans="1:2" ht="12.75">
      <c r="A331" s="12"/>
      <c r="B331" s="14"/>
    </row>
    <row r="332" spans="1:2" ht="12.75">
      <c r="A332" s="12"/>
      <c r="B332" s="43"/>
    </row>
    <row r="333" spans="1:2" ht="12.75">
      <c r="A333" s="12"/>
      <c r="B333" s="14"/>
    </row>
    <row r="334" spans="1:2" ht="12.75">
      <c r="A334" s="12"/>
      <c r="B334" s="43"/>
    </row>
    <row r="335" spans="1:2" ht="12.75">
      <c r="A335" s="12"/>
      <c r="B335" s="14"/>
    </row>
    <row r="336" spans="1:2" ht="12.75">
      <c r="A336" s="12"/>
      <c r="B336" s="43"/>
    </row>
    <row r="337" spans="1:2" ht="12.75">
      <c r="A337" s="12"/>
      <c r="B337" s="14"/>
    </row>
    <row r="338" spans="1:2" ht="12.75">
      <c r="A338" s="12"/>
      <c r="B338" s="43"/>
    </row>
    <row r="339" spans="1:2" ht="12.75">
      <c r="A339" s="12"/>
      <c r="B339" s="14"/>
    </row>
    <row r="340" spans="1:2" ht="12.75">
      <c r="A340" s="12"/>
      <c r="B340" s="43"/>
    </row>
    <row r="341" spans="1:2" ht="12.75">
      <c r="A341" s="12"/>
      <c r="B341" s="12"/>
    </row>
    <row r="342" ht="12.75">
      <c r="B342" s="44"/>
    </row>
    <row r="343" spans="1:14" s="7" customFormat="1" ht="12.75">
      <c r="A343" s="37"/>
      <c r="B343" s="37"/>
      <c r="N343" s="3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54"/>
  <sheetViews>
    <sheetView zoomScalePageLayoutView="0" workbookViewId="0" topLeftCell="A217">
      <selection activeCell="N238" sqref="N238"/>
    </sheetView>
  </sheetViews>
  <sheetFormatPr defaultColWidth="9.140625" defaultRowHeight="12.75"/>
  <cols>
    <col min="1" max="1" width="14.28125" style="0" customWidth="1"/>
    <col min="2" max="2" width="74.8515625" style="0" customWidth="1"/>
    <col min="11" max="11" width="8.7109375" style="0" customWidth="1"/>
  </cols>
  <sheetData>
    <row r="1" ht="15">
      <c r="A1" s="1" t="s">
        <v>280</v>
      </c>
    </row>
    <row r="2" ht="14.25">
      <c r="A2" s="3" t="s">
        <v>257</v>
      </c>
    </row>
    <row r="3" spans="1:14" ht="13.5" thickBo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3.5" thickTop="1">
      <c r="A4" s="79" t="s">
        <v>161</v>
      </c>
      <c r="B4" s="79"/>
      <c r="C4" s="90">
        <v>2000</v>
      </c>
      <c r="D4" s="90">
        <v>2001</v>
      </c>
      <c r="E4" s="90">
        <v>2002</v>
      </c>
      <c r="F4" s="90">
        <v>2003</v>
      </c>
      <c r="G4" s="90">
        <v>2004</v>
      </c>
      <c r="H4" s="90">
        <v>2005</v>
      </c>
      <c r="I4" s="90">
        <v>2006</v>
      </c>
      <c r="J4" s="90">
        <v>2007</v>
      </c>
      <c r="K4" s="90">
        <v>2008</v>
      </c>
      <c r="L4" s="90">
        <v>2009</v>
      </c>
      <c r="M4" s="90">
        <v>2010</v>
      </c>
      <c r="N4" s="90">
        <v>2011</v>
      </c>
    </row>
    <row r="5" spans="1:14" ht="13.5" thickBot="1">
      <c r="A5" s="169" t="s">
        <v>242</v>
      </c>
      <c r="B5" s="17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1" ht="12.75">
      <c r="A6" s="41" t="s">
        <v>89</v>
      </c>
      <c r="B6" s="118"/>
      <c r="K6" s="73"/>
    </row>
    <row r="7" spans="1:23" ht="12.75">
      <c r="A7" s="30" t="s">
        <v>176</v>
      </c>
      <c r="B7" s="240" t="s">
        <v>239</v>
      </c>
      <c r="C7" s="158">
        <f aca="true" t="shared" si="0" ref="C7:N7">C10+C21</f>
        <v>261106</v>
      </c>
      <c r="D7" s="158">
        <f t="shared" si="0"/>
        <v>277797</v>
      </c>
      <c r="E7" s="158">
        <f t="shared" si="0"/>
        <v>282215</v>
      </c>
      <c r="F7" s="158">
        <f t="shared" si="0"/>
        <v>284196</v>
      </c>
      <c r="G7" s="158">
        <f t="shared" si="0"/>
        <v>289505</v>
      </c>
      <c r="H7" s="158">
        <f t="shared" si="0"/>
        <v>299247</v>
      </c>
      <c r="I7" s="158">
        <f t="shared" si="0"/>
        <v>318050</v>
      </c>
      <c r="J7" s="158">
        <f t="shared" si="0"/>
        <v>342035</v>
      </c>
      <c r="K7" s="158">
        <f t="shared" si="0"/>
        <v>361897</v>
      </c>
      <c r="L7" s="158">
        <f t="shared" si="0"/>
        <v>366492</v>
      </c>
      <c r="M7" s="158">
        <f t="shared" si="0"/>
        <v>380063</v>
      </c>
      <c r="N7" s="158">
        <f t="shared" si="0"/>
        <v>402653</v>
      </c>
      <c r="W7" s="29"/>
    </row>
    <row r="8" spans="1:23" ht="15.75" customHeight="1">
      <c r="A8" s="30"/>
      <c r="B8" s="43" t="s">
        <v>240</v>
      </c>
      <c r="C8" s="158"/>
      <c r="D8" s="158"/>
      <c r="E8" s="158"/>
      <c r="F8" s="158"/>
      <c r="G8" s="158"/>
      <c r="H8" s="158"/>
      <c r="I8" s="158"/>
      <c r="J8" s="158"/>
      <c r="K8" s="98"/>
      <c r="L8" s="98"/>
      <c r="M8" s="158"/>
      <c r="N8" s="158"/>
      <c r="W8" s="29"/>
    </row>
    <row r="9" spans="1:23" ht="15.75" customHeight="1">
      <c r="A9" s="30"/>
      <c r="B9" s="43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W9" s="29"/>
    </row>
    <row r="10" spans="1:23" ht="15.75" customHeight="1">
      <c r="A10" s="30" t="s">
        <v>168</v>
      </c>
      <c r="B10" s="161" t="s">
        <v>179</v>
      </c>
      <c r="C10" s="158">
        <f aca="true" t="shared" si="1" ref="C10:N10">SUM(C12:C18)</f>
        <v>41263</v>
      </c>
      <c r="D10" s="158">
        <f t="shared" si="1"/>
        <v>44981</v>
      </c>
      <c r="E10" s="158">
        <f t="shared" si="1"/>
        <v>46534</v>
      </c>
      <c r="F10" s="158">
        <f t="shared" si="1"/>
        <v>46741</v>
      </c>
      <c r="G10" s="158">
        <f t="shared" si="1"/>
        <v>46577</v>
      </c>
      <c r="H10" s="158">
        <f t="shared" si="1"/>
        <v>47856</v>
      </c>
      <c r="I10" s="158">
        <f t="shared" si="1"/>
        <v>50937</v>
      </c>
      <c r="J10" s="158">
        <f t="shared" si="1"/>
        <v>54819</v>
      </c>
      <c r="K10" s="158">
        <f t="shared" si="1"/>
        <v>58840</v>
      </c>
      <c r="L10" s="158">
        <f t="shared" si="1"/>
        <v>57890</v>
      </c>
      <c r="M10" s="158">
        <f t="shared" si="1"/>
        <v>59141</v>
      </c>
      <c r="N10" s="158">
        <f t="shared" si="1"/>
        <v>62606</v>
      </c>
      <c r="W10" s="29"/>
    </row>
    <row r="11" spans="1:23" ht="15.75" customHeight="1">
      <c r="A11" s="84"/>
      <c r="B11" s="43" t="s">
        <v>196</v>
      </c>
      <c r="C11" s="158"/>
      <c r="D11" s="158"/>
      <c r="E11" s="158"/>
      <c r="F11" s="158"/>
      <c r="G11" s="158"/>
      <c r="H11" s="158"/>
      <c r="I11" s="158"/>
      <c r="J11" s="158"/>
      <c r="K11" s="98"/>
      <c r="L11" s="98"/>
      <c r="M11" s="158"/>
      <c r="N11" s="31"/>
      <c r="W11" s="29"/>
    </row>
    <row r="12" spans="1:23" ht="12.75">
      <c r="A12" s="30" t="s">
        <v>162</v>
      </c>
      <c r="B12" s="79" t="s">
        <v>180</v>
      </c>
      <c r="C12" s="158">
        <v>647</v>
      </c>
      <c r="D12" s="158">
        <v>617</v>
      </c>
      <c r="E12" s="158">
        <v>633</v>
      </c>
      <c r="F12" s="158">
        <v>567</v>
      </c>
      <c r="G12" s="158">
        <v>604</v>
      </c>
      <c r="H12" s="158">
        <v>616</v>
      </c>
      <c r="I12" s="158">
        <v>627</v>
      </c>
      <c r="J12" s="158">
        <v>647</v>
      </c>
      <c r="K12" s="98">
        <v>700</v>
      </c>
      <c r="L12" s="158">
        <v>753</v>
      </c>
      <c r="M12" s="158">
        <v>834</v>
      </c>
      <c r="N12" s="31">
        <v>831</v>
      </c>
      <c r="W12" s="29"/>
    </row>
    <row r="13" spans="1:23" ht="12.75">
      <c r="A13" s="30"/>
      <c r="B13" s="43" t="s">
        <v>185</v>
      </c>
      <c r="N13" s="31"/>
      <c r="W13" s="29"/>
    </row>
    <row r="14" spans="1:23" ht="12.75">
      <c r="A14" s="30" t="s">
        <v>163</v>
      </c>
      <c r="B14" s="79" t="s">
        <v>181</v>
      </c>
      <c r="C14" s="158">
        <v>28063</v>
      </c>
      <c r="D14" s="158">
        <v>30142</v>
      </c>
      <c r="E14" s="158">
        <v>30359</v>
      </c>
      <c r="F14" s="158">
        <v>30508</v>
      </c>
      <c r="G14" s="158">
        <v>29836</v>
      </c>
      <c r="H14" s="158">
        <v>30522</v>
      </c>
      <c r="I14" s="158">
        <v>31641</v>
      </c>
      <c r="J14" s="158">
        <v>33621</v>
      </c>
      <c r="K14" s="98">
        <v>34535</v>
      </c>
      <c r="L14" s="98">
        <v>33572</v>
      </c>
      <c r="M14" s="158">
        <v>33755</v>
      </c>
      <c r="N14" s="31">
        <v>35199</v>
      </c>
      <c r="W14" s="46"/>
    </row>
    <row r="15" spans="1:23" ht="12.75">
      <c r="A15" s="30"/>
      <c r="B15" s="43" t="s">
        <v>197</v>
      </c>
      <c r="N15" s="31"/>
      <c r="W15" s="29"/>
    </row>
    <row r="16" spans="1:23" ht="12.75">
      <c r="A16" s="30" t="s">
        <v>164</v>
      </c>
      <c r="B16" s="79" t="s">
        <v>182</v>
      </c>
      <c r="C16" s="158">
        <v>1899</v>
      </c>
      <c r="D16" s="158">
        <v>1646</v>
      </c>
      <c r="E16" s="158">
        <v>1905</v>
      </c>
      <c r="F16" s="158">
        <v>2275</v>
      </c>
      <c r="G16" s="158">
        <v>2570</v>
      </c>
      <c r="H16" s="158">
        <v>2564</v>
      </c>
      <c r="I16" s="158">
        <v>3182</v>
      </c>
      <c r="J16" s="158">
        <v>3091</v>
      </c>
      <c r="K16" s="98">
        <v>3554</v>
      </c>
      <c r="L16" s="98">
        <v>3680</v>
      </c>
      <c r="M16" s="158">
        <v>3789</v>
      </c>
      <c r="N16" s="31">
        <v>4190</v>
      </c>
      <c r="W16" s="46"/>
    </row>
    <row r="17" spans="1:14" ht="12.75">
      <c r="A17" s="30"/>
      <c r="B17" s="43" t="s">
        <v>198</v>
      </c>
      <c r="N17" s="31"/>
    </row>
    <row r="18" spans="1:14" ht="12.75">
      <c r="A18" s="60" t="s">
        <v>165</v>
      </c>
      <c r="B18" s="79" t="s">
        <v>60</v>
      </c>
      <c r="C18" s="158">
        <v>10654</v>
      </c>
      <c r="D18" s="158">
        <v>12576</v>
      </c>
      <c r="E18" s="158">
        <v>13637</v>
      </c>
      <c r="F18" s="158">
        <v>13391</v>
      </c>
      <c r="G18" s="158">
        <v>13567</v>
      </c>
      <c r="H18" s="158">
        <v>14154</v>
      </c>
      <c r="I18" s="158">
        <v>15487</v>
      </c>
      <c r="J18" s="158">
        <v>17460</v>
      </c>
      <c r="K18" s="98">
        <v>20051</v>
      </c>
      <c r="L18" s="98">
        <v>19885</v>
      </c>
      <c r="M18" s="158">
        <v>20763</v>
      </c>
      <c r="N18" s="31">
        <v>22386</v>
      </c>
    </row>
    <row r="19" spans="1:14" ht="12.75">
      <c r="A19" s="30"/>
      <c r="B19" s="43" t="s">
        <v>186</v>
      </c>
      <c r="C19" s="158"/>
      <c r="D19" s="158"/>
      <c r="E19" s="158"/>
      <c r="F19" s="158"/>
      <c r="G19" s="158"/>
      <c r="H19" s="158"/>
      <c r="I19" s="158"/>
      <c r="J19" s="158"/>
      <c r="K19" s="98"/>
      <c r="L19" s="98"/>
      <c r="M19" s="158"/>
      <c r="N19" s="31"/>
    </row>
    <row r="20" spans="1:14" ht="12.75">
      <c r="A20" s="30"/>
      <c r="B20" s="43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31"/>
    </row>
    <row r="21" spans="1:14" ht="12.75">
      <c r="A21" s="60" t="s">
        <v>177</v>
      </c>
      <c r="B21" s="161" t="s">
        <v>183</v>
      </c>
      <c r="C21" s="158">
        <f aca="true" t="shared" si="2" ref="C21:N21">SUM(C23:C43)</f>
        <v>219843</v>
      </c>
      <c r="D21" s="158">
        <f t="shared" si="2"/>
        <v>232816</v>
      </c>
      <c r="E21" s="158">
        <f t="shared" si="2"/>
        <v>235681</v>
      </c>
      <c r="F21" s="158">
        <f t="shared" si="2"/>
        <v>237455</v>
      </c>
      <c r="G21" s="158">
        <f t="shared" si="2"/>
        <v>242928</v>
      </c>
      <c r="H21" s="158">
        <f t="shared" si="2"/>
        <v>251391</v>
      </c>
      <c r="I21" s="158">
        <f t="shared" si="2"/>
        <v>267113</v>
      </c>
      <c r="J21" s="158">
        <f t="shared" si="2"/>
        <v>287216</v>
      </c>
      <c r="K21" s="158">
        <f t="shared" si="2"/>
        <v>303057</v>
      </c>
      <c r="L21" s="158">
        <f t="shared" si="2"/>
        <v>308602</v>
      </c>
      <c r="M21" s="158">
        <f t="shared" si="2"/>
        <v>320922</v>
      </c>
      <c r="N21" s="158">
        <f t="shared" si="2"/>
        <v>340047</v>
      </c>
    </row>
    <row r="22" spans="1:14" ht="12.75">
      <c r="A22" s="30"/>
      <c r="B22" s="43" t="s">
        <v>199</v>
      </c>
      <c r="C22" s="158"/>
      <c r="D22" s="158"/>
      <c r="E22" s="158"/>
      <c r="F22" s="158"/>
      <c r="G22" s="158"/>
      <c r="H22" s="158"/>
      <c r="I22" s="158"/>
      <c r="J22" s="158"/>
      <c r="K22" s="98"/>
      <c r="L22" s="98"/>
      <c r="M22" s="158"/>
      <c r="N22" s="31"/>
    </row>
    <row r="23" spans="1:14" ht="12.75">
      <c r="A23" s="30" t="s">
        <v>166</v>
      </c>
      <c r="B23" s="79" t="s">
        <v>184</v>
      </c>
      <c r="C23" s="158">
        <v>38063</v>
      </c>
      <c r="D23" s="158">
        <v>38791</v>
      </c>
      <c r="E23" s="158">
        <v>38853</v>
      </c>
      <c r="F23" s="158">
        <v>39645</v>
      </c>
      <c r="G23" s="158">
        <v>40057</v>
      </c>
      <c r="H23" s="158">
        <v>41843</v>
      </c>
      <c r="I23" s="158">
        <v>44885</v>
      </c>
      <c r="J23" s="158">
        <v>48494</v>
      </c>
      <c r="K23" s="98">
        <v>50645</v>
      </c>
      <c r="L23" s="98">
        <v>51032</v>
      </c>
      <c r="M23" s="158">
        <v>52860</v>
      </c>
      <c r="N23" s="31">
        <v>55669</v>
      </c>
    </row>
    <row r="24" spans="1:14" ht="12.75">
      <c r="A24" s="30"/>
      <c r="B24" s="43" t="s">
        <v>61</v>
      </c>
      <c r="C24" s="158"/>
      <c r="N24" s="31"/>
    </row>
    <row r="25" spans="1:14" ht="12.75">
      <c r="A25" s="30" t="s">
        <v>169</v>
      </c>
      <c r="B25" s="79" t="s">
        <v>187</v>
      </c>
      <c r="C25" s="158">
        <v>17966</v>
      </c>
      <c r="D25" s="158">
        <v>17696</v>
      </c>
      <c r="E25" s="158">
        <v>18227</v>
      </c>
      <c r="F25" s="158">
        <v>18710</v>
      </c>
      <c r="G25" s="158">
        <v>18876</v>
      </c>
      <c r="H25" s="158">
        <v>17795</v>
      </c>
      <c r="I25" s="158">
        <v>17823</v>
      </c>
      <c r="J25" s="158">
        <v>18730</v>
      </c>
      <c r="K25" s="98">
        <v>19678</v>
      </c>
      <c r="L25" s="98">
        <v>19606</v>
      </c>
      <c r="M25" s="158">
        <v>20823</v>
      </c>
      <c r="N25" s="31">
        <v>21839</v>
      </c>
    </row>
    <row r="26" spans="1:14" ht="12.75">
      <c r="A26" s="30"/>
      <c r="B26" s="43" t="s">
        <v>192</v>
      </c>
      <c r="C26" s="158"/>
      <c r="N26" s="31"/>
    </row>
    <row r="27" spans="1:14" ht="12.75">
      <c r="A27" s="30" t="s">
        <v>167</v>
      </c>
      <c r="B27" s="79" t="s">
        <v>188</v>
      </c>
      <c r="C27" s="158">
        <v>6005</v>
      </c>
      <c r="D27" s="158">
        <v>6206</v>
      </c>
      <c r="E27" s="158">
        <v>6375</v>
      </c>
      <c r="F27" s="158">
        <v>6397</v>
      </c>
      <c r="G27" s="158">
        <v>6691</v>
      </c>
      <c r="H27" s="158">
        <v>6919</v>
      </c>
      <c r="I27" s="158">
        <v>7377</v>
      </c>
      <c r="J27" s="158">
        <v>7965</v>
      </c>
      <c r="K27" s="98">
        <v>8743</v>
      </c>
      <c r="L27" s="98">
        <v>8929</v>
      </c>
      <c r="M27" s="158">
        <v>9712</v>
      </c>
      <c r="N27" s="31">
        <v>10578</v>
      </c>
    </row>
    <row r="28" spans="1:14" ht="12.75">
      <c r="A28" s="30"/>
      <c r="B28" s="43" t="s">
        <v>62</v>
      </c>
      <c r="C28" s="158"/>
      <c r="N28" s="31"/>
    </row>
    <row r="29" spans="1:14" ht="12.75">
      <c r="A29" s="30" t="s">
        <v>189</v>
      </c>
      <c r="B29" s="79" t="s">
        <v>208</v>
      </c>
      <c r="C29" s="158">
        <v>28956</v>
      </c>
      <c r="D29" s="158">
        <v>33611</v>
      </c>
      <c r="E29" s="158">
        <v>30619</v>
      </c>
      <c r="F29" s="158">
        <v>29139</v>
      </c>
      <c r="G29" s="158">
        <v>30476</v>
      </c>
      <c r="H29" s="158">
        <v>31104</v>
      </c>
      <c r="I29" s="158">
        <v>32009</v>
      </c>
      <c r="J29" s="158">
        <v>34528</v>
      </c>
      <c r="K29" s="98">
        <v>37239</v>
      </c>
      <c r="L29" s="98">
        <v>37302</v>
      </c>
      <c r="M29" s="158">
        <v>37890</v>
      </c>
      <c r="N29" s="31">
        <v>40521</v>
      </c>
    </row>
    <row r="30" spans="1:14" ht="12.75">
      <c r="A30" s="30"/>
      <c r="B30" s="43" t="s">
        <v>191</v>
      </c>
      <c r="C30" s="158"/>
      <c r="N30" s="31"/>
    </row>
    <row r="31" spans="1:14" ht="12.75">
      <c r="A31" s="30" t="s">
        <v>170</v>
      </c>
      <c r="B31" s="79" t="s">
        <v>190</v>
      </c>
      <c r="C31" s="158">
        <v>18335</v>
      </c>
      <c r="D31" s="158">
        <v>19268</v>
      </c>
      <c r="E31" s="158">
        <v>20729</v>
      </c>
      <c r="F31" s="158">
        <v>19569</v>
      </c>
      <c r="G31" s="158">
        <v>20448</v>
      </c>
      <c r="H31" s="158">
        <v>21817</v>
      </c>
      <c r="I31" s="158">
        <v>24561</v>
      </c>
      <c r="J31" s="158">
        <v>26119</v>
      </c>
      <c r="K31" s="98">
        <v>27345</v>
      </c>
      <c r="L31" s="98">
        <v>26834</v>
      </c>
      <c r="M31" s="158">
        <v>27779</v>
      </c>
      <c r="N31" s="31">
        <v>29072</v>
      </c>
    </row>
    <row r="32" spans="1:14" ht="12.75">
      <c r="A32" s="30"/>
      <c r="B32" s="43" t="s">
        <v>200</v>
      </c>
      <c r="C32" s="158"/>
      <c r="N32" s="31"/>
    </row>
    <row r="33" spans="1:14" ht="12.75">
      <c r="A33" s="30" t="s">
        <v>171</v>
      </c>
      <c r="B33" s="79" t="s">
        <v>201</v>
      </c>
      <c r="C33" s="158">
        <v>3864</v>
      </c>
      <c r="D33" s="158">
        <v>3809</v>
      </c>
      <c r="E33" s="158">
        <v>4199</v>
      </c>
      <c r="F33" s="158">
        <v>4531</v>
      </c>
      <c r="G33" s="158">
        <v>4870</v>
      </c>
      <c r="H33" s="158">
        <v>4893</v>
      </c>
      <c r="I33" s="158">
        <v>5123</v>
      </c>
      <c r="J33" s="158">
        <v>5650</v>
      </c>
      <c r="K33" s="98">
        <v>5975</v>
      </c>
      <c r="L33" s="98">
        <v>5864</v>
      </c>
      <c r="M33" s="158">
        <v>5970</v>
      </c>
      <c r="N33" s="31">
        <v>6359</v>
      </c>
    </row>
    <row r="34" spans="1:14" ht="12.75">
      <c r="A34" s="30"/>
      <c r="B34" s="43" t="s">
        <v>195</v>
      </c>
      <c r="C34" s="158"/>
      <c r="N34" s="31"/>
    </row>
    <row r="35" spans="1:14" s="7" customFormat="1" ht="12.75">
      <c r="A35" s="30" t="s">
        <v>178</v>
      </c>
      <c r="B35" s="96" t="s">
        <v>244</v>
      </c>
      <c r="C35" s="158">
        <v>36934</v>
      </c>
      <c r="D35" s="158">
        <v>40924</v>
      </c>
      <c r="E35" s="158">
        <v>40699</v>
      </c>
      <c r="F35" s="158">
        <v>39613</v>
      </c>
      <c r="G35" s="158">
        <v>40164</v>
      </c>
      <c r="H35" s="158">
        <v>42053</v>
      </c>
      <c r="I35" s="158">
        <v>45317</v>
      </c>
      <c r="J35" s="158">
        <v>51534</v>
      </c>
      <c r="K35" s="98">
        <v>54448</v>
      </c>
      <c r="L35" s="98">
        <v>55325</v>
      </c>
      <c r="M35" s="158">
        <v>58726</v>
      </c>
      <c r="N35" s="31">
        <v>64211</v>
      </c>
    </row>
    <row r="36" spans="1:14" s="7" customFormat="1" ht="12.75">
      <c r="A36" s="30"/>
      <c r="B36" s="43" t="s">
        <v>202</v>
      </c>
      <c r="C36" s="158"/>
      <c r="N36" s="31"/>
    </row>
    <row r="37" spans="1:14" s="7" customFormat="1" ht="12.75">
      <c r="A37" s="30" t="s">
        <v>172</v>
      </c>
      <c r="B37" s="79" t="s">
        <v>203</v>
      </c>
      <c r="C37" s="158">
        <v>17942</v>
      </c>
      <c r="D37" s="158">
        <v>17320</v>
      </c>
      <c r="E37" s="158">
        <v>18071</v>
      </c>
      <c r="F37" s="158">
        <v>18473</v>
      </c>
      <c r="G37" s="158">
        <v>19289</v>
      </c>
      <c r="H37" s="158">
        <v>20123</v>
      </c>
      <c r="I37" s="158">
        <v>21329</v>
      </c>
      <c r="J37" s="158">
        <v>21907</v>
      </c>
      <c r="K37" s="98">
        <v>23220</v>
      </c>
      <c r="L37" s="98">
        <v>23753</v>
      </c>
      <c r="M37" s="158">
        <v>24694</v>
      </c>
      <c r="N37" s="31">
        <v>25001</v>
      </c>
    </row>
    <row r="38" spans="1:14" s="7" customFormat="1" ht="12.75">
      <c r="A38" s="30"/>
      <c r="B38" s="43" t="s">
        <v>204</v>
      </c>
      <c r="C38" s="158"/>
      <c r="N38" s="31"/>
    </row>
    <row r="39" spans="1:14" s="7" customFormat="1" ht="12.75">
      <c r="A39" s="30" t="s">
        <v>173</v>
      </c>
      <c r="B39" s="79" t="s">
        <v>63</v>
      </c>
      <c r="C39" s="158">
        <v>13441</v>
      </c>
      <c r="D39" s="158">
        <v>14187</v>
      </c>
      <c r="E39" s="158">
        <v>16485</v>
      </c>
      <c r="F39" s="158">
        <v>16636</v>
      </c>
      <c r="G39" s="158">
        <v>17515</v>
      </c>
      <c r="H39" s="158">
        <v>18690</v>
      </c>
      <c r="I39" s="158">
        <v>19809</v>
      </c>
      <c r="J39" s="158">
        <v>20530</v>
      </c>
      <c r="K39" s="98">
        <v>21904</v>
      </c>
      <c r="L39" s="98">
        <v>23246</v>
      </c>
      <c r="M39" s="158">
        <v>23753</v>
      </c>
      <c r="N39" s="31">
        <v>24831</v>
      </c>
    </row>
    <row r="40" spans="1:14" s="7" customFormat="1" ht="12.75">
      <c r="A40" s="30"/>
      <c r="B40" s="43" t="s">
        <v>193</v>
      </c>
      <c r="C40" s="158"/>
      <c r="N40" s="31"/>
    </row>
    <row r="41" spans="1:14" s="7" customFormat="1" ht="12.75">
      <c r="A41" s="30" t="s">
        <v>174</v>
      </c>
      <c r="B41" s="79" t="s">
        <v>205</v>
      </c>
      <c r="C41" s="158">
        <v>26157</v>
      </c>
      <c r="D41" s="158">
        <v>28283</v>
      </c>
      <c r="E41" s="158">
        <v>28032</v>
      </c>
      <c r="F41" s="158">
        <v>30901</v>
      </c>
      <c r="G41" s="158">
        <v>30338</v>
      </c>
      <c r="H41" s="158">
        <v>31196</v>
      </c>
      <c r="I41" s="158">
        <v>33118</v>
      </c>
      <c r="J41" s="158">
        <v>35653</v>
      </c>
      <c r="K41" s="98">
        <v>36899</v>
      </c>
      <c r="L41" s="98">
        <v>38891</v>
      </c>
      <c r="M41" s="158">
        <v>40201</v>
      </c>
      <c r="N41" s="31">
        <v>42606</v>
      </c>
    </row>
    <row r="42" spans="1:14" s="7" customFormat="1" ht="12.75">
      <c r="A42" s="30"/>
      <c r="B42" s="43" t="s">
        <v>194</v>
      </c>
      <c r="C42" s="158"/>
      <c r="N42" s="31"/>
    </row>
    <row r="43" spans="1:14" s="7" customFormat="1" ht="12.75">
      <c r="A43" s="30" t="s">
        <v>175</v>
      </c>
      <c r="B43" s="79" t="s">
        <v>206</v>
      </c>
      <c r="C43" s="158">
        <v>12180</v>
      </c>
      <c r="D43" s="158">
        <v>12721</v>
      </c>
      <c r="E43" s="158">
        <v>13392</v>
      </c>
      <c r="F43" s="158">
        <v>13841</v>
      </c>
      <c r="G43" s="158">
        <v>14204</v>
      </c>
      <c r="H43" s="158">
        <v>14958</v>
      </c>
      <c r="I43" s="158">
        <v>15762</v>
      </c>
      <c r="J43" s="158">
        <v>16106</v>
      </c>
      <c r="K43" s="98">
        <v>16961</v>
      </c>
      <c r="L43" s="98">
        <v>17820</v>
      </c>
      <c r="M43" s="158">
        <v>18514</v>
      </c>
      <c r="N43" s="31">
        <v>19360</v>
      </c>
    </row>
    <row r="44" spans="1:14" s="7" customFormat="1" ht="12.75">
      <c r="A44" s="30"/>
      <c r="B44" s="43" t="s">
        <v>207</v>
      </c>
      <c r="C44" s="158"/>
      <c r="D44" s="6"/>
      <c r="E44" s="6"/>
      <c r="F44" s="6"/>
      <c r="G44" s="6"/>
      <c r="H44" s="6"/>
      <c r="I44" s="6"/>
      <c r="J44" s="6"/>
      <c r="K44" s="6"/>
      <c r="L44" s="6"/>
      <c r="M44" s="6"/>
      <c r="N44" s="31"/>
    </row>
    <row r="45" spans="1:14" s="7" customFormat="1" ht="12.75">
      <c r="A45" s="30"/>
      <c r="B45" s="43"/>
      <c r="C45" s="158"/>
      <c r="D45" s="6"/>
      <c r="E45" s="6"/>
      <c r="F45" s="6"/>
      <c r="G45" s="6"/>
      <c r="H45" s="6"/>
      <c r="I45" s="6"/>
      <c r="J45" s="6"/>
      <c r="K45" s="6"/>
      <c r="L45" s="6"/>
      <c r="M45" s="6"/>
      <c r="N45" s="31"/>
    </row>
    <row r="46" spans="1:14" s="7" customFormat="1" ht="13.5" thickBot="1">
      <c r="A46" s="150"/>
      <c r="B46" s="124" t="s">
        <v>64</v>
      </c>
      <c r="C46" s="124">
        <f aca="true" t="shared" si="3" ref="C46:N46">C7</f>
        <v>261106</v>
      </c>
      <c r="D46" s="124">
        <f t="shared" si="3"/>
        <v>277797</v>
      </c>
      <c r="E46" s="124">
        <f t="shared" si="3"/>
        <v>282215</v>
      </c>
      <c r="F46" s="124">
        <f t="shared" si="3"/>
        <v>284196</v>
      </c>
      <c r="G46" s="124">
        <f t="shared" si="3"/>
        <v>289505</v>
      </c>
      <c r="H46" s="124">
        <f t="shared" si="3"/>
        <v>299247</v>
      </c>
      <c r="I46" s="124">
        <f t="shared" si="3"/>
        <v>318050</v>
      </c>
      <c r="J46" s="124">
        <f t="shared" si="3"/>
        <v>342035</v>
      </c>
      <c r="K46" s="124">
        <f t="shared" si="3"/>
        <v>361897</v>
      </c>
      <c r="L46" s="124">
        <f t="shared" si="3"/>
        <v>366492</v>
      </c>
      <c r="M46" s="124">
        <f t="shared" si="3"/>
        <v>380063</v>
      </c>
      <c r="N46" s="124">
        <f t="shared" si="3"/>
        <v>402653</v>
      </c>
    </row>
    <row r="47" spans="1:14" ht="12.75">
      <c r="A47" s="30"/>
      <c r="B47" s="30"/>
      <c r="C47" s="158"/>
      <c r="D47" s="6"/>
      <c r="E47" s="6"/>
      <c r="F47" s="6"/>
      <c r="G47" s="6"/>
      <c r="H47" s="6"/>
      <c r="I47" s="6"/>
      <c r="J47" s="6"/>
      <c r="K47" s="6"/>
      <c r="L47" s="6"/>
      <c r="M47" s="6"/>
      <c r="N47" s="31"/>
    </row>
    <row r="48" spans="1:14" s="7" customFormat="1" ht="12.75">
      <c r="A48" s="37" t="s">
        <v>90</v>
      </c>
      <c r="B48" s="37"/>
      <c r="C48" s="158"/>
      <c r="D48" s="6"/>
      <c r="E48" s="6"/>
      <c r="F48" s="6"/>
      <c r="G48" s="6"/>
      <c r="H48" s="6"/>
      <c r="I48" s="6"/>
      <c r="J48" s="6"/>
      <c r="K48" s="6"/>
      <c r="L48" s="6"/>
      <c r="M48" s="6"/>
      <c r="N48" s="31"/>
    </row>
    <row r="49" spans="1:14" ht="12.75">
      <c r="A49" s="95" t="s">
        <v>176</v>
      </c>
      <c r="B49" s="240" t="s">
        <v>239</v>
      </c>
      <c r="C49" s="158">
        <f>C51+C57</f>
        <v>138151</v>
      </c>
      <c r="D49" s="158">
        <f aca="true" t="shared" si="4" ref="D49:N49">D51+D57</f>
        <v>145365</v>
      </c>
      <c r="E49" s="158">
        <f t="shared" si="4"/>
        <v>151327</v>
      </c>
      <c r="F49" s="158">
        <f t="shared" si="4"/>
        <v>155426</v>
      </c>
      <c r="G49" s="158">
        <f t="shared" si="4"/>
        <v>159379</v>
      </c>
      <c r="H49" s="158">
        <f t="shared" si="4"/>
        <v>164076</v>
      </c>
      <c r="I49" s="158">
        <f t="shared" si="4"/>
        <v>171260</v>
      </c>
      <c r="J49" s="158">
        <f t="shared" si="4"/>
        <v>183401</v>
      </c>
      <c r="K49" s="158">
        <f t="shared" si="4"/>
        <v>192683</v>
      </c>
      <c r="L49" s="158">
        <f t="shared" si="4"/>
        <v>192799</v>
      </c>
      <c r="M49" s="158">
        <f t="shared" si="4"/>
        <v>198524</v>
      </c>
      <c r="N49" s="158">
        <f t="shared" si="4"/>
        <v>210703</v>
      </c>
    </row>
    <row r="50" spans="1:14" ht="12.75">
      <c r="A50" s="95"/>
      <c r="B50" s="240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</row>
    <row r="51" spans="1:14" ht="12.75">
      <c r="A51" s="95" t="s">
        <v>168</v>
      </c>
      <c r="B51" s="240" t="s">
        <v>179</v>
      </c>
      <c r="C51" s="158">
        <f>SUM(C52:C55)</f>
        <v>47435</v>
      </c>
      <c r="D51" s="158">
        <f aca="true" t="shared" si="5" ref="D51:N51">SUM(D52:D55)</f>
        <v>49452</v>
      </c>
      <c r="E51" s="158">
        <f t="shared" si="5"/>
        <v>50003</v>
      </c>
      <c r="F51" s="158">
        <f t="shared" si="5"/>
        <v>50252</v>
      </c>
      <c r="G51" s="158">
        <f t="shared" si="5"/>
        <v>51002</v>
      </c>
      <c r="H51" s="158">
        <f t="shared" si="5"/>
        <v>52054</v>
      </c>
      <c r="I51" s="158">
        <f t="shared" si="5"/>
        <v>53982</v>
      </c>
      <c r="J51" s="158">
        <f t="shared" si="5"/>
        <v>57879</v>
      </c>
      <c r="K51" s="158">
        <f t="shared" si="5"/>
        <v>61374</v>
      </c>
      <c r="L51" s="158">
        <f t="shared" si="5"/>
        <v>58548</v>
      </c>
      <c r="M51" s="158">
        <f t="shared" si="5"/>
        <v>58958</v>
      </c>
      <c r="N51" s="158">
        <f t="shared" si="5"/>
        <v>63000</v>
      </c>
    </row>
    <row r="52" spans="1:14" ht="12.75">
      <c r="A52" s="95" t="s">
        <v>162</v>
      </c>
      <c r="B52" s="96" t="s">
        <v>180</v>
      </c>
      <c r="C52" s="158">
        <v>1891</v>
      </c>
      <c r="D52" s="158">
        <v>1948</v>
      </c>
      <c r="E52" s="158">
        <v>2010</v>
      </c>
      <c r="F52" s="158">
        <v>1971</v>
      </c>
      <c r="G52" s="158">
        <v>2046</v>
      </c>
      <c r="H52" s="158">
        <v>2205</v>
      </c>
      <c r="I52" s="158">
        <v>2151</v>
      </c>
      <c r="J52" s="158">
        <v>2303</v>
      </c>
      <c r="K52" s="158">
        <v>2432</v>
      </c>
      <c r="L52" s="158">
        <v>2524</v>
      </c>
      <c r="M52" s="158">
        <v>2640</v>
      </c>
      <c r="N52" s="31">
        <v>2764</v>
      </c>
    </row>
    <row r="53" spans="1:14" ht="12.75">
      <c r="A53" s="95" t="s">
        <v>163</v>
      </c>
      <c r="B53" s="96" t="s">
        <v>181</v>
      </c>
      <c r="C53" s="158">
        <v>34443</v>
      </c>
      <c r="D53" s="158">
        <v>35533</v>
      </c>
      <c r="E53" s="158">
        <v>35567</v>
      </c>
      <c r="F53" s="158">
        <v>35583</v>
      </c>
      <c r="G53" s="158">
        <v>35787</v>
      </c>
      <c r="H53" s="158">
        <v>36171</v>
      </c>
      <c r="I53" s="158">
        <v>37106</v>
      </c>
      <c r="J53" s="158">
        <v>39445</v>
      </c>
      <c r="K53" s="158">
        <v>41686</v>
      </c>
      <c r="L53" s="158">
        <v>38709</v>
      </c>
      <c r="M53" s="158">
        <v>38236</v>
      </c>
      <c r="N53" s="31">
        <v>40665</v>
      </c>
    </row>
    <row r="54" spans="1:14" ht="12.75">
      <c r="A54" s="95" t="s">
        <v>164</v>
      </c>
      <c r="B54" s="96" t="s">
        <v>182</v>
      </c>
      <c r="C54" s="158">
        <v>2095</v>
      </c>
      <c r="D54" s="158">
        <v>2126</v>
      </c>
      <c r="E54" s="158">
        <v>2248</v>
      </c>
      <c r="F54" s="158">
        <v>2589</v>
      </c>
      <c r="G54" s="158">
        <v>2773</v>
      </c>
      <c r="H54" s="158">
        <v>2809</v>
      </c>
      <c r="I54" s="158">
        <v>2898</v>
      </c>
      <c r="J54" s="158">
        <v>3042</v>
      </c>
      <c r="K54" s="158">
        <v>2914</v>
      </c>
      <c r="L54" s="158">
        <v>3027</v>
      </c>
      <c r="M54" s="158">
        <v>3082</v>
      </c>
      <c r="N54" s="31">
        <v>3285</v>
      </c>
    </row>
    <row r="55" spans="1:14" ht="12.75">
      <c r="A55" s="97" t="s">
        <v>165</v>
      </c>
      <c r="B55" s="96" t="s">
        <v>60</v>
      </c>
      <c r="C55" s="158">
        <v>9006</v>
      </c>
      <c r="D55" s="158">
        <v>9845</v>
      </c>
      <c r="E55" s="158">
        <v>10178</v>
      </c>
      <c r="F55" s="158">
        <v>10109</v>
      </c>
      <c r="G55" s="158">
        <v>10396</v>
      </c>
      <c r="H55" s="158">
        <v>10869</v>
      </c>
      <c r="I55" s="158">
        <v>11827</v>
      </c>
      <c r="J55" s="158">
        <v>13089</v>
      </c>
      <c r="K55" s="158">
        <v>14342</v>
      </c>
      <c r="L55" s="158">
        <v>14288</v>
      </c>
      <c r="M55" s="158">
        <v>15000</v>
      </c>
      <c r="N55" s="31">
        <v>16286</v>
      </c>
    </row>
    <row r="56" spans="1:14" ht="12.75">
      <c r="A56" s="97"/>
      <c r="B56" s="96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31"/>
    </row>
    <row r="57" spans="1:14" ht="12.75">
      <c r="A57" s="97" t="s">
        <v>177</v>
      </c>
      <c r="B57" s="240" t="s">
        <v>183</v>
      </c>
      <c r="C57" s="31">
        <f>SUM(C58:C68)</f>
        <v>90716</v>
      </c>
      <c r="D57" s="31">
        <f aca="true" t="shared" si="6" ref="D57:N57">SUM(D58:D68)</f>
        <v>95913</v>
      </c>
      <c r="E57" s="31">
        <f t="shared" si="6"/>
        <v>101324</v>
      </c>
      <c r="F57" s="31">
        <f t="shared" si="6"/>
        <v>105174</v>
      </c>
      <c r="G57" s="31">
        <f t="shared" si="6"/>
        <v>108377</v>
      </c>
      <c r="H57" s="31">
        <f t="shared" si="6"/>
        <v>112022</v>
      </c>
      <c r="I57" s="31">
        <f t="shared" si="6"/>
        <v>117278</v>
      </c>
      <c r="J57" s="31">
        <f t="shared" si="6"/>
        <v>125522</v>
      </c>
      <c r="K57" s="31">
        <f t="shared" si="6"/>
        <v>131309</v>
      </c>
      <c r="L57" s="31">
        <f t="shared" si="6"/>
        <v>134251</v>
      </c>
      <c r="M57" s="31">
        <f t="shared" si="6"/>
        <v>139566</v>
      </c>
      <c r="N57" s="31">
        <f t="shared" si="6"/>
        <v>147703</v>
      </c>
    </row>
    <row r="58" spans="1:14" ht="12.75">
      <c r="A58" s="95" t="s">
        <v>166</v>
      </c>
      <c r="B58" s="96" t="s">
        <v>184</v>
      </c>
      <c r="C58" s="31">
        <v>14240</v>
      </c>
      <c r="D58" s="158">
        <v>14861</v>
      </c>
      <c r="E58" s="158">
        <v>15608</v>
      </c>
      <c r="F58" s="158">
        <v>16460</v>
      </c>
      <c r="G58" s="158">
        <v>16952</v>
      </c>
      <c r="H58" s="158">
        <v>17471</v>
      </c>
      <c r="I58" s="158">
        <v>18351</v>
      </c>
      <c r="J58" s="158">
        <v>19224</v>
      </c>
      <c r="K58" s="158">
        <v>20174</v>
      </c>
      <c r="L58" s="158">
        <v>20269</v>
      </c>
      <c r="M58" s="158">
        <v>20966</v>
      </c>
      <c r="N58" s="31">
        <v>22024</v>
      </c>
    </row>
    <row r="59" spans="1:14" ht="12.75">
      <c r="A59" s="95" t="s">
        <v>169</v>
      </c>
      <c r="B59" s="96" t="s">
        <v>187</v>
      </c>
      <c r="C59" s="6">
        <v>6561</v>
      </c>
      <c r="D59" s="158">
        <v>6812</v>
      </c>
      <c r="E59" s="158">
        <v>7046</v>
      </c>
      <c r="F59" s="158">
        <v>7100</v>
      </c>
      <c r="G59" s="158">
        <v>7312</v>
      </c>
      <c r="H59" s="158">
        <v>7406</v>
      </c>
      <c r="I59" s="158">
        <v>7681</v>
      </c>
      <c r="J59" s="158">
        <v>8235</v>
      </c>
      <c r="K59" s="158">
        <v>8565</v>
      </c>
      <c r="L59" s="158">
        <v>8264</v>
      </c>
      <c r="M59" s="158">
        <v>8602</v>
      </c>
      <c r="N59" s="31">
        <v>9141</v>
      </c>
    </row>
    <row r="60" spans="1:14" ht="12.75">
      <c r="A60" s="95" t="s">
        <v>167</v>
      </c>
      <c r="B60" s="96" t="s">
        <v>188</v>
      </c>
      <c r="C60" s="6">
        <v>1945</v>
      </c>
      <c r="D60" s="158">
        <v>2129</v>
      </c>
      <c r="E60" s="158">
        <v>2188</v>
      </c>
      <c r="F60" s="158">
        <v>2322</v>
      </c>
      <c r="G60" s="158">
        <v>2405</v>
      </c>
      <c r="H60" s="158">
        <v>2494</v>
      </c>
      <c r="I60" s="158">
        <v>2637</v>
      </c>
      <c r="J60" s="158">
        <v>2785</v>
      </c>
      <c r="K60" s="158">
        <v>3040</v>
      </c>
      <c r="L60" s="158">
        <v>3053</v>
      </c>
      <c r="M60" s="158">
        <v>3280</v>
      </c>
      <c r="N60" s="31">
        <v>3581</v>
      </c>
    </row>
    <row r="61" spans="1:14" ht="12.75">
      <c r="A61" s="95" t="s">
        <v>189</v>
      </c>
      <c r="B61" s="96" t="s">
        <v>208</v>
      </c>
      <c r="C61" s="158">
        <v>4285</v>
      </c>
      <c r="D61" s="158">
        <v>4777</v>
      </c>
      <c r="E61" s="158">
        <v>4589</v>
      </c>
      <c r="F61" s="158">
        <v>4449</v>
      </c>
      <c r="G61" s="158">
        <v>4498</v>
      </c>
      <c r="H61" s="158">
        <v>4763</v>
      </c>
      <c r="I61" s="158">
        <v>5036</v>
      </c>
      <c r="J61" s="158">
        <v>5560</v>
      </c>
      <c r="K61" s="158">
        <v>5996</v>
      </c>
      <c r="L61" s="158">
        <v>5995</v>
      </c>
      <c r="M61" s="158">
        <v>5905</v>
      </c>
      <c r="N61" s="31">
        <v>6236</v>
      </c>
    </row>
    <row r="62" spans="1:14" ht="12.75">
      <c r="A62" s="95" t="s">
        <v>170</v>
      </c>
      <c r="B62" s="96" t="s">
        <v>190</v>
      </c>
      <c r="C62" s="158">
        <v>2100</v>
      </c>
      <c r="D62" s="158">
        <v>2022</v>
      </c>
      <c r="E62" s="158">
        <v>2196</v>
      </c>
      <c r="F62" s="158">
        <v>2158</v>
      </c>
      <c r="G62" s="158">
        <v>2186</v>
      </c>
      <c r="H62" s="158">
        <v>2299</v>
      </c>
      <c r="I62" s="158">
        <v>2463</v>
      </c>
      <c r="J62" s="158">
        <v>2451</v>
      </c>
      <c r="K62" s="158">
        <v>2516</v>
      </c>
      <c r="L62" s="158">
        <v>2568</v>
      </c>
      <c r="M62" s="158">
        <v>2558</v>
      </c>
      <c r="N62" s="31">
        <v>2566</v>
      </c>
    </row>
    <row r="63" spans="1:14" ht="12.75">
      <c r="A63" s="95" t="s">
        <v>171</v>
      </c>
      <c r="B63" s="96" t="s">
        <v>201</v>
      </c>
      <c r="C63" s="158">
        <v>1968</v>
      </c>
      <c r="D63" s="158">
        <v>1956</v>
      </c>
      <c r="E63" s="158">
        <v>2042</v>
      </c>
      <c r="F63" s="158">
        <v>2194</v>
      </c>
      <c r="G63" s="158">
        <v>2369</v>
      </c>
      <c r="H63" s="158">
        <v>2364</v>
      </c>
      <c r="I63" s="158">
        <v>2477</v>
      </c>
      <c r="J63" s="158">
        <v>2744</v>
      </c>
      <c r="K63" s="158">
        <v>2836</v>
      </c>
      <c r="L63" s="158">
        <v>2911</v>
      </c>
      <c r="M63" s="158">
        <v>3002</v>
      </c>
      <c r="N63" s="31">
        <v>3189</v>
      </c>
    </row>
    <row r="64" spans="1:18" s="7" customFormat="1" ht="12.75">
      <c r="A64" s="95" t="s">
        <v>178</v>
      </c>
      <c r="B64" s="96" t="s">
        <v>244</v>
      </c>
      <c r="C64" s="158">
        <v>11755</v>
      </c>
      <c r="D64" s="158">
        <v>12842</v>
      </c>
      <c r="E64" s="158">
        <v>13302</v>
      </c>
      <c r="F64" s="158">
        <v>13649</v>
      </c>
      <c r="G64" s="158">
        <v>14187</v>
      </c>
      <c r="H64" s="158">
        <v>15213</v>
      </c>
      <c r="I64" s="158">
        <v>15782</v>
      </c>
      <c r="J64" s="158">
        <v>18188</v>
      </c>
      <c r="K64" s="158">
        <v>20098</v>
      </c>
      <c r="L64" s="158">
        <v>20865</v>
      </c>
      <c r="M64" s="158">
        <v>22285</v>
      </c>
      <c r="N64" s="31">
        <v>24654</v>
      </c>
      <c r="R64"/>
    </row>
    <row r="65" spans="1:14" ht="12.75">
      <c r="A65" s="95" t="s">
        <v>172</v>
      </c>
      <c r="B65" s="96" t="s">
        <v>203</v>
      </c>
      <c r="C65" s="158">
        <v>10022</v>
      </c>
      <c r="D65" s="158">
        <v>9678</v>
      </c>
      <c r="E65" s="158">
        <v>10227</v>
      </c>
      <c r="F65" s="158">
        <v>10605</v>
      </c>
      <c r="G65" s="158">
        <v>10834</v>
      </c>
      <c r="H65" s="158">
        <v>11124</v>
      </c>
      <c r="I65" s="158">
        <v>12268</v>
      </c>
      <c r="J65" s="158">
        <v>12965</v>
      </c>
      <c r="K65" s="158">
        <v>11751</v>
      </c>
      <c r="L65" s="158">
        <v>11908</v>
      </c>
      <c r="M65" s="158">
        <v>12454</v>
      </c>
      <c r="N65" s="31">
        <v>12995</v>
      </c>
    </row>
    <row r="66" spans="1:18" s="7" customFormat="1" ht="12.75">
      <c r="A66" s="95" t="s">
        <v>173</v>
      </c>
      <c r="B66" s="96" t="s">
        <v>63</v>
      </c>
      <c r="C66" s="158">
        <v>10953</v>
      </c>
      <c r="D66" s="158">
        <v>12170</v>
      </c>
      <c r="E66" s="158">
        <v>12884</v>
      </c>
      <c r="F66" s="158">
        <v>13977</v>
      </c>
      <c r="G66" s="158">
        <v>14212</v>
      </c>
      <c r="H66" s="158">
        <v>14374</v>
      </c>
      <c r="I66" s="158">
        <v>14829</v>
      </c>
      <c r="J66" s="158">
        <v>15271</v>
      </c>
      <c r="K66" s="158">
        <v>16178</v>
      </c>
      <c r="L66" s="158">
        <v>16722</v>
      </c>
      <c r="M66" s="158">
        <v>17436</v>
      </c>
      <c r="N66" s="31">
        <v>17972</v>
      </c>
      <c r="R66"/>
    </row>
    <row r="67" spans="1:14" ht="12.75">
      <c r="A67" s="95" t="s">
        <v>174</v>
      </c>
      <c r="B67" s="96" t="s">
        <v>205</v>
      </c>
      <c r="C67" s="158">
        <v>21826</v>
      </c>
      <c r="D67" s="158">
        <v>23415</v>
      </c>
      <c r="E67" s="158">
        <v>25547</v>
      </c>
      <c r="F67" s="158">
        <v>26395</v>
      </c>
      <c r="G67" s="158">
        <v>27348</v>
      </c>
      <c r="H67" s="158">
        <v>28264</v>
      </c>
      <c r="I67" s="158">
        <v>29265</v>
      </c>
      <c r="J67" s="158">
        <v>31270</v>
      </c>
      <c r="K67" s="158">
        <v>33086</v>
      </c>
      <c r="L67" s="158">
        <v>34334</v>
      </c>
      <c r="M67" s="158">
        <v>35434</v>
      </c>
      <c r="N67" s="31">
        <v>37376</v>
      </c>
    </row>
    <row r="68" spans="1:18" ht="12.75">
      <c r="A68" s="95" t="s">
        <v>175</v>
      </c>
      <c r="B68" s="96" t="s">
        <v>206</v>
      </c>
      <c r="C68" s="158">
        <v>5061</v>
      </c>
      <c r="D68" s="158">
        <v>5251</v>
      </c>
      <c r="E68" s="158">
        <v>5695</v>
      </c>
      <c r="F68" s="158">
        <v>5865</v>
      </c>
      <c r="G68" s="158">
        <v>6074</v>
      </c>
      <c r="H68" s="158">
        <v>6250</v>
      </c>
      <c r="I68" s="158">
        <v>6489</v>
      </c>
      <c r="J68" s="158">
        <v>6829</v>
      </c>
      <c r="K68" s="158">
        <v>7069</v>
      </c>
      <c r="L68" s="158">
        <v>7362</v>
      </c>
      <c r="M68" s="158">
        <v>7644</v>
      </c>
      <c r="N68" s="31">
        <v>7969</v>
      </c>
      <c r="R68" s="7"/>
    </row>
    <row r="69" spans="1:18" ht="12.75">
      <c r="A69" s="95"/>
      <c r="B69" s="96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39"/>
      <c r="R69" s="7"/>
    </row>
    <row r="70" spans="1:18" ht="13.5" thickBot="1">
      <c r="A70" s="28"/>
      <c r="B70" s="124" t="s">
        <v>64</v>
      </c>
      <c r="C70" s="123">
        <f>C49</f>
        <v>138151</v>
      </c>
      <c r="D70" s="123">
        <f aca="true" t="shared" si="7" ref="D70:N70">D49</f>
        <v>145365</v>
      </c>
      <c r="E70" s="123">
        <f t="shared" si="7"/>
        <v>151327</v>
      </c>
      <c r="F70" s="123">
        <f t="shared" si="7"/>
        <v>155426</v>
      </c>
      <c r="G70" s="123">
        <f t="shared" si="7"/>
        <v>159379</v>
      </c>
      <c r="H70" s="123">
        <f t="shared" si="7"/>
        <v>164076</v>
      </c>
      <c r="I70" s="123">
        <f t="shared" si="7"/>
        <v>171260</v>
      </c>
      <c r="J70" s="123">
        <f t="shared" si="7"/>
        <v>183401</v>
      </c>
      <c r="K70" s="123">
        <f t="shared" si="7"/>
        <v>192683</v>
      </c>
      <c r="L70" s="123">
        <f t="shared" si="7"/>
        <v>192799</v>
      </c>
      <c r="M70" s="123">
        <f t="shared" si="7"/>
        <v>198524</v>
      </c>
      <c r="N70" s="123">
        <f t="shared" si="7"/>
        <v>210703</v>
      </c>
      <c r="R70" s="7"/>
    </row>
    <row r="71" spans="1:14" ht="12.75">
      <c r="A71" s="37"/>
      <c r="B71" s="30"/>
      <c r="C71" s="158"/>
      <c r="D71" s="6"/>
      <c r="E71" s="6"/>
      <c r="F71" s="6"/>
      <c r="G71" s="6"/>
      <c r="H71" s="6"/>
      <c r="I71" s="6"/>
      <c r="J71" s="6"/>
      <c r="K71" s="6"/>
      <c r="L71" s="6"/>
      <c r="M71" s="6"/>
      <c r="N71" s="31"/>
    </row>
    <row r="72" spans="1:14" ht="12.75">
      <c r="A72" s="37" t="s">
        <v>91</v>
      </c>
      <c r="B72" s="37"/>
      <c r="C72" s="158"/>
      <c r="D72" s="6"/>
      <c r="E72" s="6"/>
      <c r="F72" s="6"/>
      <c r="G72" s="6"/>
      <c r="H72" s="6"/>
      <c r="I72" s="6"/>
      <c r="J72" s="6"/>
      <c r="K72" s="6"/>
      <c r="L72" s="6"/>
      <c r="M72" s="6"/>
      <c r="N72" s="31"/>
    </row>
    <row r="73" spans="1:14" ht="12.75">
      <c r="A73" s="95" t="s">
        <v>176</v>
      </c>
      <c r="B73" s="240" t="s">
        <v>239</v>
      </c>
      <c r="C73" s="158">
        <f>C75+C81</f>
        <v>75730</v>
      </c>
      <c r="D73" s="158">
        <f aca="true" t="shared" si="8" ref="D73:N73">D75+D81</f>
        <v>79808</v>
      </c>
      <c r="E73" s="158">
        <f t="shared" si="8"/>
        <v>82052</v>
      </c>
      <c r="F73" s="158">
        <f t="shared" si="8"/>
        <v>84721</v>
      </c>
      <c r="G73" s="158">
        <f t="shared" si="8"/>
        <v>87372</v>
      </c>
      <c r="H73" s="158">
        <f t="shared" si="8"/>
        <v>89893</v>
      </c>
      <c r="I73" s="158">
        <f t="shared" si="8"/>
        <v>94681</v>
      </c>
      <c r="J73" s="158">
        <f t="shared" si="8"/>
        <v>100709</v>
      </c>
      <c r="K73" s="158">
        <f t="shared" si="8"/>
        <v>106722</v>
      </c>
      <c r="L73" s="158">
        <f t="shared" si="8"/>
        <v>104902</v>
      </c>
      <c r="M73" s="158">
        <f t="shared" si="8"/>
        <v>107889</v>
      </c>
      <c r="N73" s="158">
        <f t="shared" si="8"/>
        <v>113446</v>
      </c>
    </row>
    <row r="74" spans="1:14" ht="12.75">
      <c r="A74" s="95"/>
      <c r="B74" s="240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</row>
    <row r="75" spans="1:14" ht="12.75">
      <c r="A75" s="95" t="s">
        <v>168</v>
      </c>
      <c r="B75" s="240" t="s">
        <v>179</v>
      </c>
      <c r="C75" s="158">
        <f>SUM(C76:C79)</f>
        <v>29577</v>
      </c>
      <c r="D75" s="158">
        <f aca="true" t="shared" si="9" ref="D75:N75">SUM(D76:D79)</f>
        <v>31333</v>
      </c>
      <c r="E75" s="158">
        <f t="shared" si="9"/>
        <v>31092</v>
      </c>
      <c r="F75" s="158">
        <f t="shared" si="9"/>
        <v>31447</v>
      </c>
      <c r="G75" s="158">
        <f t="shared" si="9"/>
        <v>32138</v>
      </c>
      <c r="H75" s="158">
        <f t="shared" si="9"/>
        <v>32794</v>
      </c>
      <c r="I75" s="158">
        <f t="shared" si="9"/>
        <v>34322</v>
      </c>
      <c r="J75" s="158">
        <f t="shared" si="9"/>
        <v>36837</v>
      </c>
      <c r="K75" s="158">
        <f t="shared" si="9"/>
        <v>39173</v>
      </c>
      <c r="L75" s="158">
        <f t="shared" si="9"/>
        <v>36221</v>
      </c>
      <c r="M75" s="158">
        <f t="shared" si="9"/>
        <v>37256</v>
      </c>
      <c r="N75" s="158">
        <f t="shared" si="9"/>
        <v>39462</v>
      </c>
    </row>
    <row r="76" spans="1:14" ht="12.75">
      <c r="A76" s="95" t="s">
        <v>162</v>
      </c>
      <c r="B76" s="96" t="s">
        <v>180</v>
      </c>
      <c r="C76" s="158">
        <v>1199</v>
      </c>
      <c r="D76" s="158">
        <v>1257</v>
      </c>
      <c r="E76" s="158">
        <v>1354</v>
      </c>
      <c r="F76" s="158">
        <v>1397</v>
      </c>
      <c r="G76" s="158">
        <v>1488</v>
      </c>
      <c r="H76" s="158">
        <v>1589</v>
      </c>
      <c r="I76" s="158">
        <v>1560</v>
      </c>
      <c r="J76" s="158">
        <v>1689</v>
      </c>
      <c r="K76" s="158">
        <v>1872</v>
      </c>
      <c r="L76" s="158">
        <v>1979</v>
      </c>
      <c r="M76" s="158">
        <v>2083</v>
      </c>
      <c r="N76" s="31">
        <v>2169</v>
      </c>
    </row>
    <row r="77" spans="1:14" ht="12.75">
      <c r="A77" s="95" t="s">
        <v>163</v>
      </c>
      <c r="B77" s="96" t="s">
        <v>181</v>
      </c>
      <c r="C77" s="158">
        <v>22912</v>
      </c>
      <c r="D77" s="158">
        <v>24276</v>
      </c>
      <c r="E77" s="158">
        <v>23783</v>
      </c>
      <c r="F77" s="158">
        <v>24008</v>
      </c>
      <c r="G77" s="158">
        <v>24421</v>
      </c>
      <c r="H77" s="158">
        <v>24479</v>
      </c>
      <c r="I77" s="158">
        <v>25576</v>
      </c>
      <c r="J77" s="158">
        <v>27264</v>
      </c>
      <c r="K77" s="158">
        <v>28962</v>
      </c>
      <c r="L77" s="158">
        <v>25665</v>
      </c>
      <c r="M77" s="158">
        <v>26226</v>
      </c>
      <c r="N77" s="31">
        <v>27758</v>
      </c>
    </row>
    <row r="78" spans="1:14" ht="12.75">
      <c r="A78" s="95" t="s">
        <v>164</v>
      </c>
      <c r="B78" s="96" t="s">
        <v>182</v>
      </c>
      <c r="C78" s="158">
        <v>1066</v>
      </c>
      <c r="D78" s="158">
        <v>1078</v>
      </c>
      <c r="E78" s="158">
        <v>1100</v>
      </c>
      <c r="F78" s="158">
        <v>1139</v>
      </c>
      <c r="G78" s="158">
        <v>1198</v>
      </c>
      <c r="H78" s="158">
        <v>1264</v>
      </c>
      <c r="I78" s="158">
        <v>1322</v>
      </c>
      <c r="J78" s="158">
        <v>1411</v>
      </c>
      <c r="K78" s="158">
        <v>1540</v>
      </c>
      <c r="L78" s="158">
        <v>1634</v>
      </c>
      <c r="M78" s="158">
        <v>1664</v>
      </c>
      <c r="N78" s="31">
        <v>1750</v>
      </c>
    </row>
    <row r="79" spans="1:14" ht="12.75">
      <c r="A79" s="97" t="s">
        <v>165</v>
      </c>
      <c r="B79" s="96" t="s">
        <v>60</v>
      </c>
      <c r="C79" s="158">
        <v>4400</v>
      </c>
      <c r="D79" s="158">
        <v>4722</v>
      </c>
      <c r="E79" s="158">
        <v>4855</v>
      </c>
      <c r="F79" s="158">
        <v>4903</v>
      </c>
      <c r="G79" s="158">
        <v>5031</v>
      </c>
      <c r="H79" s="158">
        <v>5462</v>
      </c>
      <c r="I79" s="158">
        <v>5864</v>
      </c>
      <c r="J79" s="158">
        <v>6473</v>
      </c>
      <c r="K79" s="158">
        <v>6799</v>
      </c>
      <c r="L79" s="158">
        <v>6943</v>
      </c>
      <c r="M79" s="158">
        <v>7283</v>
      </c>
      <c r="N79" s="31">
        <v>7785</v>
      </c>
    </row>
    <row r="80" spans="1:14" ht="12.75">
      <c r="A80" s="97"/>
      <c r="B80" s="96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31"/>
    </row>
    <row r="81" spans="1:14" ht="12.75">
      <c r="A81" s="97" t="s">
        <v>177</v>
      </c>
      <c r="B81" s="240" t="s">
        <v>183</v>
      </c>
      <c r="C81" s="31">
        <f>SUM(C82:C92)</f>
        <v>46153</v>
      </c>
      <c r="D81" s="31">
        <f aca="true" t="shared" si="10" ref="D81:N81">SUM(D82:D92)</f>
        <v>48475</v>
      </c>
      <c r="E81" s="31">
        <f t="shared" si="10"/>
        <v>50960</v>
      </c>
      <c r="F81" s="31">
        <f t="shared" si="10"/>
        <v>53274</v>
      </c>
      <c r="G81" s="31">
        <f t="shared" si="10"/>
        <v>55234</v>
      </c>
      <c r="H81" s="31">
        <f t="shared" si="10"/>
        <v>57099</v>
      </c>
      <c r="I81" s="31">
        <f t="shared" si="10"/>
        <v>60359</v>
      </c>
      <c r="J81" s="31">
        <f t="shared" si="10"/>
        <v>63872</v>
      </c>
      <c r="K81" s="31">
        <f t="shared" si="10"/>
        <v>67549</v>
      </c>
      <c r="L81" s="31">
        <f t="shared" si="10"/>
        <v>68681</v>
      </c>
      <c r="M81" s="31">
        <f t="shared" si="10"/>
        <v>70633</v>
      </c>
      <c r="N81" s="31">
        <f t="shared" si="10"/>
        <v>73984</v>
      </c>
    </row>
    <row r="82" spans="1:18" s="7" customFormat="1" ht="12.75">
      <c r="A82" s="95" t="s">
        <v>166</v>
      </c>
      <c r="B82" s="96" t="s">
        <v>184</v>
      </c>
      <c r="C82" s="31">
        <v>8334</v>
      </c>
      <c r="D82" s="158">
        <v>8706</v>
      </c>
      <c r="E82" s="158">
        <v>8844</v>
      </c>
      <c r="F82" s="158">
        <v>9387</v>
      </c>
      <c r="G82" s="158">
        <v>9674</v>
      </c>
      <c r="H82" s="158">
        <v>10249</v>
      </c>
      <c r="I82" s="158">
        <v>10953</v>
      </c>
      <c r="J82" s="158">
        <v>11261</v>
      </c>
      <c r="K82" s="158">
        <v>11920</v>
      </c>
      <c r="L82" s="158">
        <v>11927</v>
      </c>
      <c r="M82" s="158">
        <v>12286</v>
      </c>
      <c r="N82" s="31">
        <v>12735</v>
      </c>
      <c r="R82"/>
    </row>
    <row r="83" spans="1:18" s="29" customFormat="1" ht="12.75">
      <c r="A83" s="95" t="s">
        <v>169</v>
      </c>
      <c r="B83" s="96" t="s">
        <v>187</v>
      </c>
      <c r="C83" s="6">
        <v>4392</v>
      </c>
      <c r="D83" s="158">
        <v>4478</v>
      </c>
      <c r="E83" s="158">
        <v>4609</v>
      </c>
      <c r="F83" s="158">
        <v>4822</v>
      </c>
      <c r="G83" s="158">
        <v>4870</v>
      </c>
      <c r="H83" s="158">
        <v>5000</v>
      </c>
      <c r="I83" s="158">
        <v>5223</v>
      </c>
      <c r="J83" s="158">
        <v>5828</v>
      </c>
      <c r="K83" s="158">
        <v>6321</v>
      </c>
      <c r="L83" s="158">
        <v>6231</v>
      </c>
      <c r="M83" s="158">
        <v>6297</v>
      </c>
      <c r="N83" s="31">
        <v>6582</v>
      </c>
      <c r="R83"/>
    </row>
    <row r="84" spans="1:18" s="46" customFormat="1" ht="12.75">
      <c r="A84" s="95" t="s">
        <v>167</v>
      </c>
      <c r="B84" s="96" t="s">
        <v>188</v>
      </c>
      <c r="C84" s="6">
        <v>1137</v>
      </c>
      <c r="D84" s="158">
        <v>1240</v>
      </c>
      <c r="E84" s="158">
        <v>1257</v>
      </c>
      <c r="F84" s="158">
        <v>1366</v>
      </c>
      <c r="G84" s="158">
        <v>1416</v>
      </c>
      <c r="H84" s="158">
        <v>1483</v>
      </c>
      <c r="I84" s="158">
        <v>1575</v>
      </c>
      <c r="J84" s="158">
        <v>1619</v>
      </c>
      <c r="K84" s="158">
        <v>1769</v>
      </c>
      <c r="L84" s="158">
        <v>1779</v>
      </c>
      <c r="M84" s="158">
        <v>1908</v>
      </c>
      <c r="N84" s="31">
        <v>2076</v>
      </c>
      <c r="R84"/>
    </row>
    <row r="85" spans="1:14" ht="12.75">
      <c r="A85" s="95" t="s">
        <v>189</v>
      </c>
      <c r="B85" s="96" t="s">
        <v>208</v>
      </c>
      <c r="C85" s="158">
        <v>1797</v>
      </c>
      <c r="D85" s="158">
        <v>1946</v>
      </c>
      <c r="E85" s="158">
        <v>1932</v>
      </c>
      <c r="F85" s="158">
        <v>1898</v>
      </c>
      <c r="G85" s="158">
        <v>1997</v>
      </c>
      <c r="H85" s="158">
        <v>2071</v>
      </c>
      <c r="I85" s="158">
        <v>2252</v>
      </c>
      <c r="J85" s="158">
        <v>2435</v>
      </c>
      <c r="K85" s="158">
        <v>2647</v>
      </c>
      <c r="L85" s="158">
        <v>2626</v>
      </c>
      <c r="M85" s="158">
        <v>2587</v>
      </c>
      <c r="N85" s="31">
        <v>2944</v>
      </c>
    </row>
    <row r="86" spans="1:14" ht="12.75">
      <c r="A86" s="95" t="s">
        <v>170</v>
      </c>
      <c r="B86" s="96" t="s">
        <v>190</v>
      </c>
      <c r="C86" s="158">
        <v>1187</v>
      </c>
      <c r="D86" s="158">
        <v>1159</v>
      </c>
      <c r="E86" s="158">
        <v>1244</v>
      </c>
      <c r="F86" s="158">
        <v>1256</v>
      </c>
      <c r="G86" s="158">
        <v>1285</v>
      </c>
      <c r="H86" s="158">
        <v>1342</v>
      </c>
      <c r="I86" s="158">
        <v>1400</v>
      </c>
      <c r="J86" s="158">
        <v>1416</v>
      </c>
      <c r="K86" s="158">
        <v>1449</v>
      </c>
      <c r="L86" s="158">
        <v>1431</v>
      </c>
      <c r="M86" s="158">
        <v>1409</v>
      </c>
      <c r="N86" s="31">
        <v>1424</v>
      </c>
    </row>
    <row r="87" spans="1:18" ht="12.75">
      <c r="A87" s="95" t="s">
        <v>171</v>
      </c>
      <c r="B87" s="96" t="s">
        <v>201</v>
      </c>
      <c r="C87" s="158">
        <v>762</v>
      </c>
      <c r="D87" s="158">
        <v>843</v>
      </c>
      <c r="E87" s="158">
        <v>887</v>
      </c>
      <c r="F87" s="158">
        <v>924</v>
      </c>
      <c r="G87" s="158">
        <v>992</v>
      </c>
      <c r="H87" s="158">
        <v>1026</v>
      </c>
      <c r="I87" s="158">
        <v>1089</v>
      </c>
      <c r="J87" s="158">
        <v>1221</v>
      </c>
      <c r="K87" s="158">
        <v>1359</v>
      </c>
      <c r="L87" s="158">
        <v>1308</v>
      </c>
      <c r="M87" s="158">
        <v>1328</v>
      </c>
      <c r="N87" s="31">
        <v>1394</v>
      </c>
      <c r="R87" s="7"/>
    </row>
    <row r="88" spans="1:18" ht="12.75">
      <c r="A88" s="95" t="s">
        <v>178</v>
      </c>
      <c r="B88" s="96" t="s">
        <v>244</v>
      </c>
      <c r="C88" s="158">
        <v>3745</v>
      </c>
      <c r="D88" s="158">
        <v>3983</v>
      </c>
      <c r="E88" s="158">
        <v>4173</v>
      </c>
      <c r="F88" s="158">
        <v>4263</v>
      </c>
      <c r="G88" s="158">
        <v>4485</v>
      </c>
      <c r="H88" s="158">
        <v>4755</v>
      </c>
      <c r="I88" s="158">
        <v>5262</v>
      </c>
      <c r="J88" s="158">
        <v>5963</v>
      </c>
      <c r="K88" s="158">
        <v>6688</v>
      </c>
      <c r="L88" s="158">
        <v>6742</v>
      </c>
      <c r="M88" s="158">
        <v>7076</v>
      </c>
      <c r="N88" s="31">
        <v>7788</v>
      </c>
      <c r="R88" s="29"/>
    </row>
    <row r="89" spans="1:18" ht="12.75">
      <c r="A89" s="95" t="s">
        <v>172</v>
      </c>
      <c r="B89" s="96" t="s">
        <v>203</v>
      </c>
      <c r="C89" s="158">
        <v>4327</v>
      </c>
      <c r="D89" s="158">
        <v>4193</v>
      </c>
      <c r="E89" s="158">
        <v>4432</v>
      </c>
      <c r="F89" s="158">
        <v>4536</v>
      </c>
      <c r="G89" s="158">
        <v>4742</v>
      </c>
      <c r="H89" s="158">
        <v>4866</v>
      </c>
      <c r="I89" s="158">
        <v>5228</v>
      </c>
      <c r="J89" s="158">
        <v>5331</v>
      </c>
      <c r="K89" s="158">
        <v>5133</v>
      </c>
      <c r="L89" s="158">
        <v>5201</v>
      </c>
      <c r="M89" s="158">
        <v>5538</v>
      </c>
      <c r="N89" s="31">
        <v>5604</v>
      </c>
      <c r="R89" s="46"/>
    </row>
    <row r="90" spans="1:14" ht="12.75">
      <c r="A90" s="95" t="s">
        <v>173</v>
      </c>
      <c r="B90" s="96" t="s">
        <v>63</v>
      </c>
      <c r="C90" s="158">
        <v>5992</v>
      </c>
      <c r="D90" s="158">
        <v>6366</v>
      </c>
      <c r="E90" s="158">
        <v>6469</v>
      </c>
      <c r="F90" s="158">
        <v>7029</v>
      </c>
      <c r="G90" s="158">
        <v>7327</v>
      </c>
      <c r="H90" s="158">
        <v>7452</v>
      </c>
      <c r="I90" s="158">
        <v>7703</v>
      </c>
      <c r="J90" s="158">
        <v>7936</v>
      </c>
      <c r="K90" s="158">
        <v>8329</v>
      </c>
      <c r="L90" s="158">
        <v>8536</v>
      </c>
      <c r="M90" s="158">
        <v>8648</v>
      </c>
      <c r="N90" s="31">
        <v>8883</v>
      </c>
    </row>
    <row r="91" spans="1:14" ht="12.75">
      <c r="A91" s="95" t="s">
        <v>174</v>
      </c>
      <c r="B91" s="96" t="s">
        <v>205</v>
      </c>
      <c r="C91" s="158">
        <v>11803</v>
      </c>
      <c r="D91" s="158">
        <v>12729</v>
      </c>
      <c r="E91" s="158">
        <v>14151</v>
      </c>
      <c r="F91" s="158">
        <v>14688</v>
      </c>
      <c r="G91" s="158">
        <v>15231</v>
      </c>
      <c r="H91" s="158">
        <v>15523</v>
      </c>
      <c r="I91" s="158">
        <v>16159</v>
      </c>
      <c r="J91" s="158">
        <v>17168</v>
      </c>
      <c r="K91" s="158">
        <v>18176</v>
      </c>
      <c r="L91" s="158">
        <v>18936</v>
      </c>
      <c r="M91" s="158">
        <v>19501</v>
      </c>
      <c r="N91" s="31">
        <v>20396</v>
      </c>
    </row>
    <row r="92" spans="1:14" ht="12.75">
      <c r="A92" s="95" t="s">
        <v>175</v>
      </c>
      <c r="B92" s="96" t="s">
        <v>206</v>
      </c>
      <c r="C92" s="158">
        <v>2677</v>
      </c>
      <c r="D92" s="158">
        <v>2832</v>
      </c>
      <c r="E92" s="158">
        <v>2962</v>
      </c>
      <c r="F92" s="158">
        <v>3105</v>
      </c>
      <c r="G92" s="158">
        <v>3215</v>
      </c>
      <c r="H92" s="158">
        <v>3332</v>
      </c>
      <c r="I92" s="158">
        <v>3515</v>
      </c>
      <c r="J92" s="158">
        <v>3694</v>
      </c>
      <c r="K92" s="158">
        <v>3758</v>
      </c>
      <c r="L92" s="158">
        <v>3964</v>
      </c>
      <c r="M92" s="158">
        <v>4055</v>
      </c>
      <c r="N92" s="31">
        <v>4158</v>
      </c>
    </row>
    <row r="93" spans="1:14" ht="12.75">
      <c r="A93" s="95"/>
      <c r="B93" s="96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31"/>
    </row>
    <row r="94" spans="1:14" ht="13.5" thickBot="1">
      <c r="A94" s="28"/>
      <c r="B94" s="124" t="s">
        <v>64</v>
      </c>
      <c r="C94" s="123">
        <f>C73</f>
        <v>75730</v>
      </c>
      <c r="D94" s="123">
        <f aca="true" t="shared" si="11" ref="D94:N94">D73</f>
        <v>79808</v>
      </c>
      <c r="E94" s="123">
        <f t="shared" si="11"/>
        <v>82052</v>
      </c>
      <c r="F94" s="123">
        <f t="shared" si="11"/>
        <v>84721</v>
      </c>
      <c r="G94" s="123">
        <f t="shared" si="11"/>
        <v>87372</v>
      </c>
      <c r="H94" s="123">
        <f t="shared" si="11"/>
        <v>89893</v>
      </c>
      <c r="I94" s="123">
        <f t="shared" si="11"/>
        <v>94681</v>
      </c>
      <c r="J94" s="123">
        <f t="shared" si="11"/>
        <v>100709</v>
      </c>
      <c r="K94" s="123">
        <f t="shared" si="11"/>
        <v>106722</v>
      </c>
      <c r="L94" s="123">
        <f t="shared" si="11"/>
        <v>104902</v>
      </c>
      <c r="M94" s="123">
        <f t="shared" si="11"/>
        <v>107889</v>
      </c>
      <c r="N94" s="123">
        <f t="shared" si="11"/>
        <v>113446</v>
      </c>
    </row>
    <row r="95" spans="1:14" ht="12.75">
      <c r="A95" s="37"/>
      <c r="B95" s="95"/>
      <c r="C95" s="158"/>
      <c r="D95" s="6"/>
      <c r="E95" s="6"/>
      <c r="F95" s="6"/>
      <c r="G95" s="6"/>
      <c r="H95" s="6"/>
      <c r="I95" s="6"/>
      <c r="J95" s="6"/>
      <c r="K95" s="6"/>
      <c r="L95" s="6"/>
      <c r="M95" s="6"/>
      <c r="N95" s="31"/>
    </row>
    <row r="96" spans="1:14" ht="12.75">
      <c r="A96" s="45" t="s">
        <v>92</v>
      </c>
      <c r="B96" s="45"/>
      <c r="C96" s="158"/>
      <c r="D96" s="6"/>
      <c r="E96" s="6"/>
      <c r="F96" s="6"/>
      <c r="G96" s="6"/>
      <c r="H96" s="6"/>
      <c r="I96" s="6"/>
      <c r="J96" s="6"/>
      <c r="K96" s="6"/>
      <c r="L96" s="6"/>
      <c r="M96" s="6"/>
      <c r="N96" s="31"/>
    </row>
    <row r="97" spans="1:14" ht="12.75">
      <c r="A97" s="95" t="s">
        <v>176</v>
      </c>
      <c r="B97" s="240" t="s">
        <v>239</v>
      </c>
      <c r="C97" s="158">
        <f>C99+C105</f>
        <v>121219</v>
      </c>
      <c r="D97" s="158">
        <f aca="true" t="shared" si="12" ref="D97:N97">D99+D105</f>
        <v>127527</v>
      </c>
      <c r="E97" s="158">
        <f t="shared" si="12"/>
        <v>132123</v>
      </c>
      <c r="F97" s="158">
        <f t="shared" si="12"/>
        <v>135710</v>
      </c>
      <c r="G97" s="158">
        <f t="shared" si="12"/>
        <v>139466</v>
      </c>
      <c r="H97" s="158">
        <f t="shared" si="12"/>
        <v>145386</v>
      </c>
      <c r="I97" s="158">
        <f t="shared" si="12"/>
        <v>153718</v>
      </c>
      <c r="J97" s="158">
        <f t="shared" si="12"/>
        <v>164927</v>
      </c>
      <c r="K97" s="158">
        <f t="shared" si="12"/>
        <v>173398</v>
      </c>
      <c r="L97" s="158">
        <f t="shared" si="12"/>
        <v>174641</v>
      </c>
      <c r="M97" s="158">
        <f t="shared" si="12"/>
        <v>180794</v>
      </c>
      <c r="N97" s="158">
        <f t="shared" si="12"/>
        <v>190228</v>
      </c>
    </row>
    <row r="98" spans="1:14" ht="12.75">
      <c r="A98" s="95"/>
      <c r="B98" s="240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</row>
    <row r="99" spans="1:18" s="7" customFormat="1" ht="12.75">
      <c r="A99" s="95" t="s">
        <v>168</v>
      </c>
      <c r="B99" s="240" t="s">
        <v>179</v>
      </c>
      <c r="C99" s="158">
        <f>SUM(C100:C103)</f>
        <v>37255</v>
      </c>
      <c r="D99" s="158">
        <f aca="true" t="shared" si="13" ref="D99:N99">SUM(D100:D103)</f>
        <v>39438</v>
      </c>
      <c r="E99" s="158">
        <f t="shared" si="13"/>
        <v>39689</v>
      </c>
      <c r="F99" s="158">
        <f t="shared" si="13"/>
        <v>40185</v>
      </c>
      <c r="G99" s="158">
        <f t="shared" si="13"/>
        <v>40837</v>
      </c>
      <c r="H99" s="158">
        <f t="shared" si="13"/>
        <v>42461</v>
      </c>
      <c r="I99" s="158">
        <f t="shared" si="13"/>
        <v>43825</v>
      </c>
      <c r="J99" s="158">
        <f t="shared" si="13"/>
        <v>46570</v>
      </c>
      <c r="K99" s="158">
        <f t="shared" si="13"/>
        <v>47920</v>
      </c>
      <c r="L99" s="158">
        <f t="shared" si="13"/>
        <v>46137</v>
      </c>
      <c r="M99" s="158">
        <f t="shared" si="13"/>
        <v>46240</v>
      </c>
      <c r="N99" s="158">
        <f t="shared" si="13"/>
        <v>48258</v>
      </c>
      <c r="R99"/>
    </row>
    <row r="100" spans="1:14" ht="12.75">
      <c r="A100" s="95" t="s">
        <v>162</v>
      </c>
      <c r="B100" s="96" t="s">
        <v>180</v>
      </c>
      <c r="C100" s="158">
        <v>2140</v>
      </c>
      <c r="D100" s="31">
        <v>2234</v>
      </c>
      <c r="E100" s="31">
        <v>2329</v>
      </c>
      <c r="F100" s="31">
        <v>2355</v>
      </c>
      <c r="G100" s="31">
        <v>2437</v>
      </c>
      <c r="H100" s="31">
        <v>2568</v>
      </c>
      <c r="I100" s="31">
        <v>2515</v>
      </c>
      <c r="J100" s="31">
        <v>2645</v>
      </c>
      <c r="K100" s="31">
        <v>2794</v>
      </c>
      <c r="L100" s="31">
        <v>2869</v>
      </c>
      <c r="M100" s="31">
        <v>2966</v>
      </c>
      <c r="N100" s="31">
        <v>3137</v>
      </c>
    </row>
    <row r="101" spans="1:18" s="7" customFormat="1" ht="12.75">
      <c r="A101" s="95" t="s">
        <v>163</v>
      </c>
      <c r="B101" s="96" t="s">
        <v>181</v>
      </c>
      <c r="C101" s="158">
        <v>26142</v>
      </c>
      <c r="D101" s="31">
        <v>27470</v>
      </c>
      <c r="E101" s="31">
        <v>27168</v>
      </c>
      <c r="F101" s="31">
        <v>27615</v>
      </c>
      <c r="G101" s="31">
        <v>27868</v>
      </c>
      <c r="H101" s="31">
        <v>28360</v>
      </c>
      <c r="I101" s="31">
        <v>28797</v>
      </c>
      <c r="J101" s="31">
        <v>29858</v>
      </c>
      <c r="K101" s="31">
        <v>30026</v>
      </c>
      <c r="L101" s="31">
        <v>28469</v>
      </c>
      <c r="M101" s="31">
        <v>27864</v>
      </c>
      <c r="N101" s="31">
        <v>28397</v>
      </c>
      <c r="R101"/>
    </row>
    <row r="102" spans="1:14" ht="12.75">
      <c r="A102" s="95" t="s">
        <v>164</v>
      </c>
      <c r="B102" s="96" t="s">
        <v>182</v>
      </c>
      <c r="C102" s="158">
        <v>1515</v>
      </c>
      <c r="D102" s="31">
        <v>1597</v>
      </c>
      <c r="E102" s="31">
        <v>1720</v>
      </c>
      <c r="F102" s="31">
        <v>1833</v>
      </c>
      <c r="G102" s="31">
        <v>1908</v>
      </c>
      <c r="H102" s="31">
        <v>1937</v>
      </c>
      <c r="I102" s="31">
        <v>2031</v>
      </c>
      <c r="J102" s="31">
        <v>2233</v>
      </c>
      <c r="K102" s="31">
        <v>2431</v>
      </c>
      <c r="L102" s="31">
        <v>2535</v>
      </c>
      <c r="M102" s="31">
        <v>2537</v>
      </c>
      <c r="N102" s="31">
        <v>2709</v>
      </c>
    </row>
    <row r="103" spans="1:14" ht="12.75">
      <c r="A103" s="97" t="s">
        <v>165</v>
      </c>
      <c r="B103" s="96" t="s">
        <v>60</v>
      </c>
      <c r="C103" s="158">
        <v>7458</v>
      </c>
      <c r="D103" s="31">
        <v>8137</v>
      </c>
      <c r="E103" s="31">
        <v>8472</v>
      </c>
      <c r="F103" s="31">
        <v>8382</v>
      </c>
      <c r="G103" s="31">
        <v>8624</v>
      </c>
      <c r="H103" s="31">
        <v>9596</v>
      </c>
      <c r="I103" s="31">
        <v>10482</v>
      </c>
      <c r="J103" s="31">
        <v>11834</v>
      </c>
      <c r="K103" s="31">
        <v>12669</v>
      </c>
      <c r="L103" s="31">
        <v>12264</v>
      </c>
      <c r="M103" s="31">
        <v>12873</v>
      </c>
      <c r="N103" s="31">
        <v>14015</v>
      </c>
    </row>
    <row r="104" spans="1:14" ht="12.75">
      <c r="A104" s="97"/>
      <c r="B104" s="96"/>
      <c r="C104" s="158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ht="12.75">
      <c r="A105" s="97" t="s">
        <v>177</v>
      </c>
      <c r="B105" s="240" t="s">
        <v>183</v>
      </c>
      <c r="C105" s="31">
        <f>SUM(C106:C116)</f>
        <v>83964</v>
      </c>
      <c r="D105" s="31">
        <f aca="true" t="shared" si="14" ref="D105:N105">SUM(D106:D116)</f>
        <v>88089</v>
      </c>
      <c r="E105" s="31">
        <f t="shared" si="14"/>
        <v>92434</v>
      </c>
      <c r="F105" s="31">
        <f t="shared" si="14"/>
        <v>95525</v>
      </c>
      <c r="G105" s="31">
        <f t="shared" si="14"/>
        <v>98629</v>
      </c>
      <c r="H105" s="31">
        <f t="shared" si="14"/>
        <v>102925</v>
      </c>
      <c r="I105" s="31">
        <f t="shared" si="14"/>
        <v>109893</v>
      </c>
      <c r="J105" s="31">
        <f t="shared" si="14"/>
        <v>118357</v>
      </c>
      <c r="K105" s="31">
        <f t="shared" si="14"/>
        <v>125478</v>
      </c>
      <c r="L105" s="31">
        <f t="shared" si="14"/>
        <v>128504</v>
      </c>
      <c r="M105" s="31">
        <f t="shared" si="14"/>
        <v>134554</v>
      </c>
      <c r="N105" s="31">
        <f t="shared" si="14"/>
        <v>141970</v>
      </c>
    </row>
    <row r="106" spans="1:18" ht="12.75">
      <c r="A106" s="95" t="s">
        <v>166</v>
      </c>
      <c r="B106" s="96" t="s">
        <v>184</v>
      </c>
      <c r="C106" s="31">
        <v>15448</v>
      </c>
      <c r="D106" s="31">
        <v>16453</v>
      </c>
      <c r="E106" s="31">
        <v>16966</v>
      </c>
      <c r="F106" s="31">
        <v>17535</v>
      </c>
      <c r="G106" s="31">
        <v>17882</v>
      </c>
      <c r="H106" s="31">
        <v>19556</v>
      </c>
      <c r="I106" s="31">
        <v>19920</v>
      </c>
      <c r="J106" s="31">
        <v>21322</v>
      </c>
      <c r="K106" s="31">
        <v>22607</v>
      </c>
      <c r="L106" s="31">
        <v>22963</v>
      </c>
      <c r="M106" s="31">
        <v>23783</v>
      </c>
      <c r="N106" s="31">
        <v>26040</v>
      </c>
      <c r="R106" s="7"/>
    </row>
    <row r="107" spans="1:14" ht="12.75">
      <c r="A107" s="95" t="s">
        <v>169</v>
      </c>
      <c r="B107" s="96" t="s">
        <v>187</v>
      </c>
      <c r="C107" s="6">
        <v>7412</v>
      </c>
      <c r="D107" s="31">
        <v>7220</v>
      </c>
      <c r="E107" s="31">
        <v>7395</v>
      </c>
      <c r="F107" s="31">
        <v>7591</v>
      </c>
      <c r="G107" s="31">
        <v>7799</v>
      </c>
      <c r="H107" s="31">
        <v>7936</v>
      </c>
      <c r="I107" s="31">
        <v>8409</v>
      </c>
      <c r="J107" s="31">
        <v>9100</v>
      </c>
      <c r="K107" s="31">
        <v>9732</v>
      </c>
      <c r="L107" s="31">
        <v>9668</v>
      </c>
      <c r="M107" s="31">
        <v>10061</v>
      </c>
      <c r="N107" s="31">
        <v>10609</v>
      </c>
    </row>
    <row r="108" spans="1:18" ht="12.75">
      <c r="A108" s="95" t="s">
        <v>167</v>
      </c>
      <c r="B108" s="96" t="s">
        <v>188</v>
      </c>
      <c r="C108" s="6">
        <v>1843</v>
      </c>
      <c r="D108" s="31">
        <v>2010</v>
      </c>
      <c r="E108" s="31">
        <v>2057</v>
      </c>
      <c r="F108" s="31">
        <v>2155</v>
      </c>
      <c r="G108" s="31">
        <v>2202</v>
      </c>
      <c r="H108" s="31">
        <v>2309</v>
      </c>
      <c r="I108" s="31">
        <v>2481</v>
      </c>
      <c r="J108" s="31">
        <v>2669</v>
      </c>
      <c r="K108" s="31">
        <v>2964</v>
      </c>
      <c r="L108" s="31">
        <v>3079</v>
      </c>
      <c r="M108" s="31">
        <v>3345</v>
      </c>
      <c r="N108" s="31">
        <v>3573</v>
      </c>
      <c r="R108" s="7"/>
    </row>
    <row r="109" spans="1:14" ht="12.75">
      <c r="A109" s="95" t="s">
        <v>189</v>
      </c>
      <c r="B109" s="96" t="s">
        <v>208</v>
      </c>
      <c r="C109" s="158">
        <v>5163</v>
      </c>
      <c r="D109" s="31">
        <v>5765</v>
      </c>
      <c r="E109" s="31">
        <v>5689</v>
      </c>
      <c r="F109" s="31">
        <v>5593</v>
      </c>
      <c r="G109" s="31">
        <v>5817</v>
      </c>
      <c r="H109" s="31">
        <v>5778</v>
      </c>
      <c r="I109" s="31">
        <v>6195</v>
      </c>
      <c r="J109" s="31">
        <v>6773</v>
      </c>
      <c r="K109" s="31">
        <v>7443</v>
      </c>
      <c r="L109" s="31">
        <v>7911</v>
      </c>
      <c r="M109" s="31">
        <v>7783</v>
      </c>
      <c r="N109" s="31">
        <v>7982</v>
      </c>
    </row>
    <row r="110" spans="1:14" ht="12.75">
      <c r="A110" s="95" t="s">
        <v>170</v>
      </c>
      <c r="B110" s="96" t="s">
        <v>190</v>
      </c>
      <c r="C110" s="31">
        <v>2336</v>
      </c>
      <c r="D110" s="31">
        <v>2316</v>
      </c>
      <c r="E110" s="31">
        <v>2421</v>
      </c>
      <c r="F110" s="31">
        <v>2355</v>
      </c>
      <c r="G110" s="31">
        <v>2491</v>
      </c>
      <c r="H110" s="31">
        <v>2619</v>
      </c>
      <c r="I110" s="31">
        <v>2906</v>
      </c>
      <c r="J110" s="31">
        <v>2935</v>
      </c>
      <c r="K110" s="31">
        <v>3110</v>
      </c>
      <c r="L110" s="31">
        <v>3199</v>
      </c>
      <c r="M110" s="31">
        <v>3183</v>
      </c>
      <c r="N110" s="31">
        <v>3222</v>
      </c>
    </row>
    <row r="111" spans="1:14" ht="12.75">
      <c r="A111" s="95" t="s">
        <v>171</v>
      </c>
      <c r="B111" s="96" t="s">
        <v>201</v>
      </c>
      <c r="C111" s="31">
        <v>1520</v>
      </c>
      <c r="D111" s="31">
        <v>1565</v>
      </c>
      <c r="E111" s="31">
        <v>1692</v>
      </c>
      <c r="F111" s="31">
        <v>1813</v>
      </c>
      <c r="G111" s="31">
        <v>2101</v>
      </c>
      <c r="H111" s="31">
        <v>2216</v>
      </c>
      <c r="I111" s="31">
        <v>2422</v>
      </c>
      <c r="J111" s="31">
        <v>2705</v>
      </c>
      <c r="K111" s="31">
        <v>2670</v>
      </c>
      <c r="L111" s="31">
        <v>2711</v>
      </c>
      <c r="M111" s="31">
        <v>2796</v>
      </c>
      <c r="N111" s="39">
        <v>3007</v>
      </c>
    </row>
    <row r="112" spans="1:14" ht="12.75">
      <c r="A112" s="95" t="s">
        <v>178</v>
      </c>
      <c r="B112" s="96" t="s">
        <v>244</v>
      </c>
      <c r="C112" s="31">
        <v>10272</v>
      </c>
      <c r="D112" s="31">
        <v>11163</v>
      </c>
      <c r="E112" s="31">
        <v>11724</v>
      </c>
      <c r="F112" s="31">
        <v>11993</v>
      </c>
      <c r="G112" s="31">
        <v>12390</v>
      </c>
      <c r="H112" s="31">
        <v>13052</v>
      </c>
      <c r="I112" s="31">
        <v>15308</v>
      </c>
      <c r="J112" s="31">
        <v>17821</v>
      </c>
      <c r="K112" s="31">
        <v>19951</v>
      </c>
      <c r="L112" s="31">
        <v>20084</v>
      </c>
      <c r="M112" s="31">
        <v>22847</v>
      </c>
      <c r="N112" s="31">
        <v>24288</v>
      </c>
    </row>
    <row r="113" spans="1:14" ht="12.75">
      <c r="A113" s="95" t="s">
        <v>172</v>
      </c>
      <c r="B113" s="96" t="s">
        <v>203</v>
      </c>
      <c r="C113" s="31">
        <v>8349</v>
      </c>
      <c r="D113" s="31">
        <v>7797</v>
      </c>
      <c r="E113" s="31">
        <v>7906</v>
      </c>
      <c r="F113" s="31">
        <v>8009</v>
      </c>
      <c r="G113" s="31">
        <v>8315</v>
      </c>
      <c r="H113" s="31">
        <v>8526</v>
      </c>
      <c r="I113" s="31">
        <v>9433</v>
      </c>
      <c r="J113" s="31">
        <v>9884</v>
      </c>
      <c r="K113" s="31">
        <v>9732</v>
      </c>
      <c r="L113" s="31">
        <v>9716</v>
      </c>
      <c r="M113" s="31">
        <v>10313</v>
      </c>
      <c r="N113" s="39">
        <v>10233</v>
      </c>
    </row>
    <row r="114" spans="1:14" ht="12.75">
      <c r="A114" s="95" t="s">
        <v>173</v>
      </c>
      <c r="B114" s="96" t="s">
        <v>63</v>
      </c>
      <c r="C114" s="31">
        <v>9589</v>
      </c>
      <c r="D114" s="31">
        <v>10116</v>
      </c>
      <c r="E114" s="31">
        <v>10741</v>
      </c>
      <c r="F114" s="31">
        <v>11789</v>
      </c>
      <c r="G114" s="31">
        <v>12038</v>
      </c>
      <c r="H114" s="31">
        <v>12259</v>
      </c>
      <c r="I114" s="31">
        <v>12819</v>
      </c>
      <c r="J114" s="31">
        <v>13232</v>
      </c>
      <c r="K114" s="31">
        <v>13764</v>
      </c>
      <c r="L114" s="31">
        <v>14336</v>
      </c>
      <c r="M114" s="31">
        <v>14492</v>
      </c>
      <c r="N114" s="31">
        <v>15273</v>
      </c>
    </row>
    <row r="115" spans="1:14" ht="12.75">
      <c r="A115" s="95" t="s">
        <v>174</v>
      </c>
      <c r="B115" s="96" t="s">
        <v>205</v>
      </c>
      <c r="C115" s="31">
        <v>17733</v>
      </c>
      <c r="D115" s="31">
        <v>19155</v>
      </c>
      <c r="E115" s="31">
        <v>20964</v>
      </c>
      <c r="F115" s="31">
        <v>21617</v>
      </c>
      <c r="G115" s="31">
        <v>22303</v>
      </c>
      <c r="H115" s="31">
        <v>23221</v>
      </c>
      <c r="I115" s="31">
        <v>24230</v>
      </c>
      <c r="J115" s="31">
        <v>25799</v>
      </c>
      <c r="K115" s="31">
        <v>27295</v>
      </c>
      <c r="L115" s="31">
        <v>28269</v>
      </c>
      <c r="M115" s="31">
        <v>29212</v>
      </c>
      <c r="N115" s="31">
        <v>30729</v>
      </c>
    </row>
    <row r="116" spans="1:18" s="7" customFormat="1" ht="12.75">
      <c r="A116" s="95" t="s">
        <v>175</v>
      </c>
      <c r="B116" s="96" t="s">
        <v>206</v>
      </c>
      <c r="C116" s="31">
        <v>4299</v>
      </c>
      <c r="D116" s="31">
        <v>4529</v>
      </c>
      <c r="E116" s="31">
        <v>4879</v>
      </c>
      <c r="F116" s="31">
        <v>5075</v>
      </c>
      <c r="G116" s="31">
        <v>5291</v>
      </c>
      <c r="H116" s="31">
        <v>5453</v>
      </c>
      <c r="I116" s="31">
        <v>5770</v>
      </c>
      <c r="J116" s="31">
        <v>6117</v>
      </c>
      <c r="K116" s="31">
        <v>6210</v>
      </c>
      <c r="L116" s="31">
        <v>6568</v>
      </c>
      <c r="M116" s="31">
        <v>6739</v>
      </c>
      <c r="N116" s="31">
        <v>7014</v>
      </c>
      <c r="R116"/>
    </row>
    <row r="117" spans="1:18" s="7" customFormat="1" ht="12.75">
      <c r="A117" s="95"/>
      <c r="B117" s="96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R117"/>
    </row>
    <row r="118" spans="1:18" s="7" customFormat="1" ht="13.5" thickBot="1">
      <c r="A118" s="150"/>
      <c r="B118" s="124" t="s">
        <v>64</v>
      </c>
      <c r="C118" s="123">
        <f>C97</f>
        <v>121219</v>
      </c>
      <c r="D118" s="123">
        <f aca="true" t="shared" si="15" ref="D118:N118">D97</f>
        <v>127527</v>
      </c>
      <c r="E118" s="123">
        <f t="shared" si="15"/>
        <v>132123</v>
      </c>
      <c r="F118" s="123">
        <f t="shared" si="15"/>
        <v>135710</v>
      </c>
      <c r="G118" s="123">
        <f t="shared" si="15"/>
        <v>139466</v>
      </c>
      <c r="H118" s="123">
        <f t="shared" si="15"/>
        <v>145386</v>
      </c>
      <c r="I118" s="123">
        <f t="shared" si="15"/>
        <v>153718</v>
      </c>
      <c r="J118" s="123">
        <f t="shared" si="15"/>
        <v>164927</v>
      </c>
      <c r="K118" s="123">
        <f t="shared" si="15"/>
        <v>173398</v>
      </c>
      <c r="L118" s="123">
        <f t="shared" si="15"/>
        <v>174641</v>
      </c>
      <c r="M118" s="123">
        <f t="shared" si="15"/>
        <v>180794</v>
      </c>
      <c r="N118" s="123">
        <f t="shared" si="15"/>
        <v>190228</v>
      </c>
      <c r="R118"/>
    </row>
    <row r="119" spans="1:14" ht="12.75">
      <c r="A119" s="37"/>
      <c r="B119" s="95"/>
      <c r="C119" s="31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31"/>
    </row>
    <row r="120" spans="1:14" ht="12.75">
      <c r="A120" s="37" t="s">
        <v>93</v>
      </c>
      <c r="B120" s="37"/>
      <c r="C120" s="31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31"/>
    </row>
    <row r="121" spans="1:14" ht="12.75">
      <c r="A121" s="95" t="s">
        <v>176</v>
      </c>
      <c r="B121" s="240" t="s">
        <v>239</v>
      </c>
      <c r="C121" s="158">
        <f>C123+C129</f>
        <v>175047</v>
      </c>
      <c r="D121" s="158">
        <f aca="true" t="shared" si="16" ref="D121:N121">D123+D129</f>
        <v>187301</v>
      </c>
      <c r="E121" s="158">
        <f t="shared" si="16"/>
        <v>195677</v>
      </c>
      <c r="F121" s="158">
        <f t="shared" si="16"/>
        <v>203015</v>
      </c>
      <c r="G121" s="158">
        <f t="shared" si="16"/>
        <v>208784</v>
      </c>
      <c r="H121" s="158">
        <f t="shared" si="16"/>
        <v>217852</v>
      </c>
      <c r="I121" s="158">
        <f t="shared" si="16"/>
        <v>229272</v>
      </c>
      <c r="J121" s="158">
        <f t="shared" si="16"/>
        <v>244664</v>
      </c>
      <c r="K121" s="158">
        <f t="shared" si="16"/>
        <v>258864</v>
      </c>
      <c r="L121" s="158">
        <f t="shared" si="16"/>
        <v>256963</v>
      </c>
      <c r="M121" s="158">
        <f t="shared" si="16"/>
        <v>262924</v>
      </c>
      <c r="N121" s="158">
        <f t="shared" si="16"/>
        <v>278516</v>
      </c>
    </row>
    <row r="122" spans="1:14" ht="12.75">
      <c r="A122" s="95"/>
      <c r="B122" s="240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</row>
    <row r="123" spans="1:14" ht="12.75">
      <c r="A123" s="95" t="s">
        <v>168</v>
      </c>
      <c r="B123" s="240" t="s">
        <v>179</v>
      </c>
      <c r="C123" s="158">
        <f>SUM(C124:C127)</f>
        <v>56795</v>
      </c>
      <c r="D123" s="158">
        <f aca="true" t="shared" si="17" ref="D123:N123">SUM(D124:D127)</f>
        <v>60900</v>
      </c>
      <c r="E123" s="158">
        <f t="shared" si="17"/>
        <v>62674</v>
      </c>
      <c r="F123" s="158">
        <f t="shared" si="17"/>
        <v>64193</v>
      </c>
      <c r="G123" s="158">
        <f t="shared" si="17"/>
        <v>65587</v>
      </c>
      <c r="H123" s="158">
        <f t="shared" si="17"/>
        <v>68472</v>
      </c>
      <c r="I123" s="158">
        <f t="shared" si="17"/>
        <v>70660</v>
      </c>
      <c r="J123" s="158">
        <f t="shared" si="17"/>
        <v>75065</v>
      </c>
      <c r="K123" s="158">
        <f t="shared" si="17"/>
        <v>79512</v>
      </c>
      <c r="L123" s="158">
        <f t="shared" si="17"/>
        <v>75265</v>
      </c>
      <c r="M123" s="158">
        <f t="shared" si="17"/>
        <v>76559</v>
      </c>
      <c r="N123" s="158">
        <f t="shared" si="17"/>
        <v>80398</v>
      </c>
    </row>
    <row r="124" spans="1:18" ht="12.75">
      <c r="A124" s="95" t="s">
        <v>162</v>
      </c>
      <c r="B124" s="96" t="s">
        <v>180</v>
      </c>
      <c r="C124" s="31">
        <v>1507</v>
      </c>
      <c r="D124" s="31">
        <v>1551</v>
      </c>
      <c r="E124" s="31">
        <v>1637</v>
      </c>
      <c r="F124" s="31">
        <v>1687</v>
      </c>
      <c r="G124" s="31">
        <v>1683</v>
      </c>
      <c r="H124" s="31">
        <v>1818</v>
      </c>
      <c r="I124" s="31">
        <v>1755</v>
      </c>
      <c r="J124" s="31">
        <v>1916</v>
      </c>
      <c r="K124" s="31">
        <v>2016</v>
      </c>
      <c r="L124" s="31">
        <v>2115</v>
      </c>
      <c r="M124" s="31">
        <v>2247</v>
      </c>
      <c r="N124" s="31">
        <v>2336</v>
      </c>
      <c r="R124" s="7"/>
    </row>
    <row r="125" spans="1:14" ht="12.75">
      <c r="A125" s="95" t="s">
        <v>163</v>
      </c>
      <c r="B125" s="96" t="s">
        <v>181</v>
      </c>
      <c r="C125" s="31">
        <v>42852</v>
      </c>
      <c r="D125" s="31">
        <v>45453</v>
      </c>
      <c r="E125" s="31">
        <v>46467</v>
      </c>
      <c r="F125" s="31">
        <v>47642</v>
      </c>
      <c r="G125" s="31">
        <v>48469</v>
      </c>
      <c r="H125" s="31">
        <v>50028</v>
      </c>
      <c r="I125" s="31">
        <v>51317</v>
      </c>
      <c r="J125" s="31">
        <v>53682</v>
      </c>
      <c r="K125" s="31">
        <v>56517</v>
      </c>
      <c r="L125" s="31">
        <v>52089</v>
      </c>
      <c r="M125" s="31">
        <v>52218</v>
      </c>
      <c r="N125" s="31">
        <v>54389</v>
      </c>
    </row>
    <row r="126" spans="1:18" ht="12.75">
      <c r="A126" s="95" t="s">
        <v>164</v>
      </c>
      <c r="B126" s="96" t="s">
        <v>182</v>
      </c>
      <c r="C126" s="31">
        <v>2258</v>
      </c>
      <c r="D126" s="31">
        <v>2365</v>
      </c>
      <c r="E126" s="31">
        <v>2488</v>
      </c>
      <c r="F126" s="31">
        <v>2741</v>
      </c>
      <c r="G126" s="31">
        <v>2909</v>
      </c>
      <c r="H126" s="31">
        <v>3029</v>
      </c>
      <c r="I126" s="31">
        <v>3134</v>
      </c>
      <c r="J126" s="31">
        <v>3334</v>
      </c>
      <c r="K126" s="31">
        <v>3788</v>
      </c>
      <c r="L126" s="31">
        <v>3958</v>
      </c>
      <c r="M126" s="31">
        <v>4114</v>
      </c>
      <c r="N126" s="31">
        <v>4362</v>
      </c>
      <c r="R126" s="7"/>
    </row>
    <row r="127" spans="1:14" ht="12.75">
      <c r="A127" s="97" t="s">
        <v>165</v>
      </c>
      <c r="B127" s="96" t="s">
        <v>60</v>
      </c>
      <c r="C127" s="31">
        <v>10178</v>
      </c>
      <c r="D127" s="31">
        <v>11531</v>
      </c>
      <c r="E127" s="31">
        <v>12082</v>
      </c>
      <c r="F127" s="31">
        <v>12123</v>
      </c>
      <c r="G127" s="31">
        <v>12526</v>
      </c>
      <c r="H127" s="31">
        <v>13597</v>
      </c>
      <c r="I127" s="31">
        <v>14454</v>
      </c>
      <c r="J127" s="31">
        <v>16133</v>
      </c>
      <c r="K127" s="31">
        <v>17191</v>
      </c>
      <c r="L127" s="31">
        <v>17103</v>
      </c>
      <c r="M127" s="31">
        <v>17980</v>
      </c>
      <c r="N127" s="31">
        <v>19311</v>
      </c>
    </row>
    <row r="128" spans="1:14" ht="12.75">
      <c r="A128" s="97"/>
      <c r="B128" s="96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1:14" ht="12.75">
      <c r="A129" s="97" t="s">
        <v>177</v>
      </c>
      <c r="B129" s="240" t="s">
        <v>183</v>
      </c>
      <c r="C129" s="31">
        <f>SUM(C130:C140)</f>
        <v>118252</v>
      </c>
      <c r="D129" s="31">
        <f aca="true" t="shared" si="18" ref="D129:N129">SUM(D130:D140)</f>
        <v>126401</v>
      </c>
      <c r="E129" s="31">
        <f t="shared" si="18"/>
        <v>133003</v>
      </c>
      <c r="F129" s="31">
        <f t="shared" si="18"/>
        <v>138822</v>
      </c>
      <c r="G129" s="31">
        <f t="shared" si="18"/>
        <v>143197</v>
      </c>
      <c r="H129" s="31">
        <f t="shared" si="18"/>
        <v>149380</v>
      </c>
      <c r="I129" s="31">
        <f t="shared" si="18"/>
        <v>158612</v>
      </c>
      <c r="J129" s="31">
        <f t="shared" si="18"/>
        <v>169599</v>
      </c>
      <c r="K129" s="31">
        <f t="shared" si="18"/>
        <v>179352</v>
      </c>
      <c r="L129" s="31">
        <f t="shared" si="18"/>
        <v>181698</v>
      </c>
      <c r="M129" s="31">
        <f t="shared" si="18"/>
        <v>186365</v>
      </c>
      <c r="N129" s="31">
        <f t="shared" si="18"/>
        <v>198118</v>
      </c>
    </row>
    <row r="130" spans="1:14" ht="12.75">
      <c r="A130" s="95" t="s">
        <v>166</v>
      </c>
      <c r="B130" s="96" t="s">
        <v>184</v>
      </c>
      <c r="C130" s="31">
        <v>22883</v>
      </c>
      <c r="D130" s="31">
        <v>24365</v>
      </c>
      <c r="E130" s="31">
        <v>25004</v>
      </c>
      <c r="F130" s="31">
        <v>26112</v>
      </c>
      <c r="G130" s="31">
        <v>27187</v>
      </c>
      <c r="H130" s="31">
        <v>28321</v>
      </c>
      <c r="I130" s="31">
        <v>29951</v>
      </c>
      <c r="J130" s="31">
        <v>31889</v>
      </c>
      <c r="K130" s="31">
        <v>33558</v>
      </c>
      <c r="L130" s="31">
        <v>33820</v>
      </c>
      <c r="M130" s="31">
        <v>35253</v>
      </c>
      <c r="N130" s="31">
        <v>37110</v>
      </c>
    </row>
    <row r="131" spans="1:14" ht="12.75">
      <c r="A131" s="95" t="s">
        <v>169</v>
      </c>
      <c r="B131" s="96" t="s">
        <v>187</v>
      </c>
      <c r="C131" s="6">
        <v>11126</v>
      </c>
      <c r="D131" s="31">
        <v>12112</v>
      </c>
      <c r="E131" s="31">
        <v>12526</v>
      </c>
      <c r="F131" s="31">
        <v>12854</v>
      </c>
      <c r="G131" s="31">
        <v>13536</v>
      </c>
      <c r="H131" s="31">
        <v>14111</v>
      </c>
      <c r="I131" s="31">
        <v>14876</v>
      </c>
      <c r="J131" s="31">
        <v>15784</v>
      </c>
      <c r="K131" s="31">
        <v>16261</v>
      </c>
      <c r="L131" s="31">
        <v>15901</v>
      </c>
      <c r="M131" s="31">
        <v>16315</v>
      </c>
      <c r="N131" s="31">
        <v>17470</v>
      </c>
    </row>
    <row r="132" spans="1:14" ht="12.75">
      <c r="A132" s="95" t="s">
        <v>167</v>
      </c>
      <c r="B132" s="96" t="s">
        <v>188</v>
      </c>
      <c r="C132" s="6">
        <v>3097</v>
      </c>
      <c r="D132" s="31">
        <v>3340</v>
      </c>
      <c r="E132" s="31">
        <v>3561</v>
      </c>
      <c r="F132" s="31">
        <v>3802</v>
      </c>
      <c r="G132" s="31">
        <v>3807</v>
      </c>
      <c r="H132" s="31">
        <v>3955</v>
      </c>
      <c r="I132" s="31">
        <v>4224</v>
      </c>
      <c r="J132" s="31">
        <v>4536</v>
      </c>
      <c r="K132" s="31">
        <v>4962</v>
      </c>
      <c r="L132" s="31">
        <v>5001</v>
      </c>
      <c r="M132" s="31">
        <v>5401</v>
      </c>
      <c r="N132" s="31">
        <v>5829</v>
      </c>
    </row>
    <row r="133" spans="1:14" ht="12.75">
      <c r="A133" s="95" t="s">
        <v>189</v>
      </c>
      <c r="B133" s="96" t="s">
        <v>208</v>
      </c>
      <c r="C133" s="31">
        <v>6583</v>
      </c>
      <c r="D133" s="31">
        <v>7987</v>
      </c>
      <c r="E133" s="31">
        <v>7890</v>
      </c>
      <c r="F133" s="31">
        <v>7992</v>
      </c>
      <c r="G133" s="31">
        <v>8161</v>
      </c>
      <c r="H133" s="31">
        <v>8424</v>
      </c>
      <c r="I133" s="31">
        <v>8787</v>
      </c>
      <c r="J133" s="31">
        <v>9422</v>
      </c>
      <c r="K133" s="31">
        <v>9929</v>
      </c>
      <c r="L133" s="31">
        <v>9689</v>
      </c>
      <c r="M133" s="31">
        <v>9755</v>
      </c>
      <c r="N133" s="31">
        <v>10514</v>
      </c>
    </row>
    <row r="134" spans="1:14" s="7" customFormat="1" ht="12.75">
      <c r="A134" s="95" t="s">
        <v>170</v>
      </c>
      <c r="B134" s="96" t="s">
        <v>190</v>
      </c>
      <c r="C134" s="31">
        <v>3293</v>
      </c>
      <c r="D134" s="31">
        <v>3306</v>
      </c>
      <c r="E134" s="31">
        <v>3547</v>
      </c>
      <c r="F134" s="31">
        <v>3561</v>
      </c>
      <c r="G134" s="31">
        <v>3626</v>
      </c>
      <c r="H134" s="31">
        <v>3829</v>
      </c>
      <c r="I134" s="31">
        <v>4186</v>
      </c>
      <c r="J134" s="31">
        <v>4241</v>
      </c>
      <c r="K134" s="31">
        <v>4351</v>
      </c>
      <c r="L134" s="31">
        <v>4384</v>
      </c>
      <c r="M134" s="31">
        <v>4343</v>
      </c>
      <c r="N134" s="31">
        <v>4419</v>
      </c>
    </row>
    <row r="135" spans="1:24" s="29" customFormat="1" ht="12.75">
      <c r="A135" s="95" t="s">
        <v>171</v>
      </c>
      <c r="B135" s="96" t="s">
        <v>201</v>
      </c>
      <c r="C135" s="31">
        <v>2222</v>
      </c>
      <c r="D135" s="31">
        <v>2370</v>
      </c>
      <c r="E135" s="31">
        <v>2581</v>
      </c>
      <c r="F135" s="31">
        <v>2614</v>
      </c>
      <c r="G135" s="31">
        <v>2840</v>
      </c>
      <c r="H135" s="31">
        <v>3029</v>
      </c>
      <c r="I135" s="31">
        <v>3416</v>
      </c>
      <c r="J135" s="31">
        <v>3684</v>
      </c>
      <c r="K135" s="31">
        <v>3779</v>
      </c>
      <c r="L135" s="31">
        <v>3823</v>
      </c>
      <c r="M135" s="31">
        <v>4056</v>
      </c>
      <c r="N135" s="31">
        <v>4276</v>
      </c>
      <c r="R135"/>
      <c r="X135" s="7"/>
    </row>
    <row r="136" spans="1:24" s="46" customFormat="1" ht="12.75">
      <c r="A136" s="95" t="s">
        <v>178</v>
      </c>
      <c r="B136" s="96" t="s">
        <v>244</v>
      </c>
      <c r="C136" s="31">
        <v>14767</v>
      </c>
      <c r="D136" s="31">
        <v>15806</v>
      </c>
      <c r="E136" s="31">
        <v>16740</v>
      </c>
      <c r="F136" s="31">
        <v>17502</v>
      </c>
      <c r="G136" s="31">
        <v>17526</v>
      </c>
      <c r="H136" s="31">
        <v>19353</v>
      </c>
      <c r="I136" s="31">
        <v>21311</v>
      </c>
      <c r="J136" s="31">
        <v>24394</v>
      </c>
      <c r="K136" s="31">
        <v>26405</v>
      </c>
      <c r="L136" s="31">
        <v>26413</v>
      </c>
      <c r="M136" s="31">
        <v>25567</v>
      </c>
      <c r="N136" s="31">
        <v>29294</v>
      </c>
      <c r="R136"/>
      <c r="X136" s="29"/>
    </row>
    <row r="137" spans="1:24" s="29" customFormat="1" ht="12.75">
      <c r="A137" s="95" t="s">
        <v>172</v>
      </c>
      <c r="B137" s="96" t="s">
        <v>203</v>
      </c>
      <c r="C137" s="31">
        <v>9663</v>
      </c>
      <c r="D137" s="31">
        <v>9541</v>
      </c>
      <c r="E137" s="31">
        <v>9971</v>
      </c>
      <c r="F137" s="31">
        <v>10687</v>
      </c>
      <c r="G137" s="31">
        <v>11116</v>
      </c>
      <c r="H137" s="31">
        <v>11070</v>
      </c>
      <c r="I137" s="31">
        <v>12158</v>
      </c>
      <c r="J137" s="31">
        <v>12635</v>
      </c>
      <c r="K137" s="31">
        <v>12833</v>
      </c>
      <c r="L137" s="31">
        <v>12642</v>
      </c>
      <c r="M137" s="31">
        <v>13384</v>
      </c>
      <c r="N137" s="31">
        <v>13815</v>
      </c>
      <c r="R137"/>
      <c r="X137" s="46"/>
    </row>
    <row r="138" spans="1:18" s="29" customFormat="1" ht="12.75">
      <c r="A138" s="95" t="s">
        <v>173</v>
      </c>
      <c r="B138" s="96" t="s">
        <v>63</v>
      </c>
      <c r="C138" s="31">
        <v>13028</v>
      </c>
      <c r="D138" s="31">
        <v>14165</v>
      </c>
      <c r="E138" s="31">
        <v>14525</v>
      </c>
      <c r="F138" s="31">
        <v>16023</v>
      </c>
      <c r="G138" s="31">
        <v>16432</v>
      </c>
      <c r="H138" s="31">
        <v>16764</v>
      </c>
      <c r="I138" s="31">
        <v>17601</v>
      </c>
      <c r="J138" s="31">
        <v>18126</v>
      </c>
      <c r="K138" s="31">
        <v>18983</v>
      </c>
      <c r="L138" s="31">
        <v>19438</v>
      </c>
      <c r="M138" s="31">
        <v>20174</v>
      </c>
      <c r="N138" s="210">
        <v>20942</v>
      </c>
      <c r="R138"/>
    </row>
    <row r="139" spans="1:18" s="29" customFormat="1" ht="12.75">
      <c r="A139" s="95" t="s">
        <v>174</v>
      </c>
      <c r="B139" s="96" t="s">
        <v>205</v>
      </c>
      <c r="C139" s="31">
        <v>25372</v>
      </c>
      <c r="D139" s="31">
        <v>26880</v>
      </c>
      <c r="E139" s="31">
        <v>29772</v>
      </c>
      <c r="F139" s="31">
        <v>30535</v>
      </c>
      <c r="G139" s="31">
        <v>31552</v>
      </c>
      <c r="H139" s="31">
        <v>32795</v>
      </c>
      <c r="I139" s="31">
        <v>34058</v>
      </c>
      <c r="J139" s="31">
        <v>36461</v>
      </c>
      <c r="K139" s="31">
        <v>39359</v>
      </c>
      <c r="L139" s="31">
        <v>41172</v>
      </c>
      <c r="M139" s="31">
        <v>42394</v>
      </c>
      <c r="N139" s="210">
        <v>44418</v>
      </c>
      <c r="R139"/>
    </row>
    <row r="140" spans="1:18" s="29" customFormat="1" ht="12.75">
      <c r="A140" s="95" t="s">
        <v>175</v>
      </c>
      <c r="B140" s="96" t="s">
        <v>206</v>
      </c>
      <c r="C140" s="31">
        <v>6218</v>
      </c>
      <c r="D140" s="31">
        <v>6529</v>
      </c>
      <c r="E140" s="31">
        <v>6886</v>
      </c>
      <c r="F140" s="31">
        <v>7140</v>
      </c>
      <c r="G140" s="31">
        <v>7414</v>
      </c>
      <c r="H140" s="31">
        <v>7729</v>
      </c>
      <c r="I140" s="31">
        <v>8044</v>
      </c>
      <c r="J140" s="31">
        <v>8427</v>
      </c>
      <c r="K140" s="31">
        <v>8932</v>
      </c>
      <c r="L140" s="31">
        <v>9415</v>
      </c>
      <c r="M140" s="31">
        <v>9723</v>
      </c>
      <c r="N140" s="31">
        <v>10031</v>
      </c>
      <c r="R140"/>
    </row>
    <row r="141" spans="1:18" s="29" customFormat="1" ht="12.75">
      <c r="A141" s="95"/>
      <c r="B141" s="96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R141"/>
    </row>
    <row r="142" spans="1:18" s="29" customFormat="1" ht="13.5" thickBot="1">
      <c r="A142" s="209"/>
      <c r="B142" s="124" t="s">
        <v>64</v>
      </c>
      <c r="C142" s="123">
        <f>C121</f>
        <v>175047</v>
      </c>
      <c r="D142" s="123">
        <f aca="true" t="shared" si="19" ref="D142:N142">D121</f>
        <v>187301</v>
      </c>
      <c r="E142" s="123">
        <f t="shared" si="19"/>
        <v>195677</v>
      </c>
      <c r="F142" s="123">
        <f t="shared" si="19"/>
        <v>203015</v>
      </c>
      <c r="G142" s="123">
        <f t="shared" si="19"/>
        <v>208784</v>
      </c>
      <c r="H142" s="123">
        <f t="shared" si="19"/>
        <v>217852</v>
      </c>
      <c r="I142" s="123">
        <f t="shared" si="19"/>
        <v>229272</v>
      </c>
      <c r="J142" s="123">
        <f t="shared" si="19"/>
        <v>244664</v>
      </c>
      <c r="K142" s="123">
        <f t="shared" si="19"/>
        <v>258864</v>
      </c>
      <c r="L142" s="123">
        <f t="shared" si="19"/>
        <v>256963</v>
      </c>
      <c r="M142" s="123">
        <f t="shared" si="19"/>
        <v>262924</v>
      </c>
      <c r="N142" s="123">
        <f t="shared" si="19"/>
        <v>278516</v>
      </c>
      <c r="R142" s="7"/>
    </row>
    <row r="143" spans="1:14" s="29" customFormat="1" ht="12.75">
      <c r="A143" s="37"/>
      <c r="B143" s="95"/>
      <c r="C143" s="3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31"/>
    </row>
    <row r="144" spans="1:18" s="29" customFormat="1" ht="12.75">
      <c r="A144" s="37" t="s">
        <v>94</v>
      </c>
      <c r="B144" s="37"/>
      <c r="C144" s="31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31"/>
      <c r="R144" s="46"/>
    </row>
    <row r="145" spans="1:14" s="29" customFormat="1" ht="12.75">
      <c r="A145" s="95" t="s">
        <v>176</v>
      </c>
      <c r="B145" s="240" t="s">
        <v>239</v>
      </c>
      <c r="C145" s="158">
        <f>C147+C153</f>
        <v>74054</v>
      </c>
      <c r="D145" s="158">
        <f aca="true" t="shared" si="20" ref="D145:N145">D147+D153</f>
        <v>76799</v>
      </c>
      <c r="E145" s="158">
        <f t="shared" si="20"/>
        <v>79667</v>
      </c>
      <c r="F145" s="158">
        <f t="shared" si="20"/>
        <v>81664</v>
      </c>
      <c r="G145" s="158">
        <f t="shared" si="20"/>
        <v>83837</v>
      </c>
      <c r="H145" s="158">
        <f t="shared" si="20"/>
        <v>86743</v>
      </c>
      <c r="I145" s="158">
        <f t="shared" si="20"/>
        <v>90535</v>
      </c>
      <c r="J145" s="158">
        <f t="shared" si="20"/>
        <v>96163</v>
      </c>
      <c r="K145" s="158">
        <f t="shared" si="20"/>
        <v>101101</v>
      </c>
      <c r="L145" s="158">
        <f t="shared" si="20"/>
        <v>99949</v>
      </c>
      <c r="M145" s="158">
        <f t="shared" si="20"/>
        <v>103224</v>
      </c>
      <c r="N145" s="158">
        <f t="shared" si="20"/>
        <v>108061</v>
      </c>
    </row>
    <row r="146" spans="1:14" s="29" customFormat="1" ht="12.75">
      <c r="A146" s="95"/>
      <c r="B146" s="240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</row>
    <row r="147" spans="1:14" s="29" customFormat="1" ht="12.75">
      <c r="A147" s="95" t="s">
        <v>168</v>
      </c>
      <c r="B147" s="240" t="s">
        <v>179</v>
      </c>
      <c r="C147" s="158">
        <f>SUM(C148:C151)</f>
        <v>26993</v>
      </c>
      <c r="D147" s="158">
        <f aca="true" t="shared" si="21" ref="D147:N147">SUM(D148:D151)</f>
        <v>27878</v>
      </c>
      <c r="E147" s="158">
        <f t="shared" si="21"/>
        <v>28181</v>
      </c>
      <c r="F147" s="158">
        <f t="shared" si="21"/>
        <v>28159</v>
      </c>
      <c r="G147" s="158">
        <f t="shared" si="21"/>
        <v>28725</v>
      </c>
      <c r="H147" s="158">
        <f t="shared" si="21"/>
        <v>29915</v>
      </c>
      <c r="I147" s="158">
        <f t="shared" si="21"/>
        <v>31121</v>
      </c>
      <c r="J147" s="158">
        <f t="shared" si="21"/>
        <v>33676</v>
      </c>
      <c r="K147" s="158">
        <f t="shared" si="21"/>
        <v>35083</v>
      </c>
      <c r="L147" s="158">
        <f t="shared" si="21"/>
        <v>32543</v>
      </c>
      <c r="M147" s="158">
        <f t="shared" si="21"/>
        <v>33998</v>
      </c>
      <c r="N147" s="158">
        <f t="shared" si="21"/>
        <v>35830</v>
      </c>
    </row>
    <row r="148" spans="1:14" s="29" customFormat="1" ht="12.75">
      <c r="A148" s="95" t="s">
        <v>162</v>
      </c>
      <c r="B148" s="96" t="s">
        <v>180</v>
      </c>
      <c r="C148" s="31">
        <v>1255</v>
      </c>
      <c r="D148" s="31">
        <v>1254</v>
      </c>
      <c r="E148" s="31">
        <v>1325</v>
      </c>
      <c r="F148" s="31">
        <v>1405</v>
      </c>
      <c r="G148" s="31">
        <v>1446</v>
      </c>
      <c r="H148" s="31">
        <v>1470</v>
      </c>
      <c r="I148" s="31">
        <v>1442</v>
      </c>
      <c r="J148" s="31">
        <v>1609</v>
      </c>
      <c r="K148" s="31">
        <v>1706</v>
      </c>
      <c r="L148" s="31">
        <v>1765</v>
      </c>
      <c r="M148" s="31">
        <v>1880</v>
      </c>
      <c r="N148" s="31">
        <v>1937</v>
      </c>
    </row>
    <row r="149" spans="1:14" s="29" customFormat="1" ht="12.75">
      <c r="A149" s="95" t="s">
        <v>163</v>
      </c>
      <c r="B149" s="96" t="s">
        <v>181</v>
      </c>
      <c r="C149" s="31">
        <v>19572</v>
      </c>
      <c r="D149" s="31">
        <v>19988</v>
      </c>
      <c r="E149" s="31">
        <v>20330</v>
      </c>
      <c r="F149" s="31">
        <v>20149</v>
      </c>
      <c r="G149" s="31">
        <v>20304</v>
      </c>
      <c r="H149" s="31">
        <v>21089</v>
      </c>
      <c r="I149" s="31">
        <v>21867</v>
      </c>
      <c r="J149" s="31">
        <v>23387</v>
      </c>
      <c r="K149" s="31">
        <v>24004</v>
      </c>
      <c r="L149" s="31">
        <v>21544</v>
      </c>
      <c r="M149" s="31">
        <v>22313</v>
      </c>
      <c r="N149" s="31">
        <v>23449</v>
      </c>
    </row>
    <row r="150" spans="1:14" s="29" customFormat="1" ht="12.75">
      <c r="A150" s="95" t="s">
        <v>164</v>
      </c>
      <c r="B150" s="96" t="s">
        <v>182</v>
      </c>
      <c r="C150" s="31">
        <v>1038</v>
      </c>
      <c r="D150" s="31">
        <v>1095</v>
      </c>
      <c r="E150" s="31">
        <v>1128</v>
      </c>
      <c r="F150" s="31">
        <v>1310</v>
      </c>
      <c r="G150" s="31">
        <v>1439</v>
      </c>
      <c r="H150" s="31">
        <v>1421</v>
      </c>
      <c r="I150" s="31">
        <v>1475</v>
      </c>
      <c r="J150" s="31">
        <v>1574</v>
      </c>
      <c r="K150" s="31">
        <v>1526</v>
      </c>
      <c r="L150" s="31">
        <v>1515</v>
      </c>
      <c r="M150" s="31">
        <v>1517</v>
      </c>
      <c r="N150" s="31">
        <v>1600</v>
      </c>
    </row>
    <row r="151" spans="1:24" s="46" customFormat="1" ht="12.75">
      <c r="A151" s="97" t="s">
        <v>165</v>
      </c>
      <c r="B151" s="96" t="s">
        <v>60</v>
      </c>
      <c r="C151" s="31">
        <v>5128</v>
      </c>
      <c r="D151" s="31">
        <v>5541</v>
      </c>
      <c r="E151" s="31">
        <v>5398</v>
      </c>
      <c r="F151" s="31">
        <v>5295</v>
      </c>
      <c r="G151" s="31">
        <v>5536</v>
      </c>
      <c r="H151" s="31">
        <v>5935</v>
      </c>
      <c r="I151" s="31">
        <v>6337</v>
      </c>
      <c r="J151" s="31">
        <v>7106</v>
      </c>
      <c r="K151" s="31">
        <v>7847</v>
      </c>
      <c r="L151" s="31">
        <v>7719</v>
      </c>
      <c r="M151" s="31">
        <v>8288</v>
      </c>
      <c r="N151" s="31">
        <v>8844</v>
      </c>
      <c r="R151" s="29"/>
      <c r="X151" s="29"/>
    </row>
    <row r="152" spans="1:24" s="46" customFormat="1" ht="12.75">
      <c r="A152" s="97"/>
      <c r="B152" s="96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R152" s="29"/>
      <c r="X152" s="29"/>
    </row>
    <row r="153" spans="1:24" s="29" customFormat="1" ht="12.75">
      <c r="A153" s="97" t="s">
        <v>177</v>
      </c>
      <c r="B153" s="240" t="s">
        <v>183</v>
      </c>
      <c r="C153" s="31">
        <f>SUM(C154:C164)</f>
        <v>47061</v>
      </c>
      <c r="D153" s="31">
        <f aca="true" t="shared" si="22" ref="D153:N153">SUM(D154:D164)</f>
        <v>48921</v>
      </c>
      <c r="E153" s="31">
        <f t="shared" si="22"/>
        <v>51486</v>
      </c>
      <c r="F153" s="31">
        <f t="shared" si="22"/>
        <v>53505</v>
      </c>
      <c r="G153" s="31">
        <f t="shared" si="22"/>
        <v>55112</v>
      </c>
      <c r="H153" s="31">
        <f t="shared" si="22"/>
        <v>56828</v>
      </c>
      <c r="I153" s="31">
        <f t="shared" si="22"/>
        <v>59414</v>
      </c>
      <c r="J153" s="31">
        <f t="shared" si="22"/>
        <v>62487</v>
      </c>
      <c r="K153" s="31">
        <f t="shared" si="22"/>
        <v>66018</v>
      </c>
      <c r="L153" s="31">
        <f t="shared" si="22"/>
        <v>67406</v>
      </c>
      <c r="M153" s="31">
        <f t="shared" si="22"/>
        <v>69226</v>
      </c>
      <c r="N153" s="31">
        <f t="shared" si="22"/>
        <v>72231</v>
      </c>
      <c r="X153" s="46"/>
    </row>
    <row r="154" spans="1:14" s="46" customFormat="1" ht="12.75">
      <c r="A154" s="95" t="s">
        <v>166</v>
      </c>
      <c r="B154" s="96" t="s">
        <v>184</v>
      </c>
      <c r="C154" s="31">
        <v>7107</v>
      </c>
      <c r="D154" s="31">
        <v>7631</v>
      </c>
      <c r="E154" s="31">
        <v>7739</v>
      </c>
      <c r="F154" s="31">
        <v>8124</v>
      </c>
      <c r="G154" s="31">
        <v>8376</v>
      </c>
      <c r="H154" s="31">
        <v>8758</v>
      </c>
      <c r="I154" s="31">
        <v>9284</v>
      </c>
      <c r="J154" s="31">
        <v>9745</v>
      </c>
      <c r="K154" s="31">
        <v>10119</v>
      </c>
      <c r="L154" s="31">
        <v>10246</v>
      </c>
      <c r="M154" s="31">
        <v>10597</v>
      </c>
      <c r="N154" s="31">
        <v>10995</v>
      </c>
    </row>
    <row r="155" spans="1:14" ht="12.75">
      <c r="A155" s="95" t="s">
        <v>169</v>
      </c>
      <c r="B155" s="96" t="s">
        <v>187</v>
      </c>
      <c r="C155" s="6">
        <v>3972</v>
      </c>
      <c r="D155" s="31">
        <v>4165</v>
      </c>
      <c r="E155" s="31">
        <v>4293</v>
      </c>
      <c r="F155" s="31">
        <v>4383</v>
      </c>
      <c r="G155" s="31">
        <v>4461</v>
      </c>
      <c r="H155" s="31">
        <v>4602</v>
      </c>
      <c r="I155" s="31">
        <v>4867</v>
      </c>
      <c r="J155" s="31">
        <v>5155</v>
      </c>
      <c r="K155" s="31">
        <v>5355</v>
      </c>
      <c r="L155" s="31">
        <v>5261</v>
      </c>
      <c r="M155" s="31">
        <v>5580</v>
      </c>
      <c r="N155" s="31">
        <v>5944</v>
      </c>
    </row>
    <row r="156" spans="1:14" ht="12.75">
      <c r="A156" s="95" t="s">
        <v>167</v>
      </c>
      <c r="B156" s="96" t="s">
        <v>188</v>
      </c>
      <c r="C156" s="6">
        <v>1233</v>
      </c>
      <c r="D156" s="31">
        <v>1352</v>
      </c>
      <c r="E156" s="31">
        <v>1422</v>
      </c>
      <c r="F156" s="31">
        <v>1498</v>
      </c>
      <c r="G156" s="31">
        <v>1530</v>
      </c>
      <c r="H156" s="31">
        <v>1612</v>
      </c>
      <c r="I156" s="31">
        <v>1736</v>
      </c>
      <c r="J156" s="31">
        <v>1829</v>
      </c>
      <c r="K156" s="31">
        <v>1965</v>
      </c>
      <c r="L156" s="31">
        <v>1978</v>
      </c>
      <c r="M156" s="31">
        <v>2104</v>
      </c>
      <c r="N156" s="31">
        <v>2283</v>
      </c>
    </row>
    <row r="157" spans="1:14" ht="12.75">
      <c r="A157" s="95" t="s">
        <v>189</v>
      </c>
      <c r="B157" s="96" t="s">
        <v>208</v>
      </c>
      <c r="C157" s="31">
        <v>1727</v>
      </c>
      <c r="D157" s="31">
        <v>1899</v>
      </c>
      <c r="E157" s="31">
        <v>1909</v>
      </c>
      <c r="F157" s="31">
        <v>1847</v>
      </c>
      <c r="G157" s="31">
        <v>1900</v>
      </c>
      <c r="H157" s="31">
        <v>1956</v>
      </c>
      <c r="I157" s="31">
        <v>2062</v>
      </c>
      <c r="J157" s="31">
        <v>2203</v>
      </c>
      <c r="K157" s="31">
        <v>2408</v>
      </c>
      <c r="L157" s="31">
        <v>2344</v>
      </c>
      <c r="M157" s="31">
        <v>2287</v>
      </c>
      <c r="N157" s="31">
        <v>2524</v>
      </c>
    </row>
    <row r="158" spans="1:14" ht="12.75">
      <c r="A158" s="95" t="s">
        <v>170</v>
      </c>
      <c r="B158" s="96" t="s">
        <v>190</v>
      </c>
      <c r="C158" s="31">
        <v>1016</v>
      </c>
      <c r="D158" s="31">
        <v>958</v>
      </c>
      <c r="E158" s="31">
        <v>1082</v>
      </c>
      <c r="F158" s="31">
        <v>1075</v>
      </c>
      <c r="G158" s="31">
        <v>1076</v>
      </c>
      <c r="H158" s="31">
        <v>1088</v>
      </c>
      <c r="I158" s="31">
        <v>1144</v>
      </c>
      <c r="J158" s="31">
        <v>1135</v>
      </c>
      <c r="K158" s="31">
        <v>1177</v>
      </c>
      <c r="L158" s="31">
        <v>1188</v>
      </c>
      <c r="M158" s="31">
        <v>1168</v>
      </c>
      <c r="N158" s="31">
        <v>1168</v>
      </c>
    </row>
    <row r="159" spans="1:14" ht="12.75">
      <c r="A159" s="95" t="s">
        <v>171</v>
      </c>
      <c r="B159" s="96" t="s">
        <v>201</v>
      </c>
      <c r="C159" s="31">
        <v>961</v>
      </c>
      <c r="D159" s="31">
        <v>1035</v>
      </c>
      <c r="E159" s="31">
        <v>1084</v>
      </c>
      <c r="F159" s="31">
        <v>1170</v>
      </c>
      <c r="G159" s="31">
        <v>1219</v>
      </c>
      <c r="H159" s="31">
        <v>1262</v>
      </c>
      <c r="I159" s="31">
        <v>1252</v>
      </c>
      <c r="J159" s="31">
        <v>1359</v>
      </c>
      <c r="K159" s="31">
        <v>1388</v>
      </c>
      <c r="L159" s="31">
        <v>1449</v>
      </c>
      <c r="M159" s="31">
        <v>1429</v>
      </c>
      <c r="N159" s="31">
        <v>1560</v>
      </c>
    </row>
    <row r="160" spans="1:14" ht="12.75">
      <c r="A160" s="95" t="s">
        <v>178</v>
      </c>
      <c r="B160" s="96" t="s">
        <v>244</v>
      </c>
      <c r="C160" s="31">
        <v>4083</v>
      </c>
      <c r="D160" s="31">
        <v>4500</v>
      </c>
      <c r="E160" s="31">
        <v>4855</v>
      </c>
      <c r="F160" s="31">
        <v>4959</v>
      </c>
      <c r="G160" s="31">
        <v>5086</v>
      </c>
      <c r="H160" s="31">
        <v>5290</v>
      </c>
      <c r="I160" s="31">
        <v>5530</v>
      </c>
      <c r="J160" s="31">
        <v>6214</v>
      </c>
      <c r="K160" s="31">
        <v>7135</v>
      </c>
      <c r="L160" s="31">
        <v>7319</v>
      </c>
      <c r="M160" s="31">
        <v>7667</v>
      </c>
      <c r="N160" s="31">
        <v>8243</v>
      </c>
    </row>
    <row r="161" spans="1:14" ht="12.75">
      <c r="A161" s="95" t="s">
        <v>172</v>
      </c>
      <c r="B161" s="96" t="s">
        <v>203</v>
      </c>
      <c r="C161" s="31">
        <v>5164</v>
      </c>
      <c r="D161" s="31">
        <v>4537</v>
      </c>
      <c r="E161" s="31">
        <v>4772</v>
      </c>
      <c r="F161" s="31">
        <v>4985</v>
      </c>
      <c r="G161" s="31">
        <v>5240</v>
      </c>
      <c r="H161" s="31">
        <v>5311</v>
      </c>
      <c r="I161" s="31">
        <v>5657</v>
      </c>
      <c r="J161" s="31">
        <v>5788</v>
      </c>
      <c r="K161" s="31">
        <v>5686</v>
      </c>
      <c r="L161" s="31">
        <v>5985</v>
      </c>
      <c r="M161" s="31">
        <v>6333</v>
      </c>
      <c r="N161" s="31">
        <v>6189</v>
      </c>
    </row>
    <row r="162" spans="1:14" ht="12.75">
      <c r="A162" s="95" t="s">
        <v>173</v>
      </c>
      <c r="B162" s="96" t="s">
        <v>63</v>
      </c>
      <c r="C162" s="31">
        <v>6256</v>
      </c>
      <c r="D162" s="31">
        <v>6513</v>
      </c>
      <c r="E162" s="31">
        <v>6476</v>
      </c>
      <c r="F162" s="31">
        <v>7137</v>
      </c>
      <c r="G162" s="31">
        <v>7344</v>
      </c>
      <c r="H162" s="31">
        <v>7406</v>
      </c>
      <c r="I162" s="31">
        <v>7560</v>
      </c>
      <c r="J162" s="31">
        <v>7809</v>
      </c>
      <c r="K162" s="31">
        <v>8146</v>
      </c>
      <c r="L162" s="31">
        <v>8248</v>
      </c>
      <c r="M162" s="31">
        <v>8344</v>
      </c>
      <c r="N162" s="31">
        <v>8625</v>
      </c>
    </row>
    <row r="163" spans="1:14" ht="12.75">
      <c r="A163" s="95" t="s">
        <v>174</v>
      </c>
      <c r="B163" s="96" t="s">
        <v>205</v>
      </c>
      <c r="C163" s="31">
        <v>12481</v>
      </c>
      <c r="D163" s="31">
        <v>13150</v>
      </c>
      <c r="E163" s="31">
        <v>14516</v>
      </c>
      <c r="F163" s="31">
        <v>14923</v>
      </c>
      <c r="G163" s="31">
        <v>15400</v>
      </c>
      <c r="H163" s="31">
        <v>15931</v>
      </c>
      <c r="I163" s="31">
        <v>16565</v>
      </c>
      <c r="J163" s="31">
        <v>17395</v>
      </c>
      <c r="K163" s="31">
        <v>18653</v>
      </c>
      <c r="L163" s="31">
        <v>19239</v>
      </c>
      <c r="M163" s="31">
        <v>19489</v>
      </c>
      <c r="N163" s="31">
        <v>20346</v>
      </c>
    </row>
    <row r="164" spans="1:14" ht="12.75">
      <c r="A164" s="95" t="s">
        <v>175</v>
      </c>
      <c r="B164" s="96" t="s">
        <v>206</v>
      </c>
      <c r="C164" s="31">
        <v>3061</v>
      </c>
      <c r="D164" s="31">
        <v>3181</v>
      </c>
      <c r="E164" s="31">
        <v>3338</v>
      </c>
      <c r="F164" s="31">
        <v>3404</v>
      </c>
      <c r="G164" s="31">
        <v>3480</v>
      </c>
      <c r="H164" s="31">
        <v>3612</v>
      </c>
      <c r="I164" s="31">
        <v>3757</v>
      </c>
      <c r="J164" s="31">
        <v>3855</v>
      </c>
      <c r="K164" s="31">
        <v>3986</v>
      </c>
      <c r="L164" s="31">
        <v>4149</v>
      </c>
      <c r="M164" s="31">
        <v>4228</v>
      </c>
      <c r="N164" s="31">
        <v>4354</v>
      </c>
    </row>
    <row r="165" spans="1:14" ht="12.75">
      <c r="A165" s="95"/>
      <c r="B165" s="96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ht="13.5" thickBot="1">
      <c r="A166" s="28"/>
      <c r="B166" s="124" t="s">
        <v>64</v>
      </c>
      <c r="C166" s="123">
        <f>C145</f>
        <v>74054</v>
      </c>
      <c r="D166" s="123">
        <f aca="true" t="shared" si="23" ref="D166:N166">D145</f>
        <v>76799</v>
      </c>
      <c r="E166" s="123">
        <f t="shared" si="23"/>
        <v>79667</v>
      </c>
      <c r="F166" s="123">
        <f t="shared" si="23"/>
        <v>81664</v>
      </c>
      <c r="G166" s="123">
        <f t="shared" si="23"/>
        <v>83837</v>
      </c>
      <c r="H166" s="123">
        <f t="shared" si="23"/>
        <v>86743</v>
      </c>
      <c r="I166" s="123">
        <f t="shared" si="23"/>
        <v>90535</v>
      </c>
      <c r="J166" s="123">
        <f t="shared" si="23"/>
        <v>96163</v>
      </c>
      <c r="K166" s="123">
        <f t="shared" si="23"/>
        <v>101101</v>
      </c>
      <c r="L166" s="123">
        <f t="shared" si="23"/>
        <v>99949</v>
      </c>
      <c r="M166" s="123">
        <f t="shared" si="23"/>
        <v>103224</v>
      </c>
      <c r="N166" s="123">
        <f t="shared" si="23"/>
        <v>108061</v>
      </c>
    </row>
    <row r="167" spans="1:14" ht="12.75">
      <c r="A167" s="37"/>
      <c r="B167" s="95"/>
      <c r="C167" s="31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31"/>
    </row>
    <row r="168" spans="1:14" s="7" customFormat="1" ht="12.75">
      <c r="A168" s="37" t="s">
        <v>95</v>
      </c>
      <c r="B168" s="46"/>
      <c r="C168" s="31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31"/>
    </row>
    <row r="169" spans="1:14" ht="12.75">
      <c r="A169" s="95" t="s">
        <v>176</v>
      </c>
      <c r="B169" s="240" t="s">
        <v>239</v>
      </c>
      <c r="C169" s="158">
        <f>C171+C177</f>
        <v>33878</v>
      </c>
      <c r="D169" s="158">
        <f aca="true" t="shared" si="24" ref="D169:N169">D171+D177</f>
        <v>35373</v>
      </c>
      <c r="E169" s="158">
        <f t="shared" si="24"/>
        <v>36576</v>
      </c>
      <c r="F169" s="158">
        <f t="shared" si="24"/>
        <v>37463</v>
      </c>
      <c r="G169" s="158">
        <f t="shared" si="24"/>
        <v>38572</v>
      </c>
      <c r="H169" s="158">
        <f t="shared" si="24"/>
        <v>39746</v>
      </c>
      <c r="I169" s="158">
        <f t="shared" si="24"/>
        <v>41286</v>
      </c>
      <c r="J169" s="158">
        <f t="shared" si="24"/>
        <v>43772</v>
      </c>
      <c r="K169" s="158">
        <f t="shared" si="24"/>
        <v>45911</v>
      </c>
      <c r="L169" s="158">
        <f t="shared" si="24"/>
        <v>46084</v>
      </c>
      <c r="M169" s="158">
        <f t="shared" si="24"/>
        <v>46369</v>
      </c>
      <c r="N169" s="158">
        <f t="shared" si="24"/>
        <v>48254</v>
      </c>
    </row>
    <row r="170" spans="1:14" ht="12.75">
      <c r="A170" s="95"/>
      <c r="B170" s="240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</row>
    <row r="171" spans="1:14" s="7" customFormat="1" ht="12.75">
      <c r="A171" s="95" t="s">
        <v>168</v>
      </c>
      <c r="B171" s="240" t="s">
        <v>179</v>
      </c>
      <c r="C171" s="158">
        <f>SUM(C172:C175)</f>
        <v>9647</v>
      </c>
      <c r="D171" s="158">
        <f aca="true" t="shared" si="25" ref="D171:N171">SUM(D172:D175)</f>
        <v>10189</v>
      </c>
      <c r="E171" s="158">
        <f t="shared" si="25"/>
        <v>10426</v>
      </c>
      <c r="F171" s="158">
        <f t="shared" si="25"/>
        <v>10421</v>
      </c>
      <c r="G171" s="158">
        <f t="shared" si="25"/>
        <v>10819</v>
      </c>
      <c r="H171" s="158">
        <f t="shared" si="25"/>
        <v>11214</v>
      </c>
      <c r="I171" s="158">
        <f t="shared" si="25"/>
        <v>11561</v>
      </c>
      <c r="J171" s="158">
        <f t="shared" si="25"/>
        <v>12466</v>
      </c>
      <c r="K171" s="158">
        <f t="shared" si="25"/>
        <v>12808</v>
      </c>
      <c r="L171" s="158">
        <f t="shared" si="25"/>
        <v>12285</v>
      </c>
      <c r="M171" s="158">
        <f t="shared" si="25"/>
        <v>12206</v>
      </c>
      <c r="N171" s="158">
        <f t="shared" si="25"/>
        <v>12815</v>
      </c>
    </row>
    <row r="172" spans="1:14" ht="12.75">
      <c r="A172" s="95" t="s">
        <v>162</v>
      </c>
      <c r="B172" s="96" t="s">
        <v>180</v>
      </c>
      <c r="C172" s="31">
        <v>761</v>
      </c>
      <c r="D172" s="31">
        <v>801</v>
      </c>
      <c r="E172" s="31">
        <v>790</v>
      </c>
      <c r="F172" s="31">
        <v>831</v>
      </c>
      <c r="G172" s="31">
        <v>874</v>
      </c>
      <c r="H172" s="31">
        <v>914</v>
      </c>
      <c r="I172" s="31">
        <v>909</v>
      </c>
      <c r="J172" s="31">
        <v>958</v>
      </c>
      <c r="K172" s="31">
        <v>1032</v>
      </c>
      <c r="L172" s="31">
        <v>1060</v>
      </c>
      <c r="M172" s="31">
        <v>1138</v>
      </c>
      <c r="N172" s="31">
        <v>1178</v>
      </c>
    </row>
    <row r="173" spans="1:14" ht="12.75">
      <c r="A173" s="95" t="s">
        <v>163</v>
      </c>
      <c r="B173" s="96" t="s">
        <v>181</v>
      </c>
      <c r="C173" s="31">
        <v>6072</v>
      </c>
      <c r="D173" s="31">
        <v>6294</v>
      </c>
      <c r="E173" s="31">
        <v>6475</v>
      </c>
      <c r="F173" s="31">
        <v>6474</v>
      </c>
      <c r="G173" s="31">
        <v>6594</v>
      </c>
      <c r="H173" s="31">
        <v>6698</v>
      </c>
      <c r="I173" s="31">
        <v>6806</v>
      </c>
      <c r="J173" s="31">
        <v>7188</v>
      </c>
      <c r="K173" s="31">
        <v>7287</v>
      </c>
      <c r="L173" s="31">
        <v>6639</v>
      </c>
      <c r="M173" s="31">
        <v>6366</v>
      </c>
      <c r="N173" s="31">
        <v>6676</v>
      </c>
    </row>
    <row r="174" spans="1:14" ht="12.75">
      <c r="A174" s="95" t="s">
        <v>164</v>
      </c>
      <c r="B174" s="96" t="s">
        <v>182</v>
      </c>
      <c r="C174" s="31">
        <v>541</v>
      </c>
      <c r="D174" s="31">
        <v>565</v>
      </c>
      <c r="E174" s="31">
        <v>587</v>
      </c>
      <c r="F174" s="31">
        <v>669</v>
      </c>
      <c r="G174" s="31">
        <v>688</v>
      </c>
      <c r="H174" s="31">
        <v>711</v>
      </c>
      <c r="I174" s="31">
        <v>704</v>
      </c>
      <c r="J174" s="31">
        <v>766</v>
      </c>
      <c r="K174" s="31">
        <v>791</v>
      </c>
      <c r="L174" s="31">
        <v>864</v>
      </c>
      <c r="M174" s="31">
        <v>896</v>
      </c>
      <c r="N174" s="31">
        <v>966</v>
      </c>
    </row>
    <row r="175" spans="1:14" ht="12.75">
      <c r="A175" s="97" t="s">
        <v>165</v>
      </c>
      <c r="B175" s="96" t="s">
        <v>60</v>
      </c>
      <c r="C175" s="31">
        <v>2273</v>
      </c>
      <c r="D175" s="31">
        <v>2529</v>
      </c>
      <c r="E175" s="31">
        <v>2574</v>
      </c>
      <c r="F175" s="31">
        <v>2447</v>
      </c>
      <c r="G175" s="31">
        <v>2663</v>
      </c>
      <c r="H175" s="31">
        <v>2891</v>
      </c>
      <c r="I175" s="31">
        <v>3142</v>
      </c>
      <c r="J175" s="31">
        <v>3554</v>
      </c>
      <c r="K175" s="31">
        <v>3698</v>
      </c>
      <c r="L175" s="31">
        <v>3722</v>
      </c>
      <c r="M175" s="31">
        <v>3806</v>
      </c>
      <c r="N175" s="31">
        <v>3995</v>
      </c>
    </row>
    <row r="176" spans="1:14" ht="12.75">
      <c r="A176" s="97"/>
      <c r="B176" s="96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2.75">
      <c r="A177" s="97" t="s">
        <v>177</v>
      </c>
      <c r="B177" s="240" t="s">
        <v>183</v>
      </c>
      <c r="C177" s="31">
        <f>SUM(C178:C188)</f>
        <v>24231</v>
      </c>
      <c r="D177" s="31">
        <f aca="true" t="shared" si="26" ref="D177:N177">SUM(D178:D188)</f>
        <v>25184</v>
      </c>
      <c r="E177" s="31">
        <f t="shared" si="26"/>
        <v>26150</v>
      </c>
      <c r="F177" s="31">
        <f t="shared" si="26"/>
        <v>27042</v>
      </c>
      <c r="G177" s="31">
        <f t="shared" si="26"/>
        <v>27753</v>
      </c>
      <c r="H177" s="31">
        <f t="shared" si="26"/>
        <v>28532</v>
      </c>
      <c r="I177" s="31">
        <f t="shared" si="26"/>
        <v>29725</v>
      </c>
      <c r="J177" s="31">
        <f t="shared" si="26"/>
        <v>31306</v>
      </c>
      <c r="K177" s="31">
        <f t="shared" si="26"/>
        <v>33103</v>
      </c>
      <c r="L177" s="31">
        <f t="shared" si="26"/>
        <v>33799</v>
      </c>
      <c r="M177" s="31">
        <f t="shared" si="26"/>
        <v>34163</v>
      </c>
      <c r="N177" s="31">
        <f t="shared" si="26"/>
        <v>35439</v>
      </c>
    </row>
    <row r="178" spans="1:14" ht="12.75">
      <c r="A178" s="95" t="s">
        <v>166</v>
      </c>
      <c r="B178" s="96" t="s">
        <v>184</v>
      </c>
      <c r="C178" s="31">
        <v>3222</v>
      </c>
      <c r="D178" s="31">
        <v>3437</v>
      </c>
      <c r="E178" s="31">
        <v>3490</v>
      </c>
      <c r="F178" s="31">
        <v>3622</v>
      </c>
      <c r="G178" s="31">
        <v>3661</v>
      </c>
      <c r="H178" s="31">
        <v>3752</v>
      </c>
      <c r="I178" s="31">
        <v>3948</v>
      </c>
      <c r="J178" s="31">
        <v>4117</v>
      </c>
      <c r="K178" s="31">
        <v>4379</v>
      </c>
      <c r="L178" s="31">
        <v>4416</v>
      </c>
      <c r="M178" s="31">
        <v>4512</v>
      </c>
      <c r="N178" s="31">
        <v>4679</v>
      </c>
    </row>
    <row r="179" spans="1:14" ht="12.75">
      <c r="A179" s="95" t="s">
        <v>169</v>
      </c>
      <c r="B179" s="96" t="s">
        <v>187</v>
      </c>
      <c r="C179" s="6">
        <v>2200</v>
      </c>
      <c r="D179" s="31">
        <v>2248</v>
      </c>
      <c r="E179" s="31">
        <v>2265</v>
      </c>
      <c r="F179" s="31">
        <v>2330</v>
      </c>
      <c r="G179" s="31">
        <v>2359</v>
      </c>
      <c r="H179" s="31">
        <v>2303</v>
      </c>
      <c r="I179" s="31">
        <v>2354</v>
      </c>
      <c r="J179" s="31">
        <v>2499</v>
      </c>
      <c r="K179" s="31">
        <v>2666</v>
      </c>
      <c r="L179" s="31">
        <v>2704</v>
      </c>
      <c r="M179" s="31">
        <v>2710</v>
      </c>
      <c r="N179" s="31">
        <v>2885</v>
      </c>
    </row>
    <row r="180" spans="1:14" ht="12.75">
      <c r="A180" s="95" t="s">
        <v>167</v>
      </c>
      <c r="B180" s="96" t="s">
        <v>188</v>
      </c>
      <c r="C180" s="6">
        <v>643</v>
      </c>
      <c r="D180" s="31">
        <v>691</v>
      </c>
      <c r="E180" s="31">
        <v>740</v>
      </c>
      <c r="F180" s="31">
        <v>775</v>
      </c>
      <c r="G180" s="31">
        <v>764</v>
      </c>
      <c r="H180" s="31">
        <v>798</v>
      </c>
      <c r="I180" s="31">
        <v>864</v>
      </c>
      <c r="J180" s="31">
        <v>985</v>
      </c>
      <c r="K180" s="31">
        <v>1092</v>
      </c>
      <c r="L180" s="31">
        <v>1069</v>
      </c>
      <c r="M180" s="31">
        <v>1135</v>
      </c>
      <c r="N180" s="31">
        <v>1171</v>
      </c>
    </row>
    <row r="181" spans="1:14" ht="12.75">
      <c r="A181" s="95" t="s">
        <v>189</v>
      </c>
      <c r="B181" s="96" t="s">
        <v>208</v>
      </c>
      <c r="C181" s="31">
        <v>1379</v>
      </c>
      <c r="D181" s="31">
        <v>1477</v>
      </c>
      <c r="E181" s="31">
        <v>1359</v>
      </c>
      <c r="F181" s="31">
        <v>1297</v>
      </c>
      <c r="G181" s="31">
        <v>1392</v>
      </c>
      <c r="H181" s="31">
        <v>1497</v>
      </c>
      <c r="I181" s="31">
        <v>1524</v>
      </c>
      <c r="J181" s="31">
        <v>1636</v>
      </c>
      <c r="K181" s="31">
        <v>1801</v>
      </c>
      <c r="L181" s="31">
        <v>1765</v>
      </c>
      <c r="M181" s="31">
        <v>1714</v>
      </c>
      <c r="N181" s="31">
        <v>1862</v>
      </c>
    </row>
    <row r="182" spans="1:14" ht="12.75">
      <c r="A182" s="95" t="s">
        <v>170</v>
      </c>
      <c r="B182" s="96" t="s">
        <v>190</v>
      </c>
      <c r="C182" s="31">
        <v>780</v>
      </c>
      <c r="D182" s="31">
        <v>848</v>
      </c>
      <c r="E182" s="31">
        <v>975</v>
      </c>
      <c r="F182" s="31">
        <v>954</v>
      </c>
      <c r="G182" s="31">
        <v>991</v>
      </c>
      <c r="H182" s="31">
        <v>1014</v>
      </c>
      <c r="I182" s="31">
        <v>1107</v>
      </c>
      <c r="J182" s="31">
        <v>1056</v>
      </c>
      <c r="K182" s="31">
        <v>964</v>
      </c>
      <c r="L182" s="31">
        <v>1009</v>
      </c>
      <c r="M182" s="31">
        <v>999</v>
      </c>
      <c r="N182" s="31">
        <v>1017</v>
      </c>
    </row>
    <row r="183" spans="1:14" ht="12.75">
      <c r="A183" s="95" t="s">
        <v>171</v>
      </c>
      <c r="B183" s="96" t="s">
        <v>201</v>
      </c>
      <c r="C183" s="31">
        <v>419</v>
      </c>
      <c r="D183" s="31">
        <v>422</v>
      </c>
      <c r="E183" s="31">
        <v>435</v>
      </c>
      <c r="F183" s="31">
        <v>473</v>
      </c>
      <c r="G183" s="31">
        <v>504</v>
      </c>
      <c r="H183" s="31">
        <v>552</v>
      </c>
      <c r="I183" s="31">
        <v>569</v>
      </c>
      <c r="J183" s="31">
        <v>594</v>
      </c>
      <c r="K183" s="31">
        <v>633</v>
      </c>
      <c r="L183" s="31">
        <v>663</v>
      </c>
      <c r="M183" s="31">
        <v>679</v>
      </c>
      <c r="N183" s="31">
        <v>707</v>
      </c>
    </row>
    <row r="184" spans="1:14" ht="12.75">
      <c r="A184" s="95" t="s">
        <v>178</v>
      </c>
      <c r="B184" s="96" t="s">
        <v>244</v>
      </c>
      <c r="C184" s="31">
        <v>2393</v>
      </c>
      <c r="D184" s="31">
        <v>2647</v>
      </c>
      <c r="E184" s="31">
        <v>2434</v>
      </c>
      <c r="F184" s="31">
        <v>2425</v>
      </c>
      <c r="G184" s="31">
        <v>2534</v>
      </c>
      <c r="H184" s="31">
        <v>2654</v>
      </c>
      <c r="I184" s="31">
        <v>2769</v>
      </c>
      <c r="J184" s="31">
        <v>3079</v>
      </c>
      <c r="K184" s="31">
        <v>3568</v>
      </c>
      <c r="L184" s="31">
        <v>3668</v>
      </c>
      <c r="M184" s="31">
        <v>3680</v>
      </c>
      <c r="N184" s="31">
        <v>3897</v>
      </c>
    </row>
    <row r="185" spans="1:14" ht="12.75">
      <c r="A185" s="95" t="s">
        <v>172</v>
      </c>
      <c r="B185" s="96" t="s">
        <v>203</v>
      </c>
      <c r="C185" s="31">
        <v>2872</v>
      </c>
      <c r="D185" s="31">
        <v>2503</v>
      </c>
      <c r="E185" s="31">
        <v>2724</v>
      </c>
      <c r="F185" s="31">
        <v>2908</v>
      </c>
      <c r="G185" s="31">
        <v>2991</v>
      </c>
      <c r="H185" s="31">
        <v>3023</v>
      </c>
      <c r="I185" s="31">
        <v>3156</v>
      </c>
      <c r="J185" s="31">
        <v>3327</v>
      </c>
      <c r="K185" s="31">
        <v>3403</v>
      </c>
      <c r="L185" s="31">
        <v>3253</v>
      </c>
      <c r="M185" s="31">
        <v>3350</v>
      </c>
      <c r="N185" s="31">
        <v>3357</v>
      </c>
    </row>
    <row r="186" spans="1:14" s="7" customFormat="1" ht="12.75">
      <c r="A186" s="95" t="s">
        <v>173</v>
      </c>
      <c r="B186" s="96" t="s">
        <v>63</v>
      </c>
      <c r="C186" s="31">
        <v>3189</v>
      </c>
      <c r="D186" s="31">
        <v>3384</v>
      </c>
      <c r="E186" s="31">
        <v>3511</v>
      </c>
      <c r="F186" s="31">
        <v>3771</v>
      </c>
      <c r="G186" s="31">
        <v>3717</v>
      </c>
      <c r="H186" s="31">
        <v>3824</v>
      </c>
      <c r="I186" s="31">
        <v>3859</v>
      </c>
      <c r="J186" s="31">
        <v>3957</v>
      </c>
      <c r="K186" s="31">
        <v>3881</v>
      </c>
      <c r="L186" s="31">
        <v>4078</v>
      </c>
      <c r="M186" s="31">
        <v>4097</v>
      </c>
      <c r="N186" s="31">
        <v>4193</v>
      </c>
    </row>
    <row r="187" spans="1:14" ht="12.75">
      <c r="A187" s="95" t="s">
        <v>174</v>
      </c>
      <c r="B187" s="96" t="s">
        <v>205</v>
      </c>
      <c r="C187" s="31">
        <v>5704</v>
      </c>
      <c r="D187" s="31">
        <v>6023</v>
      </c>
      <c r="E187" s="31">
        <v>6595</v>
      </c>
      <c r="F187" s="31">
        <v>6808</v>
      </c>
      <c r="G187" s="31">
        <v>7101</v>
      </c>
      <c r="H187" s="31">
        <v>7352</v>
      </c>
      <c r="I187" s="31">
        <v>7708</v>
      </c>
      <c r="J187" s="31">
        <v>8136</v>
      </c>
      <c r="K187" s="31">
        <v>8726</v>
      </c>
      <c r="L187" s="31">
        <v>9077</v>
      </c>
      <c r="M187" s="31">
        <v>9164</v>
      </c>
      <c r="N187" s="31">
        <v>9466</v>
      </c>
    </row>
    <row r="188" spans="1:14" s="7" customFormat="1" ht="12.75">
      <c r="A188" s="95" t="s">
        <v>175</v>
      </c>
      <c r="B188" s="96" t="s">
        <v>206</v>
      </c>
      <c r="C188" s="31">
        <v>1430</v>
      </c>
      <c r="D188" s="31">
        <v>1504</v>
      </c>
      <c r="E188" s="31">
        <v>1622</v>
      </c>
      <c r="F188" s="31">
        <v>1679</v>
      </c>
      <c r="G188" s="31">
        <v>1739</v>
      </c>
      <c r="H188" s="31">
        <v>1763</v>
      </c>
      <c r="I188" s="31">
        <v>1867</v>
      </c>
      <c r="J188" s="31">
        <v>1920</v>
      </c>
      <c r="K188" s="31">
        <v>1990</v>
      </c>
      <c r="L188" s="31">
        <v>2097</v>
      </c>
      <c r="M188" s="31">
        <v>2123</v>
      </c>
      <c r="N188" s="31">
        <v>2205</v>
      </c>
    </row>
    <row r="189" spans="1:14" s="7" customFormat="1" ht="12.75">
      <c r="A189" s="95"/>
      <c r="B189" s="96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9"/>
    </row>
    <row r="190" spans="1:14" ht="13.5" thickBot="1">
      <c r="A190" s="28"/>
      <c r="B190" s="124" t="s">
        <v>64</v>
      </c>
      <c r="C190" s="123">
        <f>C169</f>
        <v>33878</v>
      </c>
      <c r="D190" s="123">
        <f aca="true" t="shared" si="27" ref="D190:N190">D169</f>
        <v>35373</v>
      </c>
      <c r="E190" s="123">
        <f t="shared" si="27"/>
        <v>36576</v>
      </c>
      <c r="F190" s="123">
        <f t="shared" si="27"/>
        <v>37463</v>
      </c>
      <c r="G190" s="123">
        <f t="shared" si="27"/>
        <v>38572</v>
      </c>
      <c r="H190" s="123">
        <f t="shared" si="27"/>
        <v>39746</v>
      </c>
      <c r="I190" s="123">
        <f t="shared" si="27"/>
        <v>41286</v>
      </c>
      <c r="J190" s="123">
        <f t="shared" si="27"/>
        <v>43772</v>
      </c>
      <c r="K190" s="123">
        <f t="shared" si="27"/>
        <v>45911</v>
      </c>
      <c r="L190" s="123">
        <f t="shared" si="27"/>
        <v>46084</v>
      </c>
      <c r="M190" s="123">
        <f t="shared" si="27"/>
        <v>46369</v>
      </c>
      <c r="N190" s="123">
        <f t="shared" si="27"/>
        <v>48254</v>
      </c>
    </row>
    <row r="191" spans="1:14" ht="12.75">
      <c r="A191" s="37"/>
      <c r="B191" s="95"/>
      <c r="C191" s="31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31"/>
    </row>
    <row r="192" spans="1:14" ht="12.75">
      <c r="A192" s="37" t="s">
        <v>96</v>
      </c>
      <c r="B192" s="46"/>
      <c r="C192" s="31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31"/>
    </row>
    <row r="193" spans="1:14" ht="12.75">
      <c r="A193" s="95" t="s">
        <v>176</v>
      </c>
      <c r="B193" s="240" t="s">
        <v>239</v>
      </c>
      <c r="C193" s="158">
        <f>C195+C201</f>
        <v>46190</v>
      </c>
      <c r="D193" s="158">
        <f aca="true" t="shared" si="28" ref="D193:N193">D195+D201</f>
        <v>48867</v>
      </c>
      <c r="E193" s="158">
        <f t="shared" si="28"/>
        <v>49639</v>
      </c>
      <c r="F193" s="158">
        <f t="shared" si="28"/>
        <v>51312</v>
      </c>
      <c r="G193" s="158">
        <f t="shared" si="28"/>
        <v>53167</v>
      </c>
      <c r="H193" s="158">
        <f t="shared" si="28"/>
        <v>54783</v>
      </c>
      <c r="I193" s="158">
        <f t="shared" si="28"/>
        <v>58357</v>
      </c>
      <c r="J193" s="158">
        <f t="shared" si="28"/>
        <v>61960</v>
      </c>
      <c r="K193" s="158">
        <f t="shared" si="28"/>
        <v>65399</v>
      </c>
      <c r="L193" s="158">
        <f t="shared" si="28"/>
        <v>65435</v>
      </c>
      <c r="M193" s="158">
        <f t="shared" si="28"/>
        <v>67998</v>
      </c>
      <c r="N193" s="158">
        <f t="shared" si="28"/>
        <v>71652</v>
      </c>
    </row>
    <row r="194" spans="1:14" ht="12.75">
      <c r="A194" s="95"/>
      <c r="B194" s="240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</row>
    <row r="195" spans="1:14" ht="12.75">
      <c r="A195" s="95" t="s">
        <v>168</v>
      </c>
      <c r="B195" s="240" t="s">
        <v>179</v>
      </c>
      <c r="C195" s="158">
        <f>SUM(C196:C199)</f>
        <v>13228</v>
      </c>
      <c r="D195" s="158">
        <f aca="true" t="shared" si="29" ref="D195:N195">SUM(D196:D199)</f>
        <v>13917</v>
      </c>
      <c r="E195" s="158">
        <f t="shared" si="29"/>
        <v>14230</v>
      </c>
      <c r="F195" s="158">
        <f t="shared" si="29"/>
        <v>14506</v>
      </c>
      <c r="G195" s="158">
        <f t="shared" si="29"/>
        <v>15006</v>
      </c>
      <c r="H195" s="158">
        <f t="shared" si="29"/>
        <v>15798</v>
      </c>
      <c r="I195" s="158">
        <f t="shared" si="29"/>
        <v>16906</v>
      </c>
      <c r="J195" s="158">
        <f t="shared" si="29"/>
        <v>18539</v>
      </c>
      <c r="K195" s="158">
        <f t="shared" si="29"/>
        <v>19445</v>
      </c>
      <c r="L195" s="158">
        <f t="shared" si="29"/>
        <v>18529</v>
      </c>
      <c r="M195" s="158">
        <f t="shared" si="29"/>
        <v>19488</v>
      </c>
      <c r="N195" s="158">
        <f t="shared" si="29"/>
        <v>21270</v>
      </c>
    </row>
    <row r="196" spans="1:14" ht="12.75">
      <c r="A196" s="95" t="s">
        <v>162</v>
      </c>
      <c r="B196" s="96" t="s">
        <v>180</v>
      </c>
      <c r="C196" s="31">
        <v>740</v>
      </c>
      <c r="D196" s="31">
        <v>772</v>
      </c>
      <c r="E196" s="31">
        <v>827</v>
      </c>
      <c r="F196" s="31">
        <v>880</v>
      </c>
      <c r="G196" s="31">
        <v>907</v>
      </c>
      <c r="H196" s="31">
        <v>950</v>
      </c>
      <c r="I196" s="31">
        <v>943</v>
      </c>
      <c r="J196" s="31">
        <v>1017</v>
      </c>
      <c r="K196" s="31">
        <v>1080</v>
      </c>
      <c r="L196" s="31">
        <v>1109</v>
      </c>
      <c r="M196" s="31">
        <v>1164</v>
      </c>
      <c r="N196" s="31">
        <v>1244</v>
      </c>
    </row>
    <row r="197" spans="1:14" ht="12.75">
      <c r="A197" s="95" t="s">
        <v>163</v>
      </c>
      <c r="B197" s="96" t="s">
        <v>181</v>
      </c>
      <c r="C197" s="31">
        <v>8360</v>
      </c>
      <c r="D197" s="31">
        <v>8538</v>
      </c>
      <c r="E197" s="31">
        <v>8887</v>
      </c>
      <c r="F197" s="31">
        <v>9000</v>
      </c>
      <c r="G197" s="31">
        <v>9461</v>
      </c>
      <c r="H197" s="31">
        <v>9807</v>
      </c>
      <c r="I197" s="31">
        <v>10389</v>
      </c>
      <c r="J197" s="31">
        <v>11273</v>
      </c>
      <c r="K197" s="31">
        <v>11718</v>
      </c>
      <c r="L197" s="31">
        <v>10617</v>
      </c>
      <c r="M197" s="31">
        <v>10937</v>
      </c>
      <c r="N197" s="31">
        <v>11972</v>
      </c>
    </row>
    <row r="198" spans="1:14" ht="12.75">
      <c r="A198" s="95" t="s">
        <v>164</v>
      </c>
      <c r="B198" s="96" t="s">
        <v>182</v>
      </c>
      <c r="C198" s="31">
        <v>630</v>
      </c>
      <c r="D198" s="31">
        <v>659</v>
      </c>
      <c r="E198" s="31">
        <v>701</v>
      </c>
      <c r="F198" s="31">
        <v>870</v>
      </c>
      <c r="G198" s="31">
        <v>923</v>
      </c>
      <c r="H198" s="31">
        <v>973</v>
      </c>
      <c r="I198" s="31">
        <v>993</v>
      </c>
      <c r="J198" s="31">
        <v>1092</v>
      </c>
      <c r="K198" s="31">
        <v>1117</v>
      </c>
      <c r="L198" s="31">
        <v>1190</v>
      </c>
      <c r="M198" s="31">
        <v>1244</v>
      </c>
      <c r="N198" s="31">
        <v>1356</v>
      </c>
    </row>
    <row r="199" spans="1:14" ht="12.75">
      <c r="A199" s="97" t="s">
        <v>165</v>
      </c>
      <c r="B199" s="96" t="s">
        <v>60</v>
      </c>
      <c r="C199" s="31">
        <v>3498</v>
      </c>
      <c r="D199" s="31">
        <v>3948</v>
      </c>
      <c r="E199" s="31">
        <v>3815</v>
      </c>
      <c r="F199" s="31">
        <v>3756</v>
      </c>
      <c r="G199" s="31">
        <v>3715</v>
      </c>
      <c r="H199" s="31">
        <v>4068</v>
      </c>
      <c r="I199" s="31">
        <v>4581</v>
      </c>
      <c r="J199" s="31">
        <v>5157</v>
      </c>
      <c r="K199" s="31">
        <v>5530</v>
      </c>
      <c r="L199" s="31">
        <v>5613</v>
      </c>
      <c r="M199" s="31">
        <v>6143</v>
      </c>
      <c r="N199" s="31">
        <v>6698</v>
      </c>
    </row>
    <row r="200" spans="1:14" ht="12.75">
      <c r="A200" s="97"/>
      <c r="B200" s="96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1:14" ht="12.75">
      <c r="A201" s="97" t="s">
        <v>177</v>
      </c>
      <c r="B201" s="240" t="s">
        <v>183</v>
      </c>
      <c r="C201" s="31">
        <f>SUM(C202:C212)</f>
        <v>32962</v>
      </c>
      <c r="D201" s="31">
        <f aca="true" t="shared" si="30" ref="D201:N201">SUM(D202:D212)</f>
        <v>34950</v>
      </c>
      <c r="E201" s="31">
        <f t="shared" si="30"/>
        <v>35409</v>
      </c>
      <c r="F201" s="31">
        <f t="shared" si="30"/>
        <v>36806</v>
      </c>
      <c r="G201" s="31">
        <f t="shared" si="30"/>
        <v>38161</v>
      </c>
      <c r="H201" s="31">
        <f t="shared" si="30"/>
        <v>38985</v>
      </c>
      <c r="I201" s="31">
        <f t="shared" si="30"/>
        <v>41451</v>
      </c>
      <c r="J201" s="31">
        <f t="shared" si="30"/>
        <v>43421</v>
      </c>
      <c r="K201" s="31">
        <f t="shared" si="30"/>
        <v>45954</v>
      </c>
      <c r="L201" s="31">
        <f t="shared" si="30"/>
        <v>46906</v>
      </c>
      <c r="M201" s="31">
        <f t="shared" si="30"/>
        <v>48510</v>
      </c>
      <c r="N201" s="31">
        <f t="shared" si="30"/>
        <v>50382</v>
      </c>
    </row>
    <row r="202" spans="1:14" ht="12.75">
      <c r="A202" s="95" t="s">
        <v>166</v>
      </c>
      <c r="B202" s="96" t="s">
        <v>184</v>
      </c>
      <c r="C202" s="31">
        <v>3983</v>
      </c>
      <c r="D202" s="31">
        <v>4214</v>
      </c>
      <c r="E202" s="31">
        <v>4150</v>
      </c>
      <c r="F202" s="31">
        <v>4414</v>
      </c>
      <c r="G202" s="31">
        <v>4601</v>
      </c>
      <c r="H202" s="31">
        <v>4785</v>
      </c>
      <c r="I202" s="31">
        <v>5103</v>
      </c>
      <c r="J202" s="31">
        <v>5379</v>
      </c>
      <c r="K202" s="31">
        <v>5743</v>
      </c>
      <c r="L202" s="31">
        <v>5740</v>
      </c>
      <c r="M202" s="31">
        <v>5861</v>
      </c>
      <c r="N202" s="31">
        <v>6123</v>
      </c>
    </row>
    <row r="203" spans="1:14" ht="12.75">
      <c r="A203" s="95" t="s">
        <v>169</v>
      </c>
      <c r="B203" s="96" t="s">
        <v>187</v>
      </c>
      <c r="C203" s="6">
        <v>3133</v>
      </c>
      <c r="D203" s="31">
        <v>3183</v>
      </c>
      <c r="E203" s="31">
        <v>3259</v>
      </c>
      <c r="F203" s="31">
        <v>3246</v>
      </c>
      <c r="G203" s="31">
        <v>3339</v>
      </c>
      <c r="H203" s="31">
        <v>3418</v>
      </c>
      <c r="I203" s="31">
        <v>3778</v>
      </c>
      <c r="J203" s="31">
        <v>3942</v>
      </c>
      <c r="K203" s="31">
        <v>4287</v>
      </c>
      <c r="L203" s="31">
        <v>4335</v>
      </c>
      <c r="M203" s="31">
        <v>4572</v>
      </c>
      <c r="N203" s="31">
        <v>4674</v>
      </c>
    </row>
    <row r="204" spans="1:14" s="7" customFormat="1" ht="12.75">
      <c r="A204" s="95" t="s">
        <v>167</v>
      </c>
      <c r="B204" s="96" t="s">
        <v>188</v>
      </c>
      <c r="C204" s="6">
        <v>819</v>
      </c>
      <c r="D204" s="31">
        <v>893</v>
      </c>
      <c r="E204" s="31">
        <v>933</v>
      </c>
      <c r="F204" s="31">
        <v>1002</v>
      </c>
      <c r="G204" s="31">
        <v>987</v>
      </c>
      <c r="H204" s="31">
        <v>1031</v>
      </c>
      <c r="I204" s="31">
        <v>1115</v>
      </c>
      <c r="J204" s="31">
        <v>1196</v>
      </c>
      <c r="K204" s="31">
        <v>1271</v>
      </c>
      <c r="L204" s="31">
        <v>1263</v>
      </c>
      <c r="M204" s="31">
        <v>1349</v>
      </c>
      <c r="N204" s="31">
        <v>1416</v>
      </c>
    </row>
    <row r="205" spans="1:14" ht="12.75">
      <c r="A205" s="95" t="s">
        <v>189</v>
      </c>
      <c r="B205" s="96" t="s">
        <v>208</v>
      </c>
      <c r="C205" s="31">
        <v>1519</v>
      </c>
      <c r="D205" s="31">
        <v>1502</v>
      </c>
      <c r="E205" s="31">
        <v>1537</v>
      </c>
      <c r="F205" s="31">
        <v>1511</v>
      </c>
      <c r="G205" s="31">
        <v>1532</v>
      </c>
      <c r="H205" s="31">
        <v>1622</v>
      </c>
      <c r="I205" s="31">
        <v>1731</v>
      </c>
      <c r="J205" s="31">
        <v>1899</v>
      </c>
      <c r="K205" s="31">
        <v>2056</v>
      </c>
      <c r="L205" s="31">
        <v>2080</v>
      </c>
      <c r="M205" s="31">
        <v>2050</v>
      </c>
      <c r="N205" s="31">
        <v>2133</v>
      </c>
    </row>
    <row r="206" spans="1:14" ht="12.75">
      <c r="A206" s="95" t="s">
        <v>170</v>
      </c>
      <c r="B206" s="96" t="s">
        <v>190</v>
      </c>
      <c r="C206" s="31">
        <v>727</v>
      </c>
      <c r="D206" s="31">
        <v>728</v>
      </c>
      <c r="E206" s="31">
        <v>798</v>
      </c>
      <c r="F206" s="31">
        <v>802</v>
      </c>
      <c r="G206" s="31">
        <v>838</v>
      </c>
      <c r="H206" s="31">
        <v>865</v>
      </c>
      <c r="I206" s="31">
        <v>911</v>
      </c>
      <c r="J206" s="31">
        <v>902</v>
      </c>
      <c r="K206" s="31">
        <v>928</v>
      </c>
      <c r="L206" s="31">
        <v>969</v>
      </c>
      <c r="M206" s="31">
        <v>975</v>
      </c>
      <c r="N206" s="31">
        <v>959</v>
      </c>
    </row>
    <row r="207" spans="1:14" s="7" customFormat="1" ht="12.75">
      <c r="A207" s="95" t="s">
        <v>171</v>
      </c>
      <c r="B207" s="96" t="s">
        <v>201</v>
      </c>
      <c r="C207" s="31">
        <v>464</v>
      </c>
      <c r="D207" s="31">
        <v>524</v>
      </c>
      <c r="E207" s="31">
        <v>528</v>
      </c>
      <c r="F207" s="31">
        <v>579</v>
      </c>
      <c r="G207" s="31">
        <v>610</v>
      </c>
      <c r="H207" s="31">
        <v>644</v>
      </c>
      <c r="I207" s="31">
        <v>681</v>
      </c>
      <c r="J207" s="31">
        <v>732</v>
      </c>
      <c r="K207" s="31">
        <v>802</v>
      </c>
      <c r="L207" s="31">
        <v>802</v>
      </c>
      <c r="M207" s="31">
        <v>827</v>
      </c>
      <c r="N207" s="31">
        <v>853</v>
      </c>
    </row>
    <row r="208" spans="1:14" ht="12.75">
      <c r="A208" s="95" t="s">
        <v>178</v>
      </c>
      <c r="B208" s="96" t="s">
        <v>244</v>
      </c>
      <c r="C208" s="31">
        <v>3048</v>
      </c>
      <c r="D208" s="31">
        <v>3407</v>
      </c>
      <c r="E208" s="31">
        <v>2980</v>
      </c>
      <c r="F208" s="31">
        <v>3110</v>
      </c>
      <c r="G208" s="31">
        <v>3415</v>
      </c>
      <c r="H208" s="31">
        <v>3471</v>
      </c>
      <c r="I208" s="31">
        <v>3844</v>
      </c>
      <c r="J208" s="31">
        <v>4375</v>
      </c>
      <c r="K208" s="31">
        <v>4988</v>
      </c>
      <c r="L208" s="31">
        <v>5059</v>
      </c>
      <c r="M208" s="31">
        <v>5451</v>
      </c>
      <c r="N208" s="31">
        <v>5944</v>
      </c>
    </row>
    <row r="209" spans="1:14" s="7" customFormat="1" ht="12.75">
      <c r="A209" s="95" t="s">
        <v>172</v>
      </c>
      <c r="B209" s="96" t="s">
        <v>203</v>
      </c>
      <c r="C209" s="31">
        <v>3712</v>
      </c>
      <c r="D209" s="31">
        <v>3716</v>
      </c>
      <c r="E209" s="31">
        <v>3510</v>
      </c>
      <c r="F209" s="31">
        <v>3891</v>
      </c>
      <c r="G209" s="31">
        <v>4079</v>
      </c>
      <c r="H209" s="31">
        <v>4176</v>
      </c>
      <c r="I209" s="31">
        <v>4498</v>
      </c>
      <c r="J209" s="31">
        <v>4452</v>
      </c>
      <c r="K209" s="31">
        <v>4331</v>
      </c>
      <c r="L209" s="31">
        <v>4310</v>
      </c>
      <c r="M209" s="31">
        <v>4648</v>
      </c>
      <c r="N209" s="31">
        <v>4696</v>
      </c>
    </row>
    <row r="210" spans="1:14" ht="12.75">
      <c r="A210" s="95" t="s">
        <v>173</v>
      </c>
      <c r="B210" s="96" t="s">
        <v>63</v>
      </c>
      <c r="C210" s="31">
        <v>4835</v>
      </c>
      <c r="D210" s="31">
        <v>5311</v>
      </c>
      <c r="E210" s="31">
        <v>5382</v>
      </c>
      <c r="F210" s="31">
        <v>5716</v>
      </c>
      <c r="G210" s="31">
        <v>5753</v>
      </c>
      <c r="H210" s="31">
        <v>5798</v>
      </c>
      <c r="I210" s="31">
        <v>5977</v>
      </c>
      <c r="J210" s="31">
        <v>5965</v>
      </c>
      <c r="K210" s="31">
        <v>6105</v>
      </c>
      <c r="L210" s="31">
        <v>6278</v>
      </c>
      <c r="M210" s="31">
        <v>6324</v>
      </c>
      <c r="N210" s="31">
        <v>6498</v>
      </c>
    </row>
    <row r="211" spans="1:14" ht="12.75">
      <c r="A211" s="95" t="s">
        <v>174</v>
      </c>
      <c r="B211" s="96" t="s">
        <v>205</v>
      </c>
      <c r="C211" s="31">
        <v>8607</v>
      </c>
      <c r="D211" s="31">
        <v>9342</v>
      </c>
      <c r="E211" s="31">
        <v>10084</v>
      </c>
      <c r="F211" s="31">
        <v>10342</v>
      </c>
      <c r="G211" s="31">
        <v>10742</v>
      </c>
      <c r="H211" s="31">
        <v>10851</v>
      </c>
      <c r="I211" s="31">
        <v>11336</v>
      </c>
      <c r="J211" s="31">
        <v>12032</v>
      </c>
      <c r="K211" s="31">
        <v>12782</v>
      </c>
      <c r="L211" s="31">
        <v>13292</v>
      </c>
      <c r="M211" s="31">
        <v>13648</v>
      </c>
      <c r="N211" s="31">
        <v>14185</v>
      </c>
    </row>
    <row r="212" spans="1:14" ht="12.75">
      <c r="A212" s="95" t="s">
        <v>175</v>
      </c>
      <c r="B212" s="96" t="s">
        <v>206</v>
      </c>
      <c r="C212" s="31">
        <v>2115</v>
      </c>
      <c r="D212" s="31">
        <v>2130</v>
      </c>
      <c r="E212" s="31">
        <v>2248</v>
      </c>
      <c r="F212" s="31">
        <v>2193</v>
      </c>
      <c r="G212" s="31">
        <v>2265</v>
      </c>
      <c r="H212" s="31">
        <v>2324</v>
      </c>
      <c r="I212" s="31">
        <v>2477</v>
      </c>
      <c r="J212" s="31">
        <v>2547</v>
      </c>
      <c r="K212" s="31">
        <v>2661</v>
      </c>
      <c r="L212" s="31">
        <v>2778</v>
      </c>
      <c r="M212" s="31">
        <v>2805</v>
      </c>
      <c r="N212" s="31">
        <v>2901</v>
      </c>
    </row>
    <row r="213" spans="1:14" ht="12.75">
      <c r="A213" s="95"/>
      <c r="B213" s="96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9"/>
    </row>
    <row r="214" spans="1:14" ht="13.5" thickBot="1">
      <c r="A214" s="28"/>
      <c r="B214" s="124" t="s">
        <v>64</v>
      </c>
      <c r="C214" s="123">
        <f>C193</f>
        <v>46190</v>
      </c>
      <c r="D214" s="123">
        <f aca="true" t="shared" si="31" ref="D214:N214">D193</f>
        <v>48867</v>
      </c>
      <c r="E214" s="123">
        <f t="shared" si="31"/>
        <v>49639</v>
      </c>
      <c r="F214" s="123">
        <f t="shared" si="31"/>
        <v>51312</v>
      </c>
      <c r="G214" s="123">
        <f t="shared" si="31"/>
        <v>53167</v>
      </c>
      <c r="H214" s="123">
        <f t="shared" si="31"/>
        <v>54783</v>
      </c>
      <c r="I214" s="123">
        <f t="shared" si="31"/>
        <v>58357</v>
      </c>
      <c r="J214" s="123">
        <f t="shared" si="31"/>
        <v>61960</v>
      </c>
      <c r="K214" s="123">
        <f t="shared" si="31"/>
        <v>65399</v>
      </c>
      <c r="L214" s="123">
        <f t="shared" si="31"/>
        <v>65435</v>
      </c>
      <c r="M214" s="123">
        <f t="shared" si="31"/>
        <v>67998</v>
      </c>
      <c r="N214" s="123">
        <f t="shared" si="31"/>
        <v>71652</v>
      </c>
    </row>
    <row r="215" spans="1:14" ht="12.75">
      <c r="A215" s="37"/>
      <c r="B215" s="95"/>
      <c r="C215" s="31"/>
      <c r="D215" s="31"/>
      <c r="E215" s="6"/>
      <c r="F215" s="6"/>
      <c r="G215" s="6"/>
      <c r="H215" s="6"/>
      <c r="I215" s="6"/>
      <c r="J215" s="6"/>
      <c r="K215" s="6"/>
      <c r="L215" s="6"/>
      <c r="M215" s="6"/>
      <c r="N215" s="39"/>
    </row>
    <row r="216" spans="1:14" ht="12.75">
      <c r="A216" s="37" t="s">
        <v>57</v>
      </c>
      <c r="B216" s="7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39"/>
    </row>
    <row r="217" spans="1:14" ht="12.75">
      <c r="A217" s="95" t="s">
        <v>176</v>
      </c>
      <c r="B217" s="240" t="s">
        <v>239</v>
      </c>
      <c r="C217" s="31">
        <v>295</v>
      </c>
      <c r="D217" s="6">
        <v>292</v>
      </c>
      <c r="E217" s="6">
        <v>290</v>
      </c>
      <c r="F217" s="6">
        <v>346</v>
      </c>
      <c r="G217" s="6">
        <v>352</v>
      </c>
      <c r="H217" s="6">
        <v>372</v>
      </c>
      <c r="I217" s="6">
        <v>378</v>
      </c>
      <c r="J217" s="6">
        <v>385</v>
      </c>
      <c r="K217" s="6">
        <v>386</v>
      </c>
      <c r="L217" s="6">
        <v>441</v>
      </c>
      <c r="M217" s="6">
        <v>483</v>
      </c>
      <c r="N217" s="210">
        <v>514</v>
      </c>
    </row>
    <row r="218" spans="1:14" ht="12.75">
      <c r="A218" s="95"/>
      <c r="B218" s="240"/>
      <c r="C218" s="31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268"/>
    </row>
    <row r="219" spans="1:14" ht="12.75">
      <c r="A219" s="95" t="s">
        <v>168</v>
      </c>
      <c r="B219" s="240" t="s">
        <v>179</v>
      </c>
      <c r="C219" s="31"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210"/>
    </row>
    <row r="220" spans="1:14" ht="12.75">
      <c r="A220" s="95" t="s">
        <v>162</v>
      </c>
      <c r="B220" s="96" t="s">
        <v>180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210"/>
    </row>
    <row r="221" spans="1:14" ht="12.75">
      <c r="A221" s="95" t="s">
        <v>163</v>
      </c>
      <c r="B221" s="96" t="s">
        <v>181</v>
      </c>
      <c r="C221" s="31">
        <v>0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210"/>
    </row>
    <row r="222" spans="1:14" ht="12.75">
      <c r="A222" s="95" t="s">
        <v>164</v>
      </c>
      <c r="B222" s="96" t="s">
        <v>182</v>
      </c>
      <c r="C222" s="31">
        <v>0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210"/>
    </row>
    <row r="223" spans="1:14" ht="12.75">
      <c r="A223" s="97" t="s">
        <v>165</v>
      </c>
      <c r="B223" s="96" t="s">
        <v>60</v>
      </c>
      <c r="C223" s="31">
        <v>0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210"/>
    </row>
    <row r="224" spans="1:14" ht="12.75">
      <c r="A224" s="97"/>
      <c r="B224" s="96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210"/>
    </row>
    <row r="225" spans="1:14" ht="12.75">
      <c r="A225" s="97" t="s">
        <v>177</v>
      </c>
      <c r="B225" s="240" t="s">
        <v>183</v>
      </c>
      <c r="C225" s="31">
        <v>295</v>
      </c>
      <c r="D225" s="6">
        <v>292</v>
      </c>
      <c r="E225" s="31">
        <v>290</v>
      </c>
      <c r="F225" s="31">
        <v>346</v>
      </c>
      <c r="G225" s="31">
        <v>352</v>
      </c>
      <c r="H225" s="31">
        <v>372</v>
      </c>
      <c r="I225" s="31">
        <v>378</v>
      </c>
      <c r="J225" s="31">
        <v>385</v>
      </c>
      <c r="K225" s="31">
        <v>386</v>
      </c>
      <c r="L225" s="31">
        <v>441</v>
      </c>
      <c r="M225" s="31">
        <v>483</v>
      </c>
      <c r="N225" s="210">
        <v>514</v>
      </c>
    </row>
    <row r="226" spans="1:14" ht="12.75">
      <c r="A226" s="95" t="s">
        <v>166</v>
      </c>
      <c r="B226" s="96" t="s">
        <v>184</v>
      </c>
      <c r="C226" s="31"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210"/>
    </row>
    <row r="227" spans="1:14" ht="12.75">
      <c r="A227" s="95" t="s">
        <v>169</v>
      </c>
      <c r="B227" s="96" t="s">
        <v>187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210"/>
    </row>
    <row r="228" spans="1:14" ht="12.75">
      <c r="A228" s="95" t="s">
        <v>167</v>
      </c>
      <c r="B228" s="96" t="s">
        <v>188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210"/>
    </row>
    <row r="229" spans="1:14" ht="12.75">
      <c r="A229" s="95" t="s">
        <v>189</v>
      </c>
      <c r="B229" s="96" t="s">
        <v>208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210"/>
    </row>
    <row r="230" spans="1:14" ht="12.75">
      <c r="A230" s="95" t="s">
        <v>170</v>
      </c>
      <c r="B230" s="96" t="s">
        <v>190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210"/>
    </row>
    <row r="231" spans="1:14" ht="12.75">
      <c r="A231" s="95" t="s">
        <v>171</v>
      </c>
      <c r="B231" s="96" t="s">
        <v>201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210"/>
    </row>
    <row r="232" spans="1:14" ht="12.75">
      <c r="A232" s="95" t="s">
        <v>178</v>
      </c>
      <c r="B232" s="96" t="s">
        <v>244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210"/>
    </row>
    <row r="233" spans="1:14" ht="12.75">
      <c r="A233" s="95" t="s">
        <v>172</v>
      </c>
      <c r="B233" s="96" t="s">
        <v>203</v>
      </c>
      <c r="C233" s="6">
        <v>295</v>
      </c>
      <c r="D233" s="6">
        <v>292</v>
      </c>
      <c r="E233" s="6">
        <v>290</v>
      </c>
      <c r="F233" s="6">
        <v>346</v>
      </c>
      <c r="G233" s="6">
        <v>352</v>
      </c>
      <c r="H233" s="6">
        <v>372</v>
      </c>
      <c r="I233" s="6">
        <v>378</v>
      </c>
      <c r="J233" s="6">
        <v>385</v>
      </c>
      <c r="K233" s="6">
        <v>386</v>
      </c>
      <c r="L233" s="6">
        <v>441</v>
      </c>
      <c r="M233" s="6">
        <v>483</v>
      </c>
      <c r="N233" s="210">
        <v>514</v>
      </c>
    </row>
    <row r="234" spans="1:14" ht="12.75">
      <c r="A234" s="95" t="s">
        <v>173</v>
      </c>
      <c r="B234" s="96" t="s">
        <v>63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268"/>
    </row>
    <row r="235" spans="1:14" ht="12.75">
      <c r="A235" s="95" t="s">
        <v>174</v>
      </c>
      <c r="B235" s="96" t="s">
        <v>205</v>
      </c>
      <c r="C235" s="31">
        <v>0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210"/>
    </row>
    <row r="236" spans="1:14" ht="12.75">
      <c r="A236" s="95" t="s">
        <v>175</v>
      </c>
      <c r="B236" s="96" t="s">
        <v>206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268"/>
    </row>
    <row r="237" spans="1:14" ht="12.75">
      <c r="A237" s="95"/>
      <c r="B237" s="9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31"/>
    </row>
    <row r="238" spans="1:14" ht="13.5" thickBot="1">
      <c r="A238" s="28"/>
      <c r="B238" s="124" t="s">
        <v>64</v>
      </c>
      <c r="C238" s="121">
        <v>295</v>
      </c>
      <c r="D238" s="121">
        <v>292</v>
      </c>
      <c r="E238" s="121">
        <v>290</v>
      </c>
      <c r="F238" s="121">
        <v>346</v>
      </c>
      <c r="G238" s="121">
        <v>352</v>
      </c>
      <c r="H238" s="121">
        <v>372</v>
      </c>
      <c r="I238" s="121">
        <v>378</v>
      </c>
      <c r="J238" s="121">
        <v>385</v>
      </c>
      <c r="K238" s="121">
        <v>386</v>
      </c>
      <c r="L238" s="121">
        <v>441</v>
      </c>
      <c r="M238" s="121">
        <v>483</v>
      </c>
      <c r="N238" s="272">
        <v>514</v>
      </c>
    </row>
    <row r="239" spans="1:14" ht="12.75">
      <c r="A239" s="37"/>
      <c r="B239" s="9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31"/>
    </row>
    <row r="240" spans="1:14" ht="12.75">
      <c r="A240" s="37" t="s">
        <v>120</v>
      </c>
      <c r="B240" s="7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31"/>
    </row>
    <row r="241" spans="1:14" ht="12.75">
      <c r="A241" s="95" t="s">
        <v>176</v>
      </c>
      <c r="B241" s="240" t="s">
        <v>239</v>
      </c>
      <c r="C241" s="31">
        <f aca="true" t="shared" si="32" ref="C241:J241">C217+C193+C169+C145+C121+C97+C73+C49+C7</f>
        <v>925670</v>
      </c>
      <c r="D241" s="31">
        <f t="shared" si="32"/>
        <v>979129</v>
      </c>
      <c r="E241" s="31">
        <f t="shared" si="32"/>
        <v>1009566</v>
      </c>
      <c r="F241" s="31">
        <f t="shared" si="32"/>
        <v>1033853</v>
      </c>
      <c r="G241" s="31">
        <f t="shared" si="32"/>
        <v>1060434</v>
      </c>
      <c r="H241" s="31">
        <f t="shared" si="32"/>
        <v>1098098</v>
      </c>
      <c r="I241" s="31">
        <f t="shared" si="32"/>
        <v>1157537</v>
      </c>
      <c r="J241" s="31">
        <f t="shared" si="32"/>
        <v>1238016</v>
      </c>
      <c r="K241" s="31">
        <f>K217+K193+K169+K145+K121+K97+K73+K49+K7</f>
        <v>1306361</v>
      </c>
      <c r="L241" s="31">
        <f>L217+L193+L169+L145+L121+L97+L73+L49+L7</f>
        <v>1307706</v>
      </c>
      <c r="M241" s="31">
        <f>M217+M193+M169+M145+M121+M97+M73+M49+M7</f>
        <v>1348268</v>
      </c>
      <c r="N241" s="31">
        <f>N217+N193+N169+N145+N121+N97+N73+N49+N7</f>
        <v>1424027</v>
      </c>
    </row>
    <row r="242" spans="1:14" ht="12.75">
      <c r="A242" s="95"/>
      <c r="B242" s="240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1:14" s="7" customFormat="1" ht="12.75">
      <c r="A243" s="95" t="s">
        <v>168</v>
      </c>
      <c r="B243" s="240" t="s">
        <v>179</v>
      </c>
      <c r="C243" s="31">
        <f>C219+C195+C171+C147+C123+C99+C75+C51+C10</f>
        <v>262193</v>
      </c>
      <c r="D243" s="31">
        <f aca="true" t="shared" si="33" ref="D243:N243">D219+D195+D171+D147+D123+D99+D75+D51+D10</f>
        <v>278088</v>
      </c>
      <c r="E243" s="31">
        <f t="shared" si="33"/>
        <v>282829</v>
      </c>
      <c r="F243" s="31">
        <f t="shared" si="33"/>
        <v>285904</v>
      </c>
      <c r="G243" s="31">
        <f t="shared" si="33"/>
        <v>290691</v>
      </c>
      <c r="H243" s="31">
        <f t="shared" si="33"/>
        <v>300564</v>
      </c>
      <c r="I243" s="31">
        <f t="shared" si="33"/>
        <v>313314</v>
      </c>
      <c r="J243" s="31">
        <f t="shared" si="33"/>
        <v>335851</v>
      </c>
      <c r="K243" s="31">
        <f t="shared" si="33"/>
        <v>354155</v>
      </c>
      <c r="L243" s="31">
        <f t="shared" si="33"/>
        <v>337418</v>
      </c>
      <c r="M243" s="31">
        <f t="shared" si="33"/>
        <v>343846</v>
      </c>
      <c r="N243" s="31">
        <f t="shared" si="33"/>
        <v>363639</v>
      </c>
    </row>
    <row r="244" spans="1:14" ht="12.75">
      <c r="A244" s="95" t="s">
        <v>162</v>
      </c>
      <c r="B244" s="96" t="s">
        <v>180</v>
      </c>
      <c r="C244" s="31">
        <f>C220+C196+C172+C148+C124+C100+C76+C52+C12</f>
        <v>10140</v>
      </c>
      <c r="D244" s="31">
        <f aca="true" t="shared" si="34" ref="D244:N244">D220+D196+D172+D148+D124+D100+D76+D52+D12</f>
        <v>10434</v>
      </c>
      <c r="E244" s="31">
        <f t="shared" si="34"/>
        <v>10905</v>
      </c>
      <c r="F244" s="31">
        <f t="shared" si="34"/>
        <v>11093</v>
      </c>
      <c r="G244" s="31">
        <f t="shared" si="34"/>
        <v>11485</v>
      </c>
      <c r="H244" s="31">
        <f t="shared" si="34"/>
        <v>12130</v>
      </c>
      <c r="I244" s="31">
        <f t="shared" si="34"/>
        <v>11902</v>
      </c>
      <c r="J244" s="31">
        <f t="shared" si="34"/>
        <v>12784</v>
      </c>
      <c r="K244" s="31">
        <f t="shared" si="34"/>
        <v>13632</v>
      </c>
      <c r="L244" s="31">
        <f t="shared" si="34"/>
        <v>14174</v>
      </c>
      <c r="M244" s="31">
        <f t="shared" si="34"/>
        <v>14952</v>
      </c>
      <c r="N244" s="31">
        <f t="shared" si="34"/>
        <v>15596</v>
      </c>
    </row>
    <row r="245" spans="1:14" s="7" customFormat="1" ht="12.75">
      <c r="A245" s="95" t="s">
        <v>163</v>
      </c>
      <c r="B245" s="96" t="s">
        <v>181</v>
      </c>
      <c r="C245" s="31">
        <f>C221+C197+C173+C149+C125+C101+C77+C53+C14</f>
        <v>188416</v>
      </c>
      <c r="D245" s="31">
        <f aca="true" t="shared" si="35" ref="D245:N245">D221+D197+D173+D149+D125+D101+D77+D53+D14</f>
        <v>197694</v>
      </c>
      <c r="E245" s="31">
        <f t="shared" si="35"/>
        <v>199036</v>
      </c>
      <c r="F245" s="31">
        <f t="shared" si="35"/>
        <v>200979</v>
      </c>
      <c r="G245" s="31">
        <f t="shared" si="35"/>
        <v>202740</v>
      </c>
      <c r="H245" s="31">
        <f t="shared" si="35"/>
        <v>207154</v>
      </c>
      <c r="I245" s="31">
        <f t="shared" si="35"/>
        <v>213499</v>
      </c>
      <c r="J245" s="31">
        <f t="shared" si="35"/>
        <v>225718</v>
      </c>
      <c r="K245" s="31">
        <f t="shared" si="35"/>
        <v>234735</v>
      </c>
      <c r="L245" s="31">
        <f t="shared" si="35"/>
        <v>217304</v>
      </c>
      <c r="M245" s="31">
        <f t="shared" si="35"/>
        <v>217915</v>
      </c>
      <c r="N245" s="31">
        <f t="shared" si="35"/>
        <v>228505</v>
      </c>
    </row>
    <row r="246" spans="1:14" ht="12.75">
      <c r="A246" s="95" t="s">
        <v>164</v>
      </c>
      <c r="B246" s="96" t="s">
        <v>182</v>
      </c>
      <c r="C246" s="31">
        <f>C222+C198+C174+C150+C126+C102+C78+C54+C16</f>
        <v>11042</v>
      </c>
      <c r="D246" s="31">
        <f aca="true" t="shared" si="36" ref="D246:N246">D222+D198+D174+D150+D126+D102+D78+D54+D16</f>
        <v>11131</v>
      </c>
      <c r="E246" s="31">
        <f t="shared" si="36"/>
        <v>11877</v>
      </c>
      <c r="F246" s="31">
        <f t="shared" si="36"/>
        <v>13426</v>
      </c>
      <c r="G246" s="31">
        <f t="shared" si="36"/>
        <v>14408</v>
      </c>
      <c r="H246" s="31">
        <f t="shared" si="36"/>
        <v>14708</v>
      </c>
      <c r="I246" s="31">
        <f t="shared" si="36"/>
        <v>15739</v>
      </c>
      <c r="J246" s="31">
        <f t="shared" si="36"/>
        <v>16543</v>
      </c>
      <c r="K246" s="31">
        <f t="shared" si="36"/>
        <v>17661</v>
      </c>
      <c r="L246" s="31">
        <f t="shared" si="36"/>
        <v>18403</v>
      </c>
      <c r="M246" s="31">
        <f t="shared" si="36"/>
        <v>18843</v>
      </c>
      <c r="N246" s="31">
        <f t="shared" si="36"/>
        <v>20218</v>
      </c>
    </row>
    <row r="247" spans="1:14" ht="12.75">
      <c r="A247" s="97" t="s">
        <v>165</v>
      </c>
      <c r="B247" s="96" t="s">
        <v>60</v>
      </c>
      <c r="C247" s="31">
        <f>C223+C199+C175+C151+C127+C103+C79+C55+C18</f>
        <v>52595</v>
      </c>
      <c r="D247" s="31">
        <f aca="true" t="shared" si="37" ref="D247:N247">D223+D199+D175+D151+D127+D103+D79+D55+D18</f>
        <v>58829</v>
      </c>
      <c r="E247" s="31">
        <f t="shared" si="37"/>
        <v>61011</v>
      </c>
      <c r="F247" s="31">
        <f t="shared" si="37"/>
        <v>60406</v>
      </c>
      <c r="G247" s="31">
        <f t="shared" si="37"/>
        <v>62058</v>
      </c>
      <c r="H247" s="31">
        <f t="shared" si="37"/>
        <v>66572</v>
      </c>
      <c r="I247" s="31">
        <f t="shared" si="37"/>
        <v>72174</v>
      </c>
      <c r="J247" s="31">
        <f t="shared" si="37"/>
        <v>80806</v>
      </c>
      <c r="K247" s="31">
        <f t="shared" si="37"/>
        <v>88127</v>
      </c>
      <c r="L247" s="31">
        <f t="shared" si="37"/>
        <v>87537</v>
      </c>
      <c r="M247" s="31">
        <f t="shared" si="37"/>
        <v>92136</v>
      </c>
      <c r="N247" s="31">
        <f t="shared" si="37"/>
        <v>99320</v>
      </c>
    </row>
    <row r="248" spans="1:14" ht="12.75">
      <c r="A248" s="97"/>
      <c r="B248" s="96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1:14" ht="12.75">
      <c r="A249" s="97" t="s">
        <v>177</v>
      </c>
      <c r="B249" s="240" t="s">
        <v>183</v>
      </c>
      <c r="C249" s="31">
        <f>C225+C201+C177+C153+C129+C105+C81+C57+C21</f>
        <v>663477</v>
      </c>
      <c r="D249" s="31">
        <f aca="true" t="shared" si="38" ref="D249:N249">D225+D201+D177+D153+D129+D105+D81+D57+D21</f>
        <v>701041</v>
      </c>
      <c r="E249" s="31">
        <f t="shared" si="38"/>
        <v>726737</v>
      </c>
      <c r="F249" s="31">
        <f t="shared" si="38"/>
        <v>747949</v>
      </c>
      <c r="G249" s="31">
        <f t="shared" si="38"/>
        <v>769743</v>
      </c>
      <c r="H249" s="31">
        <f t="shared" si="38"/>
        <v>797534</v>
      </c>
      <c r="I249" s="31">
        <f t="shared" si="38"/>
        <v>844223</v>
      </c>
      <c r="J249" s="31">
        <f t="shared" si="38"/>
        <v>902165</v>
      </c>
      <c r="K249" s="31">
        <f t="shared" si="38"/>
        <v>952206</v>
      </c>
      <c r="L249" s="31">
        <f t="shared" si="38"/>
        <v>970288</v>
      </c>
      <c r="M249" s="31">
        <f t="shared" si="38"/>
        <v>1004422</v>
      </c>
      <c r="N249" s="31">
        <f t="shared" si="38"/>
        <v>1060388</v>
      </c>
    </row>
    <row r="250" spans="1:14" ht="12.75">
      <c r="A250" s="95" t="s">
        <v>166</v>
      </c>
      <c r="B250" s="96" t="s">
        <v>184</v>
      </c>
      <c r="C250" s="31">
        <f>C226+C202+C178+C154+C130+C106+C82+C58+C23</f>
        <v>113280</v>
      </c>
      <c r="D250" s="31">
        <f aca="true" t="shared" si="39" ref="D250:N250">D226+D202+D178+D154+D130+D106+D82+D58+D23</f>
        <v>118458</v>
      </c>
      <c r="E250" s="31">
        <f t="shared" si="39"/>
        <v>120654</v>
      </c>
      <c r="F250" s="31">
        <f t="shared" si="39"/>
        <v>125299</v>
      </c>
      <c r="G250" s="31">
        <f t="shared" si="39"/>
        <v>128390</v>
      </c>
      <c r="H250" s="31">
        <f t="shared" si="39"/>
        <v>134735</v>
      </c>
      <c r="I250" s="31">
        <f t="shared" si="39"/>
        <v>142395</v>
      </c>
      <c r="J250" s="31">
        <f t="shared" si="39"/>
        <v>151431</v>
      </c>
      <c r="K250" s="31">
        <f t="shared" si="39"/>
        <v>159145</v>
      </c>
      <c r="L250" s="31">
        <f t="shared" si="39"/>
        <v>160413</v>
      </c>
      <c r="M250" s="31">
        <f t="shared" si="39"/>
        <v>166118</v>
      </c>
      <c r="N250" s="31">
        <f t="shared" si="39"/>
        <v>175375</v>
      </c>
    </row>
    <row r="251" spans="1:14" ht="12.75">
      <c r="A251" s="95" t="s">
        <v>169</v>
      </c>
      <c r="B251" s="96" t="s">
        <v>187</v>
      </c>
      <c r="C251" s="31">
        <f>C227+C203+C179+C155+C131+C107+C83+C59+C25</f>
        <v>56762</v>
      </c>
      <c r="D251" s="31">
        <f aca="true" t="shared" si="40" ref="D251:N251">D227+D203+D179+D155+D131+D107+D83+D59+D25</f>
        <v>57914</v>
      </c>
      <c r="E251" s="31">
        <f t="shared" si="40"/>
        <v>59620</v>
      </c>
      <c r="F251" s="31">
        <f t="shared" si="40"/>
        <v>61036</v>
      </c>
      <c r="G251" s="31">
        <f t="shared" si="40"/>
        <v>62552</v>
      </c>
      <c r="H251" s="31">
        <f t="shared" si="40"/>
        <v>62571</v>
      </c>
      <c r="I251" s="31">
        <f t="shared" si="40"/>
        <v>65011</v>
      </c>
      <c r="J251" s="31">
        <f t="shared" si="40"/>
        <v>69273</v>
      </c>
      <c r="K251" s="31">
        <f t="shared" si="40"/>
        <v>72865</v>
      </c>
      <c r="L251" s="31">
        <f t="shared" si="40"/>
        <v>71970</v>
      </c>
      <c r="M251" s="31">
        <f t="shared" si="40"/>
        <v>74960</v>
      </c>
      <c r="N251" s="31">
        <f t="shared" si="40"/>
        <v>79144</v>
      </c>
    </row>
    <row r="252" spans="1:14" ht="12.75">
      <c r="A252" s="95" t="s">
        <v>167</v>
      </c>
      <c r="B252" s="96" t="s">
        <v>188</v>
      </c>
      <c r="C252" s="31">
        <f>C228+C204+C180+C156+C132+C108+C84+C60+C27</f>
        <v>16722</v>
      </c>
      <c r="D252" s="31">
        <f aca="true" t="shared" si="41" ref="D252:N252">D228+D204+D180+D156+D132+D108+D84+D60+D27</f>
        <v>17861</v>
      </c>
      <c r="E252" s="31">
        <f t="shared" si="41"/>
        <v>18533</v>
      </c>
      <c r="F252" s="31">
        <f t="shared" si="41"/>
        <v>19317</v>
      </c>
      <c r="G252" s="31">
        <f t="shared" si="41"/>
        <v>19802</v>
      </c>
      <c r="H252" s="31">
        <f t="shared" si="41"/>
        <v>20601</v>
      </c>
      <c r="I252" s="31">
        <f t="shared" si="41"/>
        <v>22009</v>
      </c>
      <c r="J252" s="31">
        <f t="shared" si="41"/>
        <v>23584</v>
      </c>
      <c r="K252" s="31">
        <f t="shared" si="41"/>
        <v>25806</v>
      </c>
      <c r="L252" s="31">
        <f t="shared" si="41"/>
        <v>26151</v>
      </c>
      <c r="M252" s="31">
        <f t="shared" si="41"/>
        <v>28234</v>
      </c>
      <c r="N252" s="31">
        <f t="shared" si="41"/>
        <v>30507</v>
      </c>
    </row>
    <row r="253" spans="1:14" ht="12.75">
      <c r="A253" s="95" t="s">
        <v>189</v>
      </c>
      <c r="B253" s="96" t="s">
        <v>208</v>
      </c>
      <c r="C253" s="31">
        <f>C229+C205+C181+C157+C133+C109+C85+C61+C29</f>
        <v>51409</v>
      </c>
      <c r="D253" s="31">
        <f aca="true" t="shared" si="42" ref="D253:N253">D229+D205+D181+D157+D133+D109+D85+D61+D29</f>
        <v>58964</v>
      </c>
      <c r="E253" s="31">
        <f t="shared" si="42"/>
        <v>55524</v>
      </c>
      <c r="F253" s="31">
        <f t="shared" si="42"/>
        <v>53726</v>
      </c>
      <c r="G253" s="31">
        <f t="shared" si="42"/>
        <v>55773</v>
      </c>
      <c r="H253" s="31">
        <f t="shared" si="42"/>
        <v>57215</v>
      </c>
      <c r="I253" s="31">
        <f t="shared" si="42"/>
        <v>59596</v>
      </c>
      <c r="J253" s="31">
        <f t="shared" si="42"/>
        <v>64456</v>
      </c>
      <c r="K253" s="31">
        <f t="shared" si="42"/>
        <v>69519</v>
      </c>
      <c r="L253" s="31">
        <f t="shared" si="42"/>
        <v>69712</v>
      </c>
      <c r="M253" s="31">
        <f t="shared" si="42"/>
        <v>69971</v>
      </c>
      <c r="N253" s="31">
        <f t="shared" si="42"/>
        <v>74716</v>
      </c>
    </row>
    <row r="254" spans="1:14" ht="12.75">
      <c r="A254" s="95" t="s">
        <v>170</v>
      </c>
      <c r="B254" s="96" t="s">
        <v>190</v>
      </c>
      <c r="C254" s="31">
        <f>C230+C206+C182+C158+C134+C110+C86+C62+C31</f>
        <v>29774</v>
      </c>
      <c r="D254" s="31">
        <f aca="true" t="shared" si="43" ref="D254:N254">D230+D206+D182+D158+D134+D110+D86+D62+D31</f>
        <v>30605</v>
      </c>
      <c r="E254" s="31">
        <f t="shared" si="43"/>
        <v>32992</v>
      </c>
      <c r="F254" s="31">
        <f t="shared" si="43"/>
        <v>31730</v>
      </c>
      <c r="G254" s="31">
        <f t="shared" si="43"/>
        <v>32941</v>
      </c>
      <c r="H254" s="31">
        <f t="shared" si="43"/>
        <v>34873</v>
      </c>
      <c r="I254" s="31">
        <f t="shared" si="43"/>
        <v>38678</v>
      </c>
      <c r="J254" s="31">
        <f t="shared" si="43"/>
        <v>40255</v>
      </c>
      <c r="K254" s="31">
        <f t="shared" si="43"/>
        <v>41840</v>
      </c>
      <c r="L254" s="31">
        <f t="shared" si="43"/>
        <v>41582</v>
      </c>
      <c r="M254" s="31">
        <f t="shared" si="43"/>
        <v>42414</v>
      </c>
      <c r="N254" s="31">
        <f t="shared" si="43"/>
        <v>43847</v>
      </c>
    </row>
    <row r="255" spans="1:14" ht="12.75">
      <c r="A255" s="95" t="s">
        <v>171</v>
      </c>
      <c r="B255" s="96" t="s">
        <v>201</v>
      </c>
      <c r="C255" s="31">
        <f>C231+C207+C183+C159+C135+C111+C87+C63+C33</f>
        <v>12180</v>
      </c>
      <c r="D255" s="31">
        <f aca="true" t="shared" si="44" ref="D255:N255">D231+D207+D183+D159+D135+D111+D87+D63+D33</f>
        <v>12524</v>
      </c>
      <c r="E255" s="31">
        <f t="shared" si="44"/>
        <v>13448</v>
      </c>
      <c r="F255" s="31">
        <f t="shared" si="44"/>
        <v>14298</v>
      </c>
      <c r="G255" s="31">
        <f t="shared" si="44"/>
        <v>15505</v>
      </c>
      <c r="H255" s="31">
        <f t="shared" si="44"/>
        <v>15986</v>
      </c>
      <c r="I255" s="31">
        <f t="shared" si="44"/>
        <v>17029</v>
      </c>
      <c r="J255" s="31">
        <f t="shared" si="44"/>
        <v>18689</v>
      </c>
      <c r="K255" s="31">
        <f t="shared" si="44"/>
        <v>19442</v>
      </c>
      <c r="L255" s="31">
        <f t="shared" si="44"/>
        <v>19531</v>
      </c>
      <c r="M255" s="31">
        <f t="shared" si="44"/>
        <v>20087</v>
      </c>
      <c r="N255" s="31">
        <f t="shared" si="44"/>
        <v>21345</v>
      </c>
    </row>
    <row r="256" spans="1:14" ht="12.75">
      <c r="A256" s="95" t="s">
        <v>178</v>
      </c>
      <c r="B256" s="96" t="s">
        <v>244</v>
      </c>
      <c r="C256" s="31">
        <f>C232+C208+C184+C160+C136+C112+C88+C64+C35</f>
        <v>86997</v>
      </c>
      <c r="D256" s="31">
        <f aca="true" t="shared" si="45" ref="D256:N256">D232+D208+D184+D160+D136+D112+D88+D64+D35</f>
        <v>95272</v>
      </c>
      <c r="E256" s="31">
        <f t="shared" si="45"/>
        <v>96907</v>
      </c>
      <c r="F256" s="31">
        <f t="shared" si="45"/>
        <v>97514</v>
      </c>
      <c r="G256" s="31">
        <f t="shared" si="45"/>
        <v>99787</v>
      </c>
      <c r="H256" s="31">
        <f t="shared" si="45"/>
        <v>105841</v>
      </c>
      <c r="I256" s="31">
        <f t="shared" si="45"/>
        <v>115123</v>
      </c>
      <c r="J256" s="31">
        <f t="shared" si="45"/>
        <v>131568</v>
      </c>
      <c r="K256" s="31">
        <f t="shared" si="45"/>
        <v>143281</v>
      </c>
      <c r="L256" s="31">
        <f t="shared" si="45"/>
        <v>145475</v>
      </c>
      <c r="M256" s="31">
        <f t="shared" si="45"/>
        <v>153299</v>
      </c>
      <c r="N256" s="31">
        <f t="shared" si="45"/>
        <v>168319</v>
      </c>
    </row>
    <row r="257" spans="1:14" ht="12.75">
      <c r="A257" s="95" t="s">
        <v>172</v>
      </c>
      <c r="B257" s="96" t="s">
        <v>203</v>
      </c>
      <c r="C257" s="31">
        <f>C233+C209+C185+C161+C137+C113+C89+C65+C37</f>
        <v>62346</v>
      </c>
      <c r="D257" s="31">
        <f aca="true" t="shared" si="46" ref="D257:N257">D233+D209+D185+D161+D137+D113+D89+D65+D37</f>
        <v>59577</v>
      </c>
      <c r="E257" s="31">
        <f t="shared" si="46"/>
        <v>61903</v>
      </c>
      <c r="F257" s="31">
        <f t="shared" si="46"/>
        <v>64440</v>
      </c>
      <c r="G257" s="31">
        <f t="shared" si="46"/>
        <v>66958</v>
      </c>
      <c r="H257" s="31">
        <f t="shared" si="46"/>
        <v>68591</v>
      </c>
      <c r="I257" s="31">
        <f t="shared" si="46"/>
        <v>74105</v>
      </c>
      <c r="J257" s="31">
        <f t="shared" si="46"/>
        <v>76674</v>
      </c>
      <c r="K257" s="31">
        <f t="shared" si="46"/>
        <v>76475</v>
      </c>
      <c r="L257" s="31">
        <f t="shared" si="46"/>
        <v>77209</v>
      </c>
      <c r="M257" s="31">
        <f t="shared" si="46"/>
        <v>81197</v>
      </c>
      <c r="N257" s="31">
        <f t="shared" si="46"/>
        <v>82404</v>
      </c>
    </row>
    <row r="258" spans="1:14" ht="12.75">
      <c r="A258" s="95" t="s">
        <v>173</v>
      </c>
      <c r="B258" s="96" t="s">
        <v>63</v>
      </c>
      <c r="C258" s="31">
        <f>C234+C210+C186+C162+C138+C114+C90+C66+C39</f>
        <v>67283</v>
      </c>
      <c r="D258" s="31">
        <f aca="true" t="shared" si="47" ref="D258:N258">D234+D210+D186+D162+D138+D114+D90+D66+D39</f>
        <v>72212</v>
      </c>
      <c r="E258" s="31">
        <f t="shared" si="47"/>
        <v>76473</v>
      </c>
      <c r="F258" s="31">
        <f t="shared" si="47"/>
        <v>82078</v>
      </c>
      <c r="G258" s="31">
        <f t="shared" si="47"/>
        <v>84338</v>
      </c>
      <c r="H258" s="31">
        <f t="shared" si="47"/>
        <v>86567</v>
      </c>
      <c r="I258" s="31">
        <f t="shared" si="47"/>
        <v>90157</v>
      </c>
      <c r="J258" s="31">
        <f t="shared" si="47"/>
        <v>92826</v>
      </c>
      <c r="K258" s="31">
        <f t="shared" si="47"/>
        <v>97290</v>
      </c>
      <c r="L258" s="31">
        <f t="shared" si="47"/>
        <v>100882</v>
      </c>
      <c r="M258" s="31">
        <f t="shared" si="47"/>
        <v>103268</v>
      </c>
      <c r="N258" s="31">
        <f t="shared" si="47"/>
        <v>107217</v>
      </c>
    </row>
    <row r="259" spans="1:14" ht="12.75">
      <c r="A259" s="95" t="s">
        <v>174</v>
      </c>
      <c r="B259" s="96" t="s">
        <v>205</v>
      </c>
      <c r="C259" s="31">
        <f>C235+C211+C187+C163+C139+C115+C91+C67+C41</f>
        <v>129683</v>
      </c>
      <c r="D259" s="31">
        <f aca="true" t="shared" si="48" ref="D259:N259">D235+D211+D187+D163+D139+D115+D91+D67+D41</f>
        <v>138977</v>
      </c>
      <c r="E259" s="31">
        <f t="shared" si="48"/>
        <v>149661</v>
      </c>
      <c r="F259" s="31">
        <f t="shared" si="48"/>
        <v>156209</v>
      </c>
      <c r="G259" s="31">
        <f t="shared" si="48"/>
        <v>160015</v>
      </c>
      <c r="H259" s="31">
        <f t="shared" si="48"/>
        <v>165133</v>
      </c>
      <c r="I259" s="31">
        <f t="shared" si="48"/>
        <v>172439</v>
      </c>
      <c r="J259" s="31">
        <f t="shared" si="48"/>
        <v>183914</v>
      </c>
      <c r="K259" s="31">
        <f t="shared" si="48"/>
        <v>194976</v>
      </c>
      <c r="L259" s="31">
        <f t="shared" si="48"/>
        <v>203210</v>
      </c>
      <c r="M259" s="31">
        <f t="shared" si="48"/>
        <v>209043</v>
      </c>
      <c r="N259" s="31">
        <f t="shared" si="48"/>
        <v>219522</v>
      </c>
    </row>
    <row r="260" spans="1:14" ht="12.75">
      <c r="A260" s="95" t="s">
        <v>175</v>
      </c>
      <c r="B260" s="96" t="s">
        <v>206</v>
      </c>
      <c r="C260" s="31">
        <f>C236+C212+C188+C164+C140+C116+C92+C68+C43</f>
        <v>37041</v>
      </c>
      <c r="D260" s="31">
        <f aca="true" t="shared" si="49" ref="D260:N260">D236+D212+D188+D164+D140+D116+D92+D68+D43</f>
        <v>38677</v>
      </c>
      <c r="E260" s="31">
        <f t="shared" si="49"/>
        <v>41022</v>
      </c>
      <c r="F260" s="31">
        <f t="shared" si="49"/>
        <v>42302</v>
      </c>
      <c r="G260" s="31">
        <f t="shared" si="49"/>
        <v>43682</v>
      </c>
      <c r="H260" s="31">
        <f t="shared" si="49"/>
        <v>45421</v>
      </c>
      <c r="I260" s="31">
        <f t="shared" si="49"/>
        <v>47681</v>
      </c>
      <c r="J260" s="31">
        <f t="shared" si="49"/>
        <v>49495</v>
      </c>
      <c r="K260" s="31">
        <f t="shared" si="49"/>
        <v>51567</v>
      </c>
      <c r="L260" s="31">
        <f t="shared" si="49"/>
        <v>54153</v>
      </c>
      <c r="M260" s="31">
        <f t="shared" si="49"/>
        <v>55831</v>
      </c>
      <c r="N260" s="31">
        <f t="shared" si="49"/>
        <v>57992</v>
      </c>
    </row>
    <row r="261" spans="1:14" ht="12.75">
      <c r="A261" s="95"/>
      <c r="B261" s="96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1:14" ht="13.5" thickBot="1">
      <c r="A262" s="28"/>
      <c r="B262" s="124" t="s">
        <v>64</v>
      </c>
      <c r="C262" s="124">
        <f>C241</f>
        <v>925670</v>
      </c>
      <c r="D262" s="124">
        <f aca="true" t="shared" si="50" ref="D262:N262">D241</f>
        <v>979129</v>
      </c>
      <c r="E262" s="124">
        <f t="shared" si="50"/>
        <v>1009566</v>
      </c>
      <c r="F262" s="124">
        <f t="shared" si="50"/>
        <v>1033853</v>
      </c>
      <c r="G262" s="124">
        <f t="shared" si="50"/>
        <v>1060434</v>
      </c>
      <c r="H262" s="124">
        <f t="shared" si="50"/>
        <v>1098098</v>
      </c>
      <c r="I262" s="124">
        <f t="shared" si="50"/>
        <v>1157537</v>
      </c>
      <c r="J262" s="124">
        <f t="shared" si="50"/>
        <v>1238016</v>
      </c>
      <c r="K262" s="124">
        <f t="shared" si="50"/>
        <v>1306361</v>
      </c>
      <c r="L262" s="124">
        <f t="shared" si="50"/>
        <v>1307706</v>
      </c>
      <c r="M262" s="124">
        <f t="shared" si="50"/>
        <v>1348268</v>
      </c>
      <c r="N262" s="124">
        <f t="shared" si="50"/>
        <v>1424027</v>
      </c>
    </row>
    <row r="263" spans="1:13" ht="12.75">
      <c r="A263" s="205" t="s">
        <v>278</v>
      </c>
      <c r="C263" s="31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255" t="s">
        <v>279</v>
      </c>
      <c r="B264" s="14"/>
      <c r="C264" s="31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12"/>
      <c r="B265" s="14"/>
      <c r="C265" s="31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12"/>
      <c r="B266" s="14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</row>
    <row r="267" spans="1:13" ht="12.75">
      <c r="A267" s="12"/>
      <c r="B267" s="43"/>
      <c r="C267" s="155"/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</row>
    <row r="268" spans="1:13" ht="12.75">
      <c r="A268" s="12"/>
      <c r="B268" s="14"/>
      <c r="C268" s="30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1:13" ht="12.75">
      <c r="A269" s="12"/>
      <c r="B269" s="43"/>
      <c r="C269" s="30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1:13" ht="12.75">
      <c r="A270" s="12"/>
      <c r="B270" s="14"/>
      <c r="C270" s="155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</row>
    <row r="271" spans="1:13" ht="12.75">
      <c r="A271" s="12"/>
      <c r="B271" s="43"/>
      <c r="C271" s="31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12"/>
      <c r="B272" s="14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12"/>
      <c r="B273" s="43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12"/>
      <c r="B274" s="14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12"/>
      <c r="B275" s="43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12"/>
      <c r="B276" s="12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2:13" ht="12.75">
      <c r="B277" s="4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s="7" customFormat="1" ht="12.75">
      <c r="A278" s="37"/>
      <c r="B278" s="37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3:13" ht="12.75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3:13" s="7" customFormat="1" ht="12.75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12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1" ht="12.75">
      <c r="A282" s="12"/>
      <c r="B282" s="43"/>
      <c r="C282" s="10"/>
      <c r="D282" s="10"/>
      <c r="K282" s="7"/>
    </row>
    <row r="283" spans="1:3" ht="12.75">
      <c r="A283" s="12"/>
      <c r="B283" s="14"/>
      <c r="C283" s="10"/>
    </row>
    <row r="284" spans="1:3" ht="12.75">
      <c r="A284" s="12"/>
      <c r="B284" s="43"/>
      <c r="C284" s="10"/>
    </row>
    <row r="285" spans="1:3" ht="12.75">
      <c r="A285" s="12"/>
      <c r="B285" s="14"/>
      <c r="C285" s="10"/>
    </row>
    <row r="286" spans="1:3" ht="12.75">
      <c r="A286" s="12"/>
      <c r="B286" s="14"/>
      <c r="C286" s="10"/>
    </row>
    <row r="287" spans="1:3" ht="12.75">
      <c r="A287" s="12"/>
      <c r="B287" s="14"/>
      <c r="C287" s="10"/>
    </row>
    <row r="288" spans="1:3" ht="12.75">
      <c r="A288" s="12"/>
      <c r="B288" s="43"/>
      <c r="C288" s="10"/>
    </row>
    <row r="289" spans="1:3" ht="12.75">
      <c r="A289" s="12"/>
      <c r="B289" s="14"/>
      <c r="C289" s="10"/>
    </row>
    <row r="290" spans="1:3" ht="12.75">
      <c r="A290" s="12"/>
      <c r="B290" s="43"/>
      <c r="C290" s="10"/>
    </row>
    <row r="291" spans="1:3" ht="12.75">
      <c r="A291" s="12"/>
      <c r="B291" s="14"/>
      <c r="C291" s="10"/>
    </row>
    <row r="292" spans="1:2" ht="12.75">
      <c r="A292" s="12"/>
      <c r="B292" s="43"/>
    </row>
    <row r="293" spans="1:2" ht="12.75">
      <c r="A293" s="12"/>
      <c r="B293" s="14"/>
    </row>
    <row r="294" spans="1:2" ht="12.75">
      <c r="A294" s="12"/>
      <c r="B294" s="43"/>
    </row>
    <row r="295" spans="1:2" ht="12.75">
      <c r="A295" s="12"/>
      <c r="B295" s="14"/>
    </row>
    <row r="296" spans="1:2" ht="12.75">
      <c r="A296" s="12"/>
      <c r="B296" s="43"/>
    </row>
    <row r="297" spans="1:2" ht="12.75">
      <c r="A297" s="12"/>
      <c r="B297" s="14"/>
    </row>
    <row r="298" spans="1:2" ht="12.75">
      <c r="A298" s="12"/>
      <c r="B298" s="14"/>
    </row>
    <row r="299" spans="1:2" ht="12.75">
      <c r="A299" s="12"/>
      <c r="B299" s="14"/>
    </row>
    <row r="300" spans="1:2" ht="12.75">
      <c r="A300" s="12"/>
      <c r="B300" s="43"/>
    </row>
    <row r="301" spans="1:2" ht="12.75">
      <c r="A301" s="12"/>
      <c r="B301" s="14"/>
    </row>
    <row r="302" spans="1:2" ht="12.75">
      <c r="A302" s="12"/>
      <c r="B302" s="43"/>
    </row>
    <row r="303" spans="1:2" ht="12.75">
      <c r="A303" s="12"/>
      <c r="B303" s="14"/>
    </row>
    <row r="304" spans="1:2" ht="12.75">
      <c r="A304" s="12"/>
      <c r="B304" s="43"/>
    </row>
    <row r="305" spans="1:2" ht="12.75">
      <c r="A305" s="12"/>
      <c r="B305" s="14"/>
    </row>
    <row r="306" spans="1:2" ht="12.75">
      <c r="A306" s="12"/>
      <c r="B306" s="43"/>
    </row>
    <row r="307" spans="1:2" ht="12.75">
      <c r="A307" s="12"/>
      <c r="B307" s="14"/>
    </row>
    <row r="308" spans="1:2" ht="12.75">
      <c r="A308" s="12"/>
      <c r="B308" s="43"/>
    </row>
    <row r="309" spans="1:2" ht="12.75">
      <c r="A309" s="12"/>
      <c r="B309" s="12"/>
    </row>
    <row r="310" ht="12.75">
      <c r="B310" s="44"/>
    </row>
    <row r="311" spans="1:11" s="7" customFormat="1" ht="12.75">
      <c r="A311" s="37"/>
      <c r="B311" s="37"/>
      <c r="C311"/>
      <c r="D311"/>
      <c r="K311"/>
    </row>
    <row r="312" ht="12.75">
      <c r="D312" s="7"/>
    </row>
    <row r="313" spans="3:4" s="7" customFormat="1" ht="12.75">
      <c r="C313"/>
      <c r="D313"/>
    </row>
    <row r="314" spans="1:4" ht="12.75">
      <c r="A314" s="12"/>
      <c r="B314" s="14"/>
      <c r="D314" s="7"/>
    </row>
    <row r="315" spans="1:11" ht="12.75">
      <c r="A315" s="12"/>
      <c r="B315" s="43"/>
      <c r="K315" s="7"/>
    </row>
    <row r="316" spans="1:2" ht="12.75">
      <c r="A316" s="12"/>
      <c r="B316" s="14"/>
    </row>
    <row r="317" spans="1:2" ht="12.75">
      <c r="A317" s="12"/>
      <c r="B317" s="43"/>
    </row>
    <row r="318" spans="1:2" ht="12.75">
      <c r="A318" s="12"/>
      <c r="B318" s="14"/>
    </row>
    <row r="319" spans="1:2" ht="12.75">
      <c r="A319" s="12"/>
      <c r="B319" s="14"/>
    </row>
    <row r="320" spans="1:2" ht="12.75">
      <c r="A320" s="12"/>
      <c r="B320" s="14"/>
    </row>
    <row r="321" spans="1:3" ht="12.75">
      <c r="A321" s="12"/>
      <c r="B321" s="43"/>
      <c r="C321" s="7"/>
    </row>
    <row r="322" spans="1:2" ht="12.75">
      <c r="A322" s="12"/>
      <c r="B322" s="14"/>
    </row>
    <row r="323" spans="1:3" ht="12.75">
      <c r="A323" s="12"/>
      <c r="B323" s="43"/>
      <c r="C323" s="7"/>
    </row>
    <row r="324" spans="1:2" ht="12.75">
      <c r="A324" s="12"/>
      <c r="B324" s="14"/>
    </row>
    <row r="325" spans="1:2" ht="12.75">
      <c r="A325" s="12"/>
      <c r="B325" s="43"/>
    </row>
    <row r="326" spans="1:2" ht="12.75">
      <c r="A326" s="12"/>
      <c r="B326" s="14"/>
    </row>
    <row r="327" spans="1:2" ht="12.75">
      <c r="A327" s="12"/>
      <c r="B327" s="43"/>
    </row>
    <row r="328" spans="1:2" ht="12.75">
      <c r="A328" s="12"/>
      <c r="B328" s="14"/>
    </row>
    <row r="329" spans="1:2" ht="12.75">
      <c r="A329" s="12"/>
      <c r="B329" s="43"/>
    </row>
    <row r="330" spans="1:2" ht="12.75">
      <c r="A330" s="12"/>
      <c r="B330" s="14"/>
    </row>
    <row r="331" spans="1:2" ht="12.75">
      <c r="A331" s="12"/>
      <c r="B331" s="14"/>
    </row>
    <row r="332" spans="1:2" ht="12.75">
      <c r="A332" s="12"/>
      <c r="B332" s="14"/>
    </row>
    <row r="333" spans="1:2" ht="12.75">
      <c r="A333" s="12"/>
      <c r="B333" s="43"/>
    </row>
    <row r="334" spans="1:2" ht="12.75">
      <c r="A334" s="12"/>
      <c r="B334" s="14"/>
    </row>
    <row r="335" spans="1:2" ht="12.75">
      <c r="A335" s="12"/>
      <c r="B335" s="43"/>
    </row>
    <row r="336" spans="1:2" ht="12.75">
      <c r="A336" s="12"/>
      <c r="B336" s="14"/>
    </row>
    <row r="337" spans="1:2" ht="12.75">
      <c r="A337" s="12"/>
      <c r="B337" s="43"/>
    </row>
    <row r="338" spans="1:2" ht="12.75">
      <c r="A338" s="12"/>
      <c r="B338" s="14"/>
    </row>
    <row r="339" spans="1:2" ht="12.75">
      <c r="A339" s="12"/>
      <c r="B339" s="43"/>
    </row>
    <row r="340" spans="1:2" ht="12.75">
      <c r="A340" s="12"/>
      <c r="B340" s="14"/>
    </row>
    <row r="341" spans="1:2" ht="12.75">
      <c r="A341" s="12"/>
      <c r="B341" s="43"/>
    </row>
    <row r="342" spans="1:2" ht="12.75">
      <c r="A342" s="12"/>
      <c r="B342" s="12"/>
    </row>
    <row r="343" ht="12.75">
      <c r="B343" s="44"/>
    </row>
    <row r="344" spans="1:11" s="7" customFormat="1" ht="12.75">
      <c r="A344" s="37"/>
      <c r="B344" s="37"/>
      <c r="C344"/>
      <c r="D344"/>
      <c r="K344"/>
    </row>
    <row r="345" ht="12.75">
      <c r="D345" s="7"/>
    </row>
    <row r="346" ht="12.75">
      <c r="K346" s="7"/>
    </row>
    <row r="354" ht="12.75">
      <c r="C354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K24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2" width="8.28125" style="0" customWidth="1"/>
    <col min="3" max="3" width="20.00390625" style="0" bestFit="1" customWidth="1"/>
    <col min="4" max="11" width="8.28125" style="0" customWidth="1"/>
    <col min="12" max="12" width="7.28125" style="0" customWidth="1"/>
    <col min="13" max="13" width="7.8515625" style="6" customWidth="1"/>
    <col min="14" max="14" width="7.7109375" style="6" customWidth="1"/>
  </cols>
  <sheetData>
    <row r="1" spans="1:11" ht="15">
      <c r="A1" s="1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4.25">
      <c r="A2" s="48" t="s">
        <v>258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4.2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5" ht="13.5" thickBot="1">
      <c r="A4" s="26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2"/>
      <c r="M4" s="166"/>
      <c r="N4" s="166"/>
      <c r="O4" s="166"/>
    </row>
    <row r="5" spans="1:15" ht="13.5" thickTop="1">
      <c r="A5" s="51" t="s">
        <v>123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4"/>
      <c r="M5" s="79"/>
      <c r="N5" s="79"/>
      <c r="O5" s="79"/>
    </row>
    <row r="6" spans="1:15" ht="13.5" thickBot="1">
      <c r="A6" s="26" t="s">
        <v>122</v>
      </c>
      <c r="B6" s="180" t="s">
        <v>270</v>
      </c>
      <c r="C6" s="52"/>
      <c r="D6" s="52">
        <v>2000</v>
      </c>
      <c r="E6" s="52">
        <v>2001</v>
      </c>
      <c r="F6" s="52">
        <v>2002</v>
      </c>
      <c r="G6" s="52">
        <v>2003</v>
      </c>
      <c r="H6" s="52">
        <v>2004</v>
      </c>
      <c r="I6" s="52">
        <v>2005</v>
      </c>
      <c r="J6" s="52">
        <v>2006</v>
      </c>
      <c r="K6" s="52">
        <v>2007</v>
      </c>
      <c r="L6" s="53">
        <v>2008</v>
      </c>
      <c r="M6" s="181">
        <v>2009</v>
      </c>
      <c r="N6" s="181">
        <v>2010</v>
      </c>
      <c r="O6" s="181">
        <v>2011</v>
      </c>
    </row>
    <row r="7" spans="1:11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5" ht="12.75">
      <c r="A8" s="55" t="s">
        <v>89</v>
      </c>
      <c r="B8" s="81" t="s">
        <v>168</v>
      </c>
      <c r="C8" s="81" t="s">
        <v>179</v>
      </c>
      <c r="D8" s="30">
        <v>21580</v>
      </c>
      <c r="E8" s="30">
        <v>22377</v>
      </c>
      <c r="F8" s="30">
        <v>19182</v>
      </c>
      <c r="G8" s="30">
        <v>18944</v>
      </c>
      <c r="H8" s="30">
        <v>20840</v>
      </c>
      <c r="I8" s="30">
        <v>24733</v>
      </c>
      <c r="J8" s="30">
        <v>24823</v>
      </c>
      <c r="K8" s="30">
        <v>27140</v>
      </c>
      <c r="L8" s="31">
        <v>29673</v>
      </c>
      <c r="M8" s="31">
        <v>26865</v>
      </c>
      <c r="N8" s="31">
        <v>22936</v>
      </c>
      <c r="O8" s="210">
        <v>28973</v>
      </c>
    </row>
    <row r="9" spans="1:15" ht="12.75">
      <c r="A9" s="55"/>
      <c r="B9" s="81"/>
      <c r="C9" s="64" t="s">
        <v>196</v>
      </c>
      <c r="D9" s="30"/>
      <c r="E9" s="30"/>
      <c r="F9" s="30"/>
      <c r="G9" s="30"/>
      <c r="H9" s="30"/>
      <c r="I9" s="30"/>
      <c r="J9" s="30"/>
      <c r="K9" s="30"/>
      <c r="L9" s="31"/>
      <c r="M9" s="31"/>
      <c r="N9" s="31"/>
      <c r="O9" s="210"/>
    </row>
    <row r="10" spans="1:15" ht="12.75">
      <c r="A10" s="54"/>
      <c r="B10" s="81" t="s">
        <v>177</v>
      </c>
      <c r="C10" s="81" t="s">
        <v>183</v>
      </c>
      <c r="D10" s="30">
        <v>80744</v>
      </c>
      <c r="E10" s="30">
        <v>72565</v>
      </c>
      <c r="F10" s="30">
        <v>83866</v>
      </c>
      <c r="G10" s="30">
        <v>74930</v>
      </c>
      <c r="H10" s="30">
        <v>80996</v>
      </c>
      <c r="I10" s="30">
        <v>81099</v>
      </c>
      <c r="J10" s="30">
        <v>97099</v>
      </c>
      <c r="K10" s="30">
        <v>98517</v>
      </c>
      <c r="L10" s="31">
        <v>105135</v>
      </c>
      <c r="M10" s="158">
        <v>105092</v>
      </c>
      <c r="N10" s="158">
        <v>88529</v>
      </c>
      <c r="O10" s="119">
        <v>119129</v>
      </c>
    </row>
    <row r="11" spans="1:15" ht="12.75">
      <c r="A11" s="54"/>
      <c r="B11" s="81"/>
      <c r="C11" s="64" t="s">
        <v>199</v>
      </c>
      <c r="D11" s="30"/>
      <c r="E11" s="30"/>
      <c r="F11" s="30"/>
      <c r="G11" s="30"/>
      <c r="H11" s="30"/>
      <c r="I11" s="30"/>
      <c r="J11" s="30"/>
      <c r="K11" s="30"/>
      <c r="L11" s="31"/>
      <c r="M11" s="31"/>
      <c r="N11" s="31"/>
      <c r="O11" s="210"/>
    </row>
    <row r="12" spans="1:15" ht="12.75">
      <c r="A12" s="54"/>
      <c r="B12" s="56"/>
      <c r="C12" s="56" t="s">
        <v>111</v>
      </c>
      <c r="D12" s="30">
        <v>683</v>
      </c>
      <c r="E12" s="30">
        <v>661</v>
      </c>
      <c r="F12" s="30">
        <v>660</v>
      </c>
      <c r="G12" s="30">
        <v>621</v>
      </c>
      <c r="H12" s="30">
        <v>550</v>
      </c>
      <c r="I12" s="30">
        <v>594</v>
      </c>
      <c r="J12" s="30">
        <v>585</v>
      </c>
      <c r="K12" s="30">
        <v>515</v>
      </c>
      <c r="L12" s="31">
        <v>581</v>
      </c>
      <c r="M12" s="31">
        <v>756</v>
      </c>
      <c r="N12" s="31">
        <v>776</v>
      </c>
      <c r="O12" s="210">
        <v>709</v>
      </c>
    </row>
    <row r="13" spans="1:15" ht="12.75">
      <c r="A13" s="54"/>
      <c r="B13" s="56"/>
      <c r="C13" s="64" t="s">
        <v>243</v>
      </c>
      <c r="D13" s="30"/>
      <c r="E13" s="30"/>
      <c r="F13" s="30"/>
      <c r="G13" s="30"/>
      <c r="H13" s="30"/>
      <c r="I13" s="30"/>
      <c r="J13" s="30"/>
      <c r="K13" s="30"/>
      <c r="L13" s="31"/>
      <c r="M13" s="31"/>
      <c r="N13" s="31"/>
      <c r="O13" s="210"/>
    </row>
    <row r="14" spans="1:15" ht="12.75">
      <c r="A14" s="54"/>
      <c r="B14" s="56"/>
      <c r="C14" s="81" t="s">
        <v>271</v>
      </c>
      <c r="D14" s="30">
        <v>16423</v>
      </c>
      <c r="E14" s="30">
        <v>18266</v>
      </c>
      <c r="F14" s="31">
        <v>19054</v>
      </c>
      <c r="G14" s="31">
        <v>18146</v>
      </c>
      <c r="H14" s="31">
        <v>19477</v>
      </c>
      <c r="I14" s="31">
        <v>19429</v>
      </c>
      <c r="J14" s="31">
        <v>19079</v>
      </c>
      <c r="K14" s="31">
        <v>20951</v>
      </c>
      <c r="L14" s="31">
        <v>23254</v>
      </c>
      <c r="M14" s="31">
        <v>22132</v>
      </c>
      <c r="N14" s="31">
        <v>25573</v>
      </c>
      <c r="O14" s="210">
        <v>34658</v>
      </c>
    </row>
    <row r="15" spans="1:15" ht="12.75">
      <c r="A15" s="54"/>
      <c r="B15" s="56"/>
      <c r="C15" s="64" t="s">
        <v>272</v>
      </c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210"/>
    </row>
    <row r="16" spans="1:23" s="7" customFormat="1" ht="12.75">
      <c r="A16" s="55"/>
      <c r="C16" s="55" t="s">
        <v>265</v>
      </c>
      <c r="D16" s="39">
        <f>SUM(D8:D14)</f>
        <v>119430</v>
      </c>
      <c r="E16" s="39">
        <f aca="true" t="shared" si="0" ref="E16:O16">SUM(E8:E14)</f>
        <v>113869</v>
      </c>
      <c r="F16" s="39">
        <f t="shared" si="0"/>
        <v>122762</v>
      </c>
      <c r="G16" s="39">
        <f t="shared" si="0"/>
        <v>112641</v>
      </c>
      <c r="H16" s="39">
        <f t="shared" si="0"/>
        <v>121863</v>
      </c>
      <c r="I16" s="39">
        <f t="shared" si="0"/>
        <v>125855</v>
      </c>
      <c r="J16" s="39">
        <f t="shared" si="0"/>
        <v>141586</v>
      </c>
      <c r="K16" s="39">
        <f t="shared" si="0"/>
        <v>147123</v>
      </c>
      <c r="L16" s="39">
        <f t="shared" si="0"/>
        <v>158643</v>
      </c>
      <c r="M16" s="39">
        <f t="shared" si="0"/>
        <v>154845</v>
      </c>
      <c r="N16" s="39">
        <f t="shared" si="0"/>
        <v>137814</v>
      </c>
      <c r="O16" s="268">
        <f t="shared" si="0"/>
        <v>183469</v>
      </c>
      <c r="P16"/>
      <c r="Q16"/>
      <c r="R16"/>
      <c r="S16"/>
      <c r="T16"/>
      <c r="U16"/>
      <c r="V16"/>
      <c r="W16"/>
    </row>
    <row r="17" spans="1:23" s="7" customFormat="1" ht="12.75">
      <c r="A17" s="55"/>
      <c r="B17" s="55"/>
      <c r="C17" s="55"/>
      <c r="D17" s="39"/>
      <c r="E17" s="39"/>
      <c r="F17" s="39"/>
      <c r="G17" s="39"/>
      <c r="H17" s="39"/>
      <c r="I17" s="39"/>
      <c r="J17" s="39"/>
      <c r="K17" s="39"/>
      <c r="L17" s="39"/>
      <c r="M17" s="31"/>
      <c r="N17" s="31"/>
      <c r="O17" s="210"/>
      <c r="P17"/>
      <c r="Q17"/>
      <c r="R17"/>
      <c r="S17"/>
      <c r="T17"/>
      <c r="U17"/>
      <c r="V17"/>
      <c r="W17"/>
    </row>
    <row r="18" spans="1:15" ht="12.75">
      <c r="A18" s="55" t="s">
        <v>90</v>
      </c>
      <c r="B18" s="81" t="s">
        <v>168</v>
      </c>
      <c r="C18" s="81" t="s">
        <v>179</v>
      </c>
      <c r="D18" s="30">
        <v>20866</v>
      </c>
      <c r="E18" s="30">
        <v>20167</v>
      </c>
      <c r="F18" s="30">
        <v>16588</v>
      </c>
      <c r="G18" s="30">
        <v>19553</v>
      </c>
      <c r="H18" s="30">
        <v>20278</v>
      </c>
      <c r="I18" s="30">
        <v>22675</v>
      </c>
      <c r="J18" s="30">
        <v>23437</v>
      </c>
      <c r="K18" s="30">
        <v>25033</v>
      </c>
      <c r="L18" s="31">
        <v>27841</v>
      </c>
      <c r="M18" s="31">
        <v>22832</v>
      </c>
      <c r="N18" s="31">
        <v>23292</v>
      </c>
      <c r="O18" s="210">
        <v>29548</v>
      </c>
    </row>
    <row r="19" spans="1:15" ht="12.75">
      <c r="A19" s="54"/>
      <c r="B19" s="81" t="s">
        <v>177</v>
      </c>
      <c r="C19" s="81" t="s">
        <v>183</v>
      </c>
      <c r="D19" s="30">
        <v>29352</v>
      </c>
      <c r="E19" s="30">
        <v>29169</v>
      </c>
      <c r="F19" s="30">
        <v>28669</v>
      </c>
      <c r="G19" s="30">
        <v>31172</v>
      </c>
      <c r="H19" s="30">
        <v>31090</v>
      </c>
      <c r="I19" s="30">
        <v>39540</v>
      </c>
      <c r="J19" s="30">
        <v>39057</v>
      </c>
      <c r="K19" s="30">
        <v>47244</v>
      </c>
      <c r="L19" s="31">
        <v>47254</v>
      </c>
      <c r="M19" s="31">
        <v>36637</v>
      </c>
      <c r="N19" s="31">
        <v>43909</v>
      </c>
      <c r="O19" s="210">
        <v>53997</v>
      </c>
    </row>
    <row r="20" spans="1:15" ht="12.75">
      <c r="A20" s="54"/>
      <c r="B20" s="56"/>
      <c r="C20" s="56" t="s">
        <v>111</v>
      </c>
      <c r="D20" s="30">
        <v>331</v>
      </c>
      <c r="E20" s="30">
        <v>319</v>
      </c>
      <c r="F20" s="30">
        <v>300</v>
      </c>
      <c r="G20" s="30">
        <v>346</v>
      </c>
      <c r="H20" s="30">
        <v>284</v>
      </c>
      <c r="I20" s="30">
        <v>406</v>
      </c>
      <c r="J20" s="30">
        <v>298</v>
      </c>
      <c r="K20" s="30">
        <v>296</v>
      </c>
      <c r="L20" s="31">
        <v>323</v>
      </c>
      <c r="M20" s="31">
        <v>299</v>
      </c>
      <c r="N20" s="31">
        <v>309</v>
      </c>
      <c r="O20" s="210">
        <v>313</v>
      </c>
    </row>
    <row r="21" spans="1:15" ht="12.75">
      <c r="A21" s="54"/>
      <c r="B21" s="56"/>
      <c r="C21" s="81" t="s">
        <v>271</v>
      </c>
      <c r="D21" s="30">
        <v>9467</v>
      </c>
      <c r="E21" s="31">
        <v>10263</v>
      </c>
      <c r="F21" s="31">
        <v>11083</v>
      </c>
      <c r="G21" s="31">
        <v>10634</v>
      </c>
      <c r="H21" s="31">
        <v>12486</v>
      </c>
      <c r="I21" s="31">
        <v>12447</v>
      </c>
      <c r="J21" s="31">
        <v>14730</v>
      </c>
      <c r="K21" s="31">
        <v>16131</v>
      </c>
      <c r="L21" s="31">
        <v>18547</v>
      </c>
      <c r="M21" s="31">
        <v>19309</v>
      </c>
      <c r="N21" s="31">
        <v>19986</v>
      </c>
      <c r="O21" s="210">
        <v>17419</v>
      </c>
    </row>
    <row r="22" spans="1:15" ht="12.75">
      <c r="A22" s="54"/>
      <c r="C22" s="55" t="s">
        <v>265</v>
      </c>
      <c r="D22" s="39">
        <f>SUM(D18:D21)</f>
        <v>60016</v>
      </c>
      <c r="E22" s="39">
        <f aca="true" t="shared" si="1" ref="E22:O22">SUM(E18:E21)</f>
        <v>59918</v>
      </c>
      <c r="F22" s="39">
        <f t="shared" si="1"/>
        <v>56640</v>
      </c>
      <c r="G22" s="39">
        <f t="shared" si="1"/>
        <v>61705</v>
      </c>
      <c r="H22" s="39">
        <f t="shared" si="1"/>
        <v>64138</v>
      </c>
      <c r="I22" s="39">
        <f t="shared" si="1"/>
        <v>75068</v>
      </c>
      <c r="J22" s="39">
        <f t="shared" si="1"/>
        <v>77522</v>
      </c>
      <c r="K22" s="39">
        <f t="shared" si="1"/>
        <v>88704</v>
      </c>
      <c r="L22" s="39">
        <f t="shared" si="1"/>
        <v>93965</v>
      </c>
      <c r="M22" s="39">
        <f t="shared" si="1"/>
        <v>79077</v>
      </c>
      <c r="N22" s="39">
        <f t="shared" si="1"/>
        <v>87496</v>
      </c>
      <c r="O22" s="268">
        <f t="shared" si="1"/>
        <v>101277</v>
      </c>
    </row>
    <row r="23" spans="1:15" ht="12.75">
      <c r="A23" s="54"/>
      <c r="B23" s="57"/>
      <c r="C23" s="57"/>
      <c r="D23" s="31"/>
      <c r="E23" s="210"/>
      <c r="F23" s="210"/>
      <c r="G23" s="210"/>
      <c r="H23" s="210"/>
      <c r="I23" s="210"/>
      <c r="J23" s="210"/>
      <c r="K23" s="210"/>
      <c r="L23" s="31"/>
      <c r="M23" s="31"/>
      <c r="N23" s="31"/>
      <c r="O23" s="210"/>
    </row>
    <row r="24" spans="1:15" ht="12.75">
      <c r="A24" s="55" t="s">
        <v>91</v>
      </c>
      <c r="B24" s="81" t="s">
        <v>168</v>
      </c>
      <c r="C24" s="81" t="s">
        <v>179</v>
      </c>
      <c r="D24" s="210">
        <v>13541</v>
      </c>
      <c r="E24" s="30">
        <v>12782</v>
      </c>
      <c r="F24" s="30">
        <v>12558</v>
      </c>
      <c r="G24" s="30">
        <v>12952</v>
      </c>
      <c r="H24" s="30">
        <v>12147</v>
      </c>
      <c r="I24" s="30">
        <v>15334</v>
      </c>
      <c r="J24" s="30">
        <v>15997</v>
      </c>
      <c r="K24" s="30">
        <v>17582</v>
      </c>
      <c r="L24" s="31">
        <v>18479</v>
      </c>
      <c r="M24" s="31">
        <v>15225</v>
      </c>
      <c r="N24" s="31">
        <v>14991</v>
      </c>
      <c r="O24" s="210">
        <v>16813</v>
      </c>
    </row>
    <row r="25" spans="1:15" ht="12.75">
      <c r="A25" s="54"/>
      <c r="B25" s="81" t="s">
        <v>177</v>
      </c>
      <c r="C25" s="81" t="s">
        <v>183</v>
      </c>
      <c r="D25" s="30">
        <v>14309</v>
      </c>
      <c r="E25" s="30">
        <v>15104</v>
      </c>
      <c r="F25" s="30">
        <v>14357</v>
      </c>
      <c r="G25" s="30">
        <v>15367</v>
      </c>
      <c r="H25" s="30">
        <v>18165</v>
      </c>
      <c r="I25" s="30">
        <v>18908</v>
      </c>
      <c r="J25" s="30">
        <v>23065</v>
      </c>
      <c r="K25" s="30">
        <v>24562</v>
      </c>
      <c r="L25" s="31">
        <v>28153</v>
      </c>
      <c r="M25" s="31">
        <v>21547</v>
      </c>
      <c r="N25" s="31">
        <v>25616</v>
      </c>
      <c r="O25" s="210">
        <v>24317</v>
      </c>
    </row>
    <row r="26" spans="1:15" ht="12.75">
      <c r="A26" s="54"/>
      <c r="B26" s="56"/>
      <c r="C26" s="56" t="s">
        <v>111</v>
      </c>
      <c r="D26" s="30">
        <v>185</v>
      </c>
      <c r="E26" s="30">
        <v>255</v>
      </c>
      <c r="F26" s="30">
        <v>249</v>
      </c>
      <c r="G26" s="30">
        <v>284</v>
      </c>
      <c r="H26" s="30">
        <v>236</v>
      </c>
      <c r="I26" s="30">
        <v>303</v>
      </c>
      <c r="J26" s="30">
        <v>255</v>
      </c>
      <c r="K26" s="30">
        <v>235</v>
      </c>
      <c r="L26" s="31">
        <v>275</v>
      </c>
      <c r="M26" s="31">
        <v>163</v>
      </c>
      <c r="N26" s="31">
        <v>152</v>
      </c>
      <c r="O26" s="210">
        <v>169</v>
      </c>
    </row>
    <row r="27" spans="1:15" ht="12.75">
      <c r="A27" s="54"/>
      <c r="B27" s="56"/>
      <c r="C27" s="81" t="s">
        <v>271</v>
      </c>
      <c r="D27" s="30">
        <v>4782</v>
      </c>
      <c r="E27" s="30">
        <v>5206</v>
      </c>
      <c r="F27" s="31">
        <v>5371</v>
      </c>
      <c r="G27" s="31">
        <v>5421</v>
      </c>
      <c r="H27" s="31">
        <v>5045</v>
      </c>
      <c r="I27" s="31">
        <v>5486</v>
      </c>
      <c r="J27" s="31">
        <v>6073</v>
      </c>
      <c r="K27" s="31">
        <v>6039</v>
      </c>
      <c r="L27" s="31">
        <v>7065</v>
      </c>
      <c r="M27" s="31">
        <v>7547</v>
      </c>
      <c r="N27" s="31">
        <v>8114</v>
      </c>
      <c r="O27" s="210">
        <v>7980</v>
      </c>
    </row>
    <row r="28" spans="1:15" ht="12.75">
      <c r="A28" s="54"/>
      <c r="C28" s="55" t="s">
        <v>265</v>
      </c>
      <c r="D28" s="39">
        <f>SUM(D24:D27)</f>
        <v>32817</v>
      </c>
      <c r="E28" s="39">
        <f aca="true" t="shared" si="2" ref="E28:O28">SUM(E24:E27)</f>
        <v>33347</v>
      </c>
      <c r="F28" s="39">
        <f t="shared" si="2"/>
        <v>32535</v>
      </c>
      <c r="G28" s="39">
        <f t="shared" si="2"/>
        <v>34024</v>
      </c>
      <c r="H28" s="39">
        <f t="shared" si="2"/>
        <v>35593</v>
      </c>
      <c r="I28" s="39">
        <f t="shared" si="2"/>
        <v>40031</v>
      </c>
      <c r="J28" s="39">
        <f t="shared" si="2"/>
        <v>45390</v>
      </c>
      <c r="K28" s="39">
        <f t="shared" si="2"/>
        <v>48418</v>
      </c>
      <c r="L28" s="39">
        <f t="shared" si="2"/>
        <v>53972</v>
      </c>
      <c r="M28" s="39">
        <f t="shared" si="2"/>
        <v>44482</v>
      </c>
      <c r="N28" s="39">
        <f t="shared" si="2"/>
        <v>48873</v>
      </c>
      <c r="O28" s="268">
        <f t="shared" si="2"/>
        <v>49279</v>
      </c>
    </row>
    <row r="29" spans="1:15" ht="12.75">
      <c r="A29" s="54"/>
      <c r="B29" s="55"/>
      <c r="C29" s="55"/>
      <c r="D29" s="39"/>
      <c r="E29" s="39"/>
      <c r="F29" s="39"/>
      <c r="G29" s="39"/>
      <c r="H29" s="39"/>
      <c r="I29" s="39"/>
      <c r="J29" s="39"/>
      <c r="K29" s="39"/>
      <c r="L29" s="39"/>
      <c r="M29" s="31"/>
      <c r="N29" s="31"/>
      <c r="O29" s="210"/>
    </row>
    <row r="30" spans="1:15" ht="12.75">
      <c r="A30" s="36" t="s">
        <v>92</v>
      </c>
      <c r="B30" s="81" t="s">
        <v>168</v>
      </c>
      <c r="C30" s="81" t="s">
        <v>179</v>
      </c>
      <c r="D30" s="30">
        <v>15482</v>
      </c>
      <c r="E30" s="30">
        <v>19458</v>
      </c>
      <c r="F30" s="30">
        <v>15556</v>
      </c>
      <c r="G30" s="30">
        <v>15985</v>
      </c>
      <c r="H30" s="30">
        <v>16126</v>
      </c>
      <c r="I30" s="30">
        <v>15973</v>
      </c>
      <c r="J30" s="30">
        <v>17685</v>
      </c>
      <c r="K30" s="30">
        <v>18961</v>
      </c>
      <c r="L30" s="31">
        <v>20671</v>
      </c>
      <c r="M30" s="31">
        <v>23369</v>
      </c>
      <c r="N30" s="31">
        <v>27164</v>
      </c>
      <c r="O30" s="210">
        <v>16745</v>
      </c>
    </row>
    <row r="31" spans="1:15" ht="12.75">
      <c r="A31" s="54"/>
      <c r="B31" s="81" t="s">
        <v>177</v>
      </c>
      <c r="C31" s="81" t="s">
        <v>183</v>
      </c>
      <c r="D31" s="30">
        <v>26586</v>
      </c>
      <c r="E31" s="30">
        <v>32684</v>
      </c>
      <c r="F31" s="30">
        <v>31008</v>
      </c>
      <c r="G31" s="30">
        <v>31640</v>
      </c>
      <c r="H31" s="30">
        <v>35417</v>
      </c>
      <c r="I31" s="30">
        <v>37878</v>
      </c>
      <c r="J31" s="30">
        <v>41968</v>
      </c>
      <c r="K31" s="30">
        <v>53604</v>
      </c>
      <c r="L31" s="31">
        <v>44767</v>
      </c>
      <c r="M31" s="31">
        <v>38129</v>
      </c>
      <c r="N31" s="31">
        <v>40123</v>
      </c>
      <c r="O31" s="210">
        <v>47210</v>
      </c>
    </row>
    <row r="32" spans="1:15" ht="12.75">
      <c r="A32" s="54"/>
      <c r="B32" s="56"/>
      <c r="C32" s="56" t="s">
        <v>111</v>
      </c>
      <c r="D32" s="30">
        <v>278</v>
      </c>
      <c r="E32" s="30">
        <v>337</v>
      </c>
      <c r="F32" s="30">
        <v>303</v>
      </c>
      <c r="G32" s="30">
        <v>327</v>
      </c>
      <c r="H32" s="30">
        <v>286</v>
      </c>
      <c r="I32" s="30">
        <v>353</v>
      </c>
      <c r="J32" s="30">
        <v>288</v>
      </c>
      <c r="K32" s="30">
        <v>296</v>
      </c>
      <c r="L32" s="31">
        <v>282</v>
      </c>
      <c r="M32" s="31">
        <v>282</v>
      </c>
      <c r="N32" s="31">
        <v>286</v>
      </c>
      <c r="O32" s="210">
        <v>275</v>
      </c>
    </row>
    <row r="33" spans="1:15" ht="12.75">
      <c r="A33" s="54"/>
      <c r="B33" s="56"/>
      <c r="C33" s="81" t="s">
        <v>271</v>
      </c>
      <c r="D33" s="30">
        <v>9415</v>
      </c>
      <c r="E33" s="31">
        <v>9982</v>
      </c>
      <c r="F33" s="31">
        <v>9997</v>
      </c>
      <c r="G33" s="31">
        <v>11029</v>
      </c>
      <c r="H33" s="31">
        <v>10228</v>
      </c>
      <c r="I33" s="31">
        <v>12368</v>
      </c>
      <c r="J33" s="31">
        <v>14447</v>
      </c>
      <c r="K33" s="31">
        <v>15341</v>
      </c>
      <c r="L33" s="31">
        <v>13592</v>
      </c>
      <c r="M33" s="31">
        <v>15583</v>
      </c>
      <c r="N33" s="31">
        <v>17778</v>
      </c>
      <c r="O33" s="210">
        <v>17317</v>
      </c>
    </row>
    <row r="34" spans="1:15" ht="12.75">
      <c r="A34" s="55"/>
      <c r="C34" s="55" t="s">
        <v>265</v>
      </c>
      <c r="D34" s="39">
        <f>SUM(D30:D33)</f>
        <v>51761</v>
      </c>
      <c r="E34" s="39">
        <f aca="true" t="shared" si="3" ref="E34:O34">SUM(E30:E33)</f>
        <v>62461</v>
      </c>
      <c r="F34" s="39">
        <f t="shared" si="3"/>
        <v>56864</v>
      </c>
      <c r="G34" s="39">
        <f t="shared" si="3"/>
        <v>58981</v>
      </c>
      <c r="H34" s="39">
        <f t="shared" si="3"/>
        <v>62057</v>
      </c>
      <c r="I34" s="39">
        <f t="shared" si="3"/>
        <v>66572</v>
      </c>
      <c r="J34" s="39">
        <f t="shared" si="3"/>
        <v>74388</v>
      </c>
      <c r="K34" s="39">
        <f t="shared" si="3"/>
        <v>88202</v>
      </c>
      <c r="L34" s="39">
        <f t="shared" si="3"/>
        <v>79312</v>
      </c>
      <c r="M34" s="39">
        <f t="shared" si="3"/>
        <v>77363</v>
      </c>
      <c r="N34" s="39">
        <f t="shared" si="3"/>
        <v>85351</v>
      </c>
      <c r="O34" s="268">
        <f t="shared" si="3"/>
        <v>81547</v>
      </c>
    </row>
    <row r="35" spans="1:15" ht="12.75">
      <c r="A35" s="55"/>
      <c r="B35" s="55"/>
      <c r="C35" s="55"/>
      <c r="D35" s="39"/>
      <c r="E35" s="39"/>
      <c r="F35" s="39"/>
      <c r="G35" s="39"/>
      <c r="H35" s="39"/>
      <c r="I35" s="39"/>
      <c r="J35" s="39"/>
      <c r="K35" s="39"/>
      <c r="L35" s="39"/>
      <c r="M35" s="31"/>
      <c r="N35" s="31"/>
      <c r="O35" s="210"/>
    </row>
    <row r="36" spans="1:15" ht="12.75">
      <c r="A36" s="57" t="s">
        <v>93</v>
      </c>
      <c r="B36" s="81" t="s">
        <v>168</v>
      </c>
      <c r="C36" s="81" t="s">
        <v>179</v>
      </c>
      <c r="D36" s="30">
        <v>24164</v>
      </c>
      <c r="E36" s="30">
        <v>30460</v>
      </c>
      <c r="F36" s="30">
        <v>29954</v>
      </c>
      <c r="G36" s="30">
        <v>30010</v>
      </c>
      <c r="H36" s="30">
        <v>25253</v>
      </c>
      <c r="I36" s="30">
        <v>31536</v>
      </c>
      <c r="J36" s="30">
        <v>33428</v>
      </c>
      <c r="K36" s="30">
        <v>36174</v>
      </c>
      <c r="L36" s="31">
        <v>38893</v>
      </c>
      <c r="M36" s="31">
        <v>33511</v>
      </c>
      <c r="N36" s="31">
        <v>34539</v>
      </c>
      <c r="O36" s="210">
        <v>33609</v>
      </c>
    </row>
    <row r="37" spans="1:15" ht="12.75">
      <c r="A37" s="54"/>
      <c r="B37" s="81" t="s">
        <v>177</v>
      </c>
      <c r="C37" s="81" t="s">
        <v>183</v>
      </c>
      <c r="D37" s="30">
        <v>39875</v>
      </c>
      <c r="E37" s="30">
        <v>44988</v>
      </c>
      <c r="F37" s="30">
        <v>43178</v>
      </c>
      <c r="G37" s="30">
        <v>45943</v>
      </c>
      <c r="H37" s="30">
        <v>50625</v>
      </c>
      <c r="I37" s="30">
        <v>53602</v>
      </c>
      <c r="J37" s="30">
        <v>64216</v>
      </c>
      <c r="K37" s="30">
        <v>72474</v>
      </c>
      <c r="L37" s="31">
        <v>74813</v>
      </c>
      <c r="M37" s="31">
        <v>52677</v>
      </c>
      <c r="N37" s="31">
        <v>83447</v>
      </c>
      <c r="O37" s="210">
        <v>65221</v>
      </c>
    </row>
    <row r="38" spans="1:15" ht="12.75">
      <c r="A38" s="54"/>
      <c r="B38" s="56"/>
      <c r="C38" s="56" t="s">
        <v>111</v>
      </c>
      <c r="D38" s="30">
        <v>423</v>
      </c>
      <c r="E38" s="30">
        <v>488</v>
      </c>
      <c r="F38" s="30">
        <v>480</v>
      </c>
      <c r="G38" s="30">
        <v>519</v>
      </c>
      <c r="H38" s="30">
        <v>421</v>
      </c>
      <c r="I38" s="30">
        <v>534</v>
      </c>
      <c r="J38" s="60">
        <v>473</v>
      </c>
      <c r="K38" s="30">
        <v>444</v>
      </c>
      <c r="L38" s="31">
        <v>491</v>
      </c>
      <c r="M38" s="31">
        <v>452</v>
      </c>
      <c r="N38" s="31">
        <v>459</v>
      </c>
      <c r="O38" s="210">
        <v>452</v>
      </c>
    </row>
    <row r="39" spans="1:15" ht="12.75">
      <c r="A39" s="54"/>
      <c r="B39" s="56"/>
      <c r="C39" s="81" t="s">
        <v>271</v>
      </c>
      <c r="D39" s="30">
        <v>11939</v>
      </c>
      <c r="E39" s="31">
        <v>13242</v>
      </c>
      <c r="F39" s="31">
        <v>16741</v>
      </c>
      <c r="G39" s="31">
        <v>16546</v>
      </c>
      <c r="H39" s="31">
        <v>14819</v>
      </c>
      <c r="I39" s="31">
        <v>15381</v>
      </c>
      <c r="J39" s="31">
        <v>16458</v>
      </c>
      <c r="K39" s="30">
        <v>17486</v>
      </c>
      <c r="L39" s="31">
        <v>20077</v>
      </c>
      <c r="M39" s="31">
        <v>21176</v>
      </c>
      <c r="N39" s="31">
        <v>21610</v>
      </c>
      <c r="O39" s="210">
        <v>20865</v>
      </c>
    </row>
    <row r="40" spans="1:15" ht="12.75">
      <c r="A40" s="55"/>
      <c r="C40" s="55" t="s">
        <v>265</v>
      </c>
      <c r="D40" s="39">
        <f>SUM(D36:D39)</f>
        <v>76401</v>
      </c>
      <c r="E40" s="39">
        <f aca="true" t="shared" si="4" ref="E40:O40">SUM(E36:E39)</f>
        <v>89178</v>
      </c>
      <c r="F40" s="39">
        <f t="shared" si="4"/>
        <v>90353</v>
      </c>
      <c r="G40" s="39">
        <f t="shared" si="4"/>
        <v>93018</v>
      </c>
      <c r="H40" s="39">
        <f t="shared" si="4"/>
        <v>91118</v>
      </c>
      <c r="I40" s="39">
        <f t="shared" si="4"/>
        <v>101053</v>
      </c>
      <c r="J40" s="39">
        <f>SUM(J36:J39)</f>
        <v>114575</v>
      </c>
      <c r="K40" s="39">
        <f t="shared" si="4"/>
        <v>126578</v>
      </c>
      <c r="L40" s="39">
        <f t="shared" si="4"/>
        <v>134274</v>
      </c>
      <c r="M40" s="39">
        <f t="shared" si="4"/>
        <v>107816</v>
      </c>
      <c r="N40" s="39">
        <f t="shared" si="4"/>
        <v>140055</v>
      </c>
      <c r="O40" s="268">
        <f t="shared" si="4"/>
        <v>120147</v>
      </c>
    </row>
    <row r="41" spans="1:15" ht="12.75">
      <c r="A41" s="55"/>
      <c r="B41" s="55"/>
      <c r="C41" s="55"/>
      <c r="D41" s="39"/>
      <c r="E41" s="39"/>
      <c r="F41" s="39"/>
      <c r="G41" s="39"/>
      <c r="H41" s="39"/>
      <c r="I41" s="39"/>
      <c r="J41" s="39"/>
      <c r="K41" s="39"/>
      <c r="L41" s="39"/>
      <c r="M41" s="31"/>
      <c r="N41" s="31"/>
      <c r="O41" s="210"/>
    </row>
    <row r="42" spans="1:15" ht="12.75">
      <c r="A42" s="55" t="s">
        <v>94</v>
      </c>
      <c r="B42" s="81" t="s">
        <v>168</v>
      </c>
      <c r="C42" s="81" t="s">
        <v>179</v>
      </c>
      <c r="D42" s="30">
        <v>10665</v>
      </c>
      <c r="E42" s="30">
        <v>9133</v>
      </c>
      <c r="F42" s="30">
        <v>11582</v>
      </c>
      <c r="G42" s="30">
        <v>13804</v>
      </c>
      <c r="H42" s="30">
        <v>14762</v>
      </c>
      <c r="I42" s="30">
        <v>15806</v>
      </c>
      <c r="J42" s="30">
        <v>16261</v>
      </c>
      <c r="K42" s="30">
        <v>18040</v>
      </c>
      <c r="L42" s="31">
        <v>18989</v>
      </c>
      <c r="M42" s="31">
        <v>10916</v>
      </c>
      <c r="N42" s="31">
        <v>17732</v>
      </c>
      <c r="O42" s="210">
        <v>19027</v>
      </c>
    </row>
    <row r="43" spans="1:15" ht="12.75">
      <c r="A43" s="54"/>
      <c r="B43" s="81" t="s">
        <v>177</v>
      </c>
      <c r="C43" s="81" t="s">
        <v>183</v>
      </c>
      <c r="D43" s="30">
        <v>11992</v>
      </c>
      <c r="E43" s="30">
        <v>11942</v>
      </c>
      <c r="F43" s="30">
        <v>11740</v>
      </c>
      <c r="G43" s="30">
        <v>12899</v>
      </c>
      <c r="H43" s="30">
        <v>13660</v>
      </c>
      <c r="I43" s="30">
        <v>15278</v>
      </c>
      <c r="J43" s="30">
        <v>17230</v>
      </c>
      <c r="K43" s="30">
        <v>19236</v>
      </c>
      <c r="L43" s="31">
        <v>20834</v>
      </c>
      <c r="M43" s="31">
        <v>21013</v>
      </c>
      <c r="N43" s="31">
        <v>18216</v>
      </c>
      <c r="O43" s="210">
        <v>18788</v>
      </c>
    </row>
    <row r="44" spans="1:15" ht="12.75">
      <c r="A44" s="54"/>
      <c r="B44" s="56"/>
      <c r="C44" s="56" t="s">
        <v>111</v>
      </c>
      <c r="D44" s="30">
        <v>149</v>
      </c>
      <c r="E44" s="30">
        <v>89</v>
      </c>
      <c r="F44" s="30">
        <v>101</v>
      </c>
      <c r="G44" s="30">
        <v>122</v>
      </c>
      <c r="H44" s="30">
        <v>103</v>
      </c>
      <c r="I44" s="30">
        <v>124</v>
      </c>
      <c r="J44" s="30">
        <v>104</v>
      </c>
      <c r="K44" s="30">
        <v>98</v>
      </c>
      <c r="L44" s="31">
        <v>114</v>
      </c>
      <c r="M44" s="31">
        <v>151</v>
      </c>
      <c r="N44" s="31">
        <v>147</v>
      </c>
      <c r="O44" s="210">
        <v>161</v>
      </c>
    </row>
    <row r="45" spans="1:15" ht="12.75">
      <c r="A45" s="54"/>
      <c r="B45" s="56"/>
      <c r="C45" s="81" t="s">
        <v>271</v>
      </c>
      <c r="D45" s="30">
        <v>4961</v>
      </c>
      <c r="E45" s="31">
        <v>4958</v>
      </c>
      <c r="F45" s="31">
        <v>5929</v>
      </c>
      <c r="G45" s="31">
        <v>5561</v>
      </c>
      <c r="H45" s="31">
        <v>6372</v>
      </c>
      <c r="I45" s="31">
        <v>6404</v>
      </c>
      <c r="J45" s="31">
        <v>6844</v>
      </c>
      <c r="K45" s="30">
        <v>6804</v>
      </c>
      <c r="L45" s="31">
        <v>8325</v>
      </c>
      <c r="M45" s="31">
        <v>9705</v>
      </c>
      <c r="N45" s="31">
        <v>10061</v>
      </c>
      <c r="O45" s="210">
        <v>7375</v>
      </c>
    </row>
    <row r="46" spans="1:15" ht="12.75">
      <c r="A46" s="55"/>
      <c r="C46" s="55" t="s">
        <v>265</v>
      </c>
      <c r="D46" s="39">
        <f>SUM(D42:D45)</f>
        <v>27767</v>
      </c>
      <c r="E46" s="39">
        <f aca="true" t="shared" si="5" ref="E46:O46">SUM(E42:E45)</f>
        <v>26122</v>
      </c>
      <c r="F46" s="39">
        <f t="shared" si="5"/>
        <v>29352</v>
      </c>
      <c r="G46" s="39">
        <f t="shared" si="5"/>
        <v>32386</v>
      </c>
      <c r="H46" s="39">
        <f t="shared" si="5"/>
        <v>34897</v>
      </c>
      <c r="I46" s="39">
        <f t="shared" si="5"/>
        <v>37612</v>
      </c>
      <c r="J46" s="39">
        <f t="shared" si="5"/>
        <v>40439</v>
      </c>
      <c r="K46" s="39">
        <f t="shared" si="5"/>
        <v>44178</v>
      </c>
      <c r="L46" s="39">
        <f t="shared" si="5"/>
        <v>48262</v>
      </c>
      <c r="M46" s="39">
        <f t="shared" si="5"/>
        <v>41785</v>
      </c>
      <c r="N46" s="39">
        <f t="shared" si="5"/>
        <v>46156</v>
      </c>
      <c r="O46" s="268">
        <f t="shared" si="5"/>
        <v>45351</v>
      </c>
    </row>
    <row r="47" spans="1:15" ht="12.75">
      <c r="A47" s="55"/>
      <c r="B47" s="55"/>
      <c r="C47" s="55"/>
      <c r="D47" s="39"/>
      <c r="E47" s="39"/>
      <c r="F47" s="39"/>
      <c r="G47" s="39"/>
      <c r="H47" s="39"/>
      <c r="I47" s="39"/>
      <c r="J47" s="39"/>
      <c r="K47" s="39"/>
      <c r="L47" s="39"/>
      <c r="M47" s="31"/>
      <c r="N47" s="31"/>
      <c r="O47" s="210"/>
    </row>
    <row r="48" spans="1:15" ht="12.75">
      <c r="A48" s="55" t="s">
        <v>97</v>
      </c>
      <c r="B48" s="81" t="s">
        <v>168</v>
      </c>
      <c r="C48" s="81" t="s">
        <v>179</v>
      </c>
      <c r="D48" s="30">
        <v>6140</v>
      </c>
      <c r="E48" s="30">
        <v>5041</v>
      </c>
      <c r="F48" s="30">
        <v>5163</v>
      </c>
      <c r="G48" s="30">
        <v>4876</v>
      </c>
      <c r="H48" s="30">
        <v>6608</v>
      </c>
      <c r="I48" s="30">
        <v>7511</v>
      </c>
      <c r="J48" s="30">
        <v>7212</v>
      </c>
      <c r="K48" s="30">
        <v>7972</v>
      </c>
      <c r="L48" s="31">
        <v>8399</v>
      </c>
      <c r="M48" s="31">
        <v>8380</v>
      </c>
      <c r="N48" s="31">
        <v>5134</v>
      </c>
      <c r="O48" s="210">
        <v>8001</v>
      </c>
    </row>
    <row r="49" spans="1:15" ht="12.75">
      <c r="A49" s="54"/>
      <c r="B49" s="81" t="s">
        <v>177</v>
      </c>
      <c r="C49" s="81" t="s">
        <v>183</v>
      </c>
      <c r="D49" s="30">
        <v>7876</v>
      </c>
      <c r="E49" s="30">
        <v>7802</v>
      </c>
      <c r="F49" s="30">
        <v>6933</v>
      </c>
      <c r="G49" s="30">
        <v>6103</v>
      </c>
      <c r="H49" s="30">
        <v>8756</v>
      </c>
      <c r="I49" s="30">
        <v>9509</v>
      </c>
      <c r="J49" s="30">
        <v>9872</v>
      </c>
      <c r="K49" s="30">
        <v>11284</v>
      </c>
      <c r="L49" s="31">
        <v>11480</v>
      </c>
      <c r="M49" s="31">
        <v>7790</v>
      </c>
      <c r="N49" s="31">
        <v>10477</v>
      </c>
      <c r="O49" s="210">
        <v>11490</v>
      </c>
    </row>
    <row r="50" spans="1:15" ht="12.75">
      <c r="A50" s="54"/>
      <c r="B50" s="56"/>
      <c r="C50" s="56" t="s">
        <v>111</v>
      </c>
      <c r="D50" s="30">
        <v>93</v>
      </c>
      <c r="E50" s="30">
        <v>83</v>
      </c>
      <c r="F50" s="30">
        <v>79</v>
      </c>
      <c r="G50" s="30">
        <v>75</v>
      </c>
      <c r="H50" s="30">
        <v>85</v>
      </c>
      <c r="I50" s="30">
        <v>111</v>
      </c>
      <c r="J50" s="30">
        <v>83</v>
      </c>
      <c r="K50" s="30">
        <v>78</v>
      </c>
      <c r="L50" s="31">
        <v>86</v>
      </c>
      <c r="M50" s="31">
        <v>96</v>
      </c>
      <c r="N50" s="31">
        <v>88</v>
      </c>
      <c r="O50" s="210">
        <v>81</v>
      </c>
    </row>
    <row r="51" spans="1:15" ht="12.75">
      <c r="A51" s="54"/>
      <c r="B51" s="56"/>
      <c r="C51" s="81" t="s">
        <v>271</v>
      </c>
      <c r="D51" s="30">
        <v>2120</v>
      </c>
      <c r="E51" s="31">
        <v>2281</v>
      </c>
      <c r="F51" s="31">
        <v>2895</v>
      </c>
      <c r="G51" s="31">
        <v>3527</v>
      </c>
      <c r="H51" s="31">
        <v>4940</v>
      </c>
      <c r="I51" s="31">
        <v>4615</v>
      </c>
      <c r="J51" s="31">
        <v>4358</v>
      </c>
      <c r="K51" s="31">
        <v>4533</v>
      </c>
      <c r="L51" s="31">
        <v>4579</v>
      </c>
      <c r="M51" s="31">
        <v>4279</v>
      </c>
      <c r="N51" s="31">
        <v>3778</v>
      </c>
      <c r="O51" s="210">
        <v>4478</v>
      </c>
    </row>
    <row r="52" spans="1:15" ht="12.75">
      <c r="A52" s="55"/>
      <c r="C52" s="55" t="s">
        <v>265</v>
      </c>
      <c r="D52" s="39">
        <f>SUM(D48:D51)</f>
        <v>16229</v>
      </c>
      <c r="E52" s="39">
        <f aca="true" t="shared" si="6" ref="E52:O52">SUM(E48:E51)</f>
        <v>15207</v>
      </c>
      <c r="F52" s="39">
        <f t="shared" si="6"/>
        <v>15070</v>
      </c>
      <c r="G52" s="39">
        <f t="shared" si="6"/>
        <v>14581</v>
      </c>
      <c r="H52" s="39">
        <f t="shared" si="6"/>
        <v>20389</v>
      </c>
      <c r="I52" s="39">
        <f t="shared" si="6"/>
        <v>21746</v>
      </c>
      <c r="J52" s="39">
        <f t="shared" si="6"/>
        <v>21525</v>
      </c>
      <c r="K52" s="39">
        <f t="shared" si="6"/>
        <v>23867</v>
      </c>
      <c r="L52" s="39">
        <f t="shared" si="6"/>
        <v>24544</v>
      </c>
      <c r="M52" s="39">
        <f t="shared" si="6"/>
        <v>20545</v>
      </c>
      <c r="N52" s="39">
        <f t="shared" si="6"/>
        <v>19477</v>
      </c>
      <c r="O52" s="268">
        <f t="shared" si="6"/>
        <v>24050</v>
      </c>
    </row>
    <row r="53" spans="1:15" ht="12.75">
      <c r="A53" s="55"/>
      <c r="B53" s="55"/>
      <c r="C53" s="55"/>
      <c r="D53" s="39"/>
      <c r="E53" s="39"/>
      <c r="F53" s="39"/>
      <c r="G53" s="39"/>
      <c r="H53" s="39"/>
      <c r="I53" s="39"/>
      <c r="J53" s="39"/>
      <c r="K53" s="39"/>
      <c r="L53" s="39"/>
      <c r="M53" s="31"/>
      <c r="N53" s="31"/>
      <c r="O53" s="210"/>
    </row>
    <row r="54" spans="1:15" ht="12.75">
      <c r="A54" s="57" t="s">
        <v>98</v>
      </c>
      <c r="B54" s="81" t="s">
        <v>168</v>
      </c>
      <c r="C54" s="81" t="s">
        <v>179</v>
      </c>
      <c r="D54" s="30">
        <v>9559</v>
      </c>
      <c r="E54" s="30">
        <v>7680</v>
      </c>
      <c r="F54" s="30">
        <v>7369</v>
      </c>
      <c r="G54" s="30">
        <v>7967</v>
      </c>
      <c r="H54" s="30">
        <v>7622</v>
      </c>
      <c r="I54" s="30">
        <v>10324</v>
      </c>
      <c r="J54" s="30">
        <v>15656</v>
      </c>
      <c r="K54" s="30">
        <v>23664</v>
      </c>
      <c r="L54" s="31">
        <v>24476</v>
      </c>
      <c r="M54" s="31">
        <v>14109</v>
      </c>
      <c r="N54" s="31">
        <v>14838</v>
      </c>
      <c r="O54" s="210">
        <v>18230</v>
      </c>
    </row>
    <row r="55" spans="1:15" ht="12.75">
      <c r="A55" s="54"/>
      <c r="B55" s="81" t="s">
        <v>177</v>
      </c>
      <c r="C55" s="81" t="s">
        <v>183</v>
      </c>
      <c r="D55" s="30">
        <v>8970</v>
      </c>
      <c r="E55" s="30">
        <v>9147</v>
      </c>
      <c r="F55" s="30">
        <v>8421</v>
      </c>
      <c r="G55" s="30">
        <v>9208</v>
      </c>
      <c r="H55" s="30">
        <v>10439</v>
      </c>
      <c r="I55" s="30">
        <v>10549</v>
      </c>
      <c r="J55" s="30">
        <v>12142</v>
      </c>
      <c r="K55" s="30">
        <v>12494</v>
      </c>
      <c r="L55" s="31">
        <v>14262</v>
      </c>
      <c r="M55" s="31">
        <v>8789</v>
      </c>
      <c r="N55" s="31">
        <v>12371</v>
      </c>
      <c r="O55" s="210">
        <v>18853</v>
      </c>
    </row>
    <row r="56" spans="1:15" ht="12.75">
      <c r="A56" s="54"/>
      <c r="B56" s="56"/>
      <c r="C56" s="56" t="s">
        <v>111</v>
      </c>
      <c r="D56" s="30">
        <v>123</v>
      </c>
      <c r="E56" s="30">
        <v>109</v>
      </c>
      <c r="F56" s="30">
        <v>102</v>
      </c>
      <c r="G56" s="30">
        <v>117</v>
      </c>
      <c r="H56" s="30">
        <v>100</v>
      </c>
      <c r="I56" s="30">
        <v>124</v>
      </c>
      <c r="J56" s="30">
        <v>115</v>
      </c>
      <c r="K56" s="30">
        <v>147</v>
      </c>
      <c r="L56" s="31">
        <v>167</v>
      </c>
      <c r="M56" s="31">
        <v>89</v>
      </c>
      <c r="N56" s="31">
        <v>114</v>
      </c>
      <c r="O56" s="210">
        <v>145</v>
      </c>
    </row>
    <row r="57" spans="1:15" ht="12.75">
      <c r="A57" s="54"/>
      <c r="B57" s="56"/>
      <c r="C57" s="81" t="s">
        <v>271</v>
      </c>
      <c r="D57" s="30">
        <v>3968</v>
      </c>
      <c r="E57" s="31">
        <v>4158</v>
      </c>
      <c r="F57" s="31">
        <v>4593</v>
      </c>
      <c r="G57" s="31">
        <v>4066</v>
      </c>
      <c r="H57" s="31">
        <v>5045</v>
      </c>
      <c r="I57" s="31">
        <v>6769</v>
      </c>
      <c r="J57" s="31">
        <v>7768</v>
      </c>
      <c r="K57" s="31">
        <v>8589</v>
      </c>
      <c r="L57" s="31">
        <v>9930</v>
      </c>
      <c r="M57" s="31">
        <v>9729</v>
      </c>
      <c r="N57" s="31">
        <v>9146</v>
      </c>
      <c r="O57" s="210">
        <v>8419</v>
      </c>
    </row>
    <row r="58" spans="1:15" ht="12.75">
      <c r="A58" s="55"/>
      <c r="C58" s="55" t="s">
        <v>265</v>
      </c>
      <c r="D58" s="39">
        <f>SUM(D54:D57)</f>
        <v>22620</v>
      </c>
      <c r="E58" s="39">
        <f aca="true" t="shared" si="7" ref="E58:O58">SUM(E54:E57)</f>
        <v>21094</v>
      </c>
      <c r="F58" s="39">
        <f t="shared" si="7"/>
        <v>20485</v>
      </c>
      <c r="G58" s="39">
        <f t="shared" si="7"/>
        <v>21358</v>
      </c>
      <c r="H58" s="39">
        <f t="shared" si="7"/>
        <v>23206</v>
      </c>
      <c r="I58" s="39">
        <f t="shared" si="7"/>
        <v>27766</v>
      </c>
      <c r="J58" s="39">
        <f t="shared" si="7"/>
        <v>35681</v>
      </c>
      <c r="K58" s="39">
        <f t="shared" si="7"/>
        <v>44894</v>
      </c>
      <c r="L58" s="39">
        <f t="shared" si="7"/>
        <v>48835</v>
      </c>
      <c r="M58" s="39">
        <f t="shared" si="7"/>
        <v>32716</v>
      </c>
      <c r="N58" s="39">
        <f t="shared" si="7"/>
        <v>36469</v>
      </c>
      <c r="O58" s="268">
        <f t="shared" si="7"/>
        <v>45647</v>
      </c>
    </row>
    <row r="59" spans="1:15" ht="12.75">
      <c r="A59" s="55"/>
      <c r="B59" s="55"/>
      <c r="C59" s="55"/>
      <c r="D59" s="39"/>
      <c r="E59" s="39"/>
      <c r="F59" s="39"/>
      <c r="G59" s="39"/>
      <c r="H59" s="39"/>
      <c r="I59" s="39"/>
      <c r="J59" s="39"/>
      <c r="K59" s="39"/>
      <c r="L59" s="39"/>
      <c r="M59" s="31"/>
      <c r="N59" s="31"/>
      <c r="O59" s="210"/>
    </row>
    <row r="60" spans="1:15" ht="12.75">
      <c r="A60" s="55" t="s">
        <v>110</v>
      </c>
      <c r="B60" s="81" t="s">
        <v>168</v>
      </c>
      <c r="C60" s="81" t="s">
        <v>179</v>
      </c>
      <c r="D60" s="31">
        <f aca="true" t="shared" si="8" ref="D60:O60">D8+D24+D30+D36+D42+D48+D54+D18</f>
        <v>121997</v>
      </c>
      <c r="E60" s="31">
        <f t="shared" si="8"/>
        <v>127098</v>
      </c>
      <c r="F60" s="31">
        <f t="shared" si="8"/>
        <v>117952</v>
      </c>
      <c r="G60" s="31">
        <f t="shared" si="8"/>
        <v>124091</v>
      </c>
      <c r="H60" s="31">
        <f t="shared" si="8"/>
        <v>123636</v>
      </c>
      <c r="I60" s="31">
        <f t="shared" si="8"/>
        <v>143892</v>
      </c>
      <c r="J60" s="31">
        <f t="shared" si="8"/>
        <v>154499</v>
      </c>
      <c r="K60" s="31">
        <f t="shared" si="8"/>
        <v>174566</v>
      </c>
      <c r="L60" s="31">
        <f t="shared" si="8"/>
        <v>187421</v>
      </c>
      <c r="M60" s="31">
        <f t="shared" si="8"/>
        <v>155207</v>
      </c>
      <c r="N60" s="31">
        <f t="shared" si="8"/>
        <v>160626</v>
      </c>
      <c r="O60" s="210">
        <f t="shared" si="8"/>
        <v>170946</v>
      </c>
    </row>
    <row r="61" spans="1:15" ht="12.75">
      <c r="A61" s="54"/>
      <c r="B61" s="81" t="s">
        <v>177</v>
      </c>
      <c r="C61" s="81" t="s">
        <v>183</v>
      </c>
      <c r="D61" s="31">
        <f aca="true" t="shared" si="9" ref="D61:O61">D10+D19+D25+D31+D37+D43+D49+D55</f>
        <v>219704</v>
      </c>
      <c r="E61" s="31">
        <f t="shared" si="9"/>
        <v>223401</v>
      </c>
      <c r="F61" s="31">
        <f t="shared" si="9"/>
        <v>228172</v>
      </c>
      <c r="G61" s="31">
        <f t="shared" si="9"/>
        <v>227262</v>
      </c>
      <c r="H61" s="31">
        <f t="shared" si="9"/>
        <v>249148</v>
      </c>
      <c r="I61" s="31">
        <f t="shared" si="9"/>
        <v>266363</v>
      </c>
      <c r="J61" s="31">
        <f t="shared" si="9"/>
        <v>304649</v>
      </c>
      <c r="K61" s="31">
        <f t="shared" si="9"/>
        <v>339415</v>
      </c>
      <c r="L61" s="31">
        <f t="shared" si="9"/>
        <v>346698</v>
      </c>
      <c r="M61" s="31">
        <f t="shared" si="9"/>
        <v>291674</v>
      </c>
      <c r="N61" s="31">
        <f t="shared" si="9"/>
        <v>322688</v>
      </c>
      <c r="O61" s="210">
        <f t="shared" si="9"/>
        <v>359005</v>
      </c>
    </row>
    <row r="62" spans="1:15" ht="12.75">
      <c r="A62" s="54"/>
      <c r="B62" s="56"/>
      <c r="C62" s="56" t="s">
        <v>111</v>
      </c>
      <c r="D62" s="31">
        <f aca="true" t="shared" si="10" ref="D62:I62">D12+D20+D26+D32+D38+D44+D50+D56</f>
        <v>2265</v>
      </c>
      <c r="E62" s="31">
        <f t="shared" si="10"/>
        <v>2341</v>
      </c>
      <c r="F62" s="31">
        <f t="shared" si="10"/>
        <v>2274</v>
      </c>
      <c r="G62" s="31">
        <f t="shared" si="10"/>
        <v>2411</v>
      </c>
      <c r="H62" s="31">
        <f t="shared" si="10"/>
        <v>2065</v>
      </c>
      <c r="I62" s="31">
        <f t="shared" si="10"/>
        <v>2549</v>
      </c>
      <c r="J62" s="31">
        <f>J56+J50+J44+J38+J32+J26+J20+J12</f>
        <v>2201</v>
      </c>
      <c r="K62" s="31">
        <f>K12+K20+K26+K32+K38+K44+K50+K56</f>
        <v>2109</v>
      </c>
      <c r="L62" s="31">
        <f>L12+L20+L26+L32+L38+L44+L50+L56</f>
        <v>2319</v>
      </c>
      <c r="M62" s="31">
        <f>M12+M20+M26+M32+M38+M44+M50+M56</f>
        <v>2288</v>
      </c>
      <c r="N62" s="31">
        <f>N12+N20+N26+N32+N38+N44+N50+N56</f>
        <v>2331</v>
      </c>
      <c r="O62" s="210">
        <f>O12+O20+O26+O32+O38+O44+O50+O56</f>
        <v>2305</v>
      </c>
    </row>
    <row r="63" spans="1:15" ht="12.75">
      <c r="A63" s="54"/>
      <c r="B63" s="56"/>
      <c r="C63" s="81" t="s">
        <v>271</v>
      </c>
      <c r="D63" s="31">
        <f aca="true" t="shared" si="11" ref="D63:I63">D14+D21+D27+D33+D39+D45+D51+D57</f>
        <v>63075</v>
      </c>
      <c r="E63" s="31">
        <f t="shared" si="11"/>
        <v>68356</v>
      </c>
      <c r="F63" s="31">
        <f t="shared" si="11"/>
        <v>75663</v>
      </c>
      <c r="G63" s="31">
        <f t="shared" si="11"/>
        <v>74930</v>
      </c>
      <c r="H63" s="31">
        <f t="shared" si="11"/>
        <v>78412</v>
      </c>
      <c r="I63" s="31">
        <f t="shared" si="11"/>
        <v>82899</v>
      </c>
      <c r="J63" s="31">
        <f>J57+J51+J45+J39+J33+J27+J21+J14</f>
        <v>89757</v>
      </c>
      <c r="K63" s="31">
        <f>K14+K21+K27+K33+K39+K45+K51+K57</f>
        <v>95874</v>
      </c>
      <c r="L63" s="31">
        <f>L14+L21+L27+L33+L39+L45+L51+L57</f>
        <v>105369</v>
      </c>
      <c r="M63" s="31">
        <f>M14+M21+M27+M33+M39+M45+M51+M57</f>
        <v>109460</v>
      </c>
      <c r="N63" s="31">
        <f>N14+N21+N27+N33+N39+N45+N51+N57</f>
        <v>116046</v>
      </c>
      <c r="O63" s="210">
        <f>O14+O21+O27+O33+O39+O45+O51+O57</f>
        <v>118511</v>
      </c>
    </row>
    <row r="64" spans="1:15" ht="13.5" thickBot="1">
      <c r="A64" s="127"/>
      <c r="B64" s="28"/>
      <c r="C64" s="127" t="s">
        <v>265</v>
      </c>
      <c r="D64" s="124">
        <f>SUM(D60:D63)</f>
        <v>407041</v>
      </c>
      <c r="E64" s="124">
        <f aca="true" t="shared" si="12" ref="E64:O64">SUM(E60:E63)</f>
        <v>421196</v>
      </c>
      <c r="F64" s="124">
        <f t="shared" si="12"/>
        <v>424061</v>
      </c>
      <c r="G64" s="124">
        <f t="shared" si="12"/>
        <v>428694</v>
      </c>
      <c r="H64" s="124">
        <f t="shared" si="12"/>
        <v>453261</v>
      </c>
      <c r="I64" s="124">
        <f t="shared" si="12"/>
        <v>495703</v>
      </c>
      <c r="J64" s="124">
        <f t="shared" si="12"/>
        <v>551106</v>
      </c>
      <c r="K64" s="124">
        <f t="shared" si="12"/>
        <v>611964</v>
      </c>
      <c r="L64" s="124">
        <f t="shared" si="12"/>
        <v>641807</v>
      </c>
      <c r="M64" s="124">
        <f t="shared" si="12"/>
        <v>558629</v>
      </c>
      <c r="N64" s="124">
        <f t="shared" si="12"/>
        <v>601691</v>
      </c>
      <c r="O64" s="269">
        <f t="shared" si="12"/>
        <v>650767</v>
      </c>
    </row>
    <row r="65" spans="1:11" ht="12.75">
      <c r="A65" s="10" t="s">
        <v>66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2.75">
      <c r="A66" s="15" t="s">
        <v>127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8" spans="1:14" ht="12.75">
      <c r="A68" s="6"/>
      <c r="B68" s="10"/>
      <c r="C68" s="10"/>
      <c r="D68" s="11"/>
      <c r="E68" s="11"/>
      <c r="F68" s="47"/>
      <c r="G68" s="47"/>
      <c r="H68" s="47"/>
      <c r="I68" s="47"/>
      <c r="J68" s="47"/>
      <c r="K68" s="47"/>
      <c r="L68" s="47"/>
      <c r="M68" s="31"/>
      <c r="N68" s="31"/>
    </row>
    <row r="69" spans="1:11" ht="12.75">
      <c r="A69" s="6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2.75">
      <c r="A70" s="6"/>
      <c r="B70" s="10"/>
      <c r="C70" s="10"/>
      <c r="D70" s="11"/>
      <c r="E70" s="10"/>
      <c r="F70" s="10"/>
      <c r="G70" s="10"/>
      <c r="H70" s="10"/>
      <c r="I70" s="10"/>
      <c r="J70" s="10"/>
      <c r="K70" s="10"/>
    </row>
    <row r="71" spans="1:11" ht="12.75">
      <c r="A71" s="10"/>
      <c r="B71" s="10"/>
      <c r="C71" s="10"/>
      <c r="D71" s="11"/>
      <c r="E71" s="10"/>
      <c r="F71" s="10"/>
      <c r="G71" s="10"/>
      <c r="H71" s="10"/>
      <c r="I71" s="10"/>
      <c r="J71" s="10"/>
      <c r="K71" s="10"/>
    </row>
    <row r="72" ht="12.75">
      <c r="D72" s="47"/>
    </row>
    <row r="73" spans="1:4" ht="12.75">
      <c r="A73" s="10"/>
      <c r="D73" s="47"/>
    </row>
    <row r="74" spans="1:4" ht="12.75">
      <c r="A74" s="15"/>
      <c r="D74" s="47"/>
    </row>
    <row r="75" ht="12.75">
      <c r="D75" s="47"/>
    </row>
    <row r="76" ht="12.75">
      <c r="D76" s="47"/>
    </row>
    <row r="77" ht="12.75">
      <c r="D77" s="47"/>
    </row>
    <row r="78" ht="12.75">
      <c r="D78" s="47"/>
    </row>
    <row r="79" ht="12.75">
      <c r="D79" s="47"/>
    </row>
    <row r="80" ht="12.75">
      <c r="D80" s="4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J62:J6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10" customWidth="1"/>
    <col min="2" max="2" width="9.7109375" style="10" customWidth="1"/>
    <col min="3" max="3" width="9.57421875" style="10" customWidth="1"/>
    <col min="4" max="4" width="9.8515625" style="10" customWidth="1"/>
    <col min="5" max="5" width="9.140625" style="10" customWidth="1"/>
    <col min="6" max="6" width="9.28125" style="10" customWidth="1"/>
    <col min="7" max="16384" width="9.140625" style="10" customWidth="1"/>
  </cols>
  <sheetData>
    <row r="1" spans="1:6" ht="15">
      <c r="A1" s="1" t="s">
        <v>113</v>
      </c>
      <c r="B1" s="1"/>
      <c r="C1" s="1"/>
      <c r="D1" s="1"/>
      <c r="E1" s="1"/>
      <c r="F1" s="1"/>
    </row>
    <row r="2" spans="1:6" ht="14.25">
      <c r="A2" s="3" t="s">
        <v>259</v>
      </c>
      <c r="B2" s="3"/>
      <c r="C2" s="3"/>
      <c r="D2" s="3"/>
      <c r="E2" s="3"/>
      <c r="F2" s="3"/>
    </row>
    <row r="3" spans="1:6" ht="14.25">
      <c r="A3" s="3"/>
      <c r="B3" s="3"/>
      <c r="C3" s="3"/>
      <c r="D3" s="3"/>
      <c r="E3" s="3"/>
      <c r="F3" s="3"/>
    </row>
    <row r="4" spans="1:18" ht="13.5" thickBot="1">
      <c r="A4" s="26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ht="12.75" thickBot="1" thickTop="1">
      <c r="A5" s="176" t="s">
        <v>121</v>
      </c>
      <c r="B5" s="32">
        <v>1995</v>
      </c>
      <c r="C5" s="32">
        <v>1996</v>
      </c>
      <c r="D5" s="32">
        <v>1997</v>
      </c>
      <c r="E5" s="32">
        <v>1998</v>
      </c>
      <c r="F5" s="32">
        <v>1999</v>
      </c>
      <c r="G5" s="32">
        <v>2000</v>
      </c>
      <c r="H5" s="164">
        <v>2001</v>
      </c>
      <c r="I5" s="164">
        <v>2002</v>
      </c>
      <c r="J5" s="164">
        <v>2003</v>
      </c>
      <c r="K5" s="32">
        <v>2004</v>
      </c>
      <c r="L5" s="32">
        <v>2005</v>
      </c>
      <c r="M5" s="32">
        <v>2006</v>
      </c>
      <c r="N5" s="32">
        <v>2007</v>
      </c>
      <c r="O5" s="26">
        <v>2008</v>
      </c>
      <c r="P5" s="26">
        <v>2009</v>
      </c>
      <c r="Q5" s="26">
        <v>2010</v>
      </c>
      <c r="R5" s="26">
        <v>2011</v>
      </c>
    </row>
    <row r="6" spans="1:14" ht="11.25">
      <c r="A6" s="59"/>
      <c r="B6" s="38"/>
      <c r="C6" s="38"/>
      <c r="D6" s="38"/>
      <c r="E6" s="38"/>
      <c r="F6" s="38"/>
      <c r="G6" s="38"/>
      <c r="H6" s="38"/>
      <c r="I6" s="38"/>
      <c r="J6" s="38"/>
      <c r="K6" s="6"/>
      <c r="L6" s="6"/>
      <c r="M6" s="6"/>
      <c r="N6" s="31"/>
    </row>
    <row r="7" spans="1:18" ht="11.25">
      <c r="A7" s="58" t="s">
        <v>89</v>
      </c>
      <c r="B7" s="158">
        <v>62429</v>
      </c>
      <c r="C7" s="158">
        <v>67102</v>
      </c>
      <c r="D7" s="158">
        <v>71528</v>
      </c>
      <c r="E7" s="158">
        <v>85790</v>
      </c>
      <c r="F7" s="158">
        <v>100122</v>
      </c>
      <c r="G7" s="31">
        <v>119430</v>
      </c>
      <c r="H7" s="31">
        <v>113869</v>
      </c>
      <c r="I7" s="31">
        <v>122762</v>
      </c>
      <c r="J7" s="31">
        <v>112641</v>
      </c>
      <c r="K7" s="31">
        <v>121863</v>
      </c>
      <c r="L7" s="31">
        <v>125855</v>
      </c>
      <c r="M7" s="31">
        <v>141586</v>
      </c>
      <c r="N7" s="31">
        <v>147123</v>
      </c>
      <c r="O7" s="31">
        <v>158643</v>
      </c>
      <c r="P7" s="31">
        <v>154845</v>
      </c>
      <c r="Q7" s="31">
        <v>137814</v>
      </c>
      <c r="R7" s="31">
        <v>183469</v>
      </c>
    </row>
    <row r="8" spans="1:18" ht="11.25">
      <c r="A8" s="58" t="s">
        <v>90</v>
      </c>
      <c r="B8" s="158">
        <v>45722</v>
      </c>
      <c r="C8" s="158">
        <v>47435</v>
      </c>
      <c r="D8" s="158">
        <v>47571</v>
      </c>
      <c r="E8" s="158">
        <v>50789</v>
      </c>
      <c r="F8" s="158">
        <v>55588</v>
      </c>
      <c r="G8" s="31">
        <v>60016</v>
      </c>
      <c r="H8" s="31">
        <v>59918</v>
      </c>
      <c r="I8" s="31">
        <v>56640</v>
      </c>
      <c r="J8" s="31">
        <v>61705</v>
      </c>
      <c r="K8" s="31">
        <v>64138</v>
      </c>
      <c r="L8" s="31">
        <v>75068</v>
      </c>
      <c r="M8" s="31">
        <v>77522</v>
      </c>
      <c r="N8" s="31">
        <v>88704</v>
      </c>
      <c r="O8" s="31">
        <v>93965</v>
      </c>
      <c r="P8" s="31">
        <v>79077</v>
      </c>
      <c r="Q8" s="31">
        <v>87496</v>
      </c>
      <c r="R8" s="31">
        <v>101277</v>
      </c>
    </row>
    <row r="9" spans="1:18" ht="11.25">
      <c r="A9" s="58" t="s">
        <v>91</v>
      </c>
      <c r="B9" s="158">
        <v>28322</v>
      </c>
      <c r="C9" s="158">
        <v>27874</v>
      </c>
      <c r="D9" s="158">
        <v>26158</v>
      </c>
      <c r="E9" s="158">
        <v>28546</v>
      </c>
      <c r="F9" s="158">
        <v>29625</v>
      </c>
      <c r="G9" s="31">
        <v>32817</v>
      </c>
      <c r="H9" s="31">
        <v>33347</v>
      </c>
      <c r="I9" s="31">
        <v>32535</v>
      </c>
      <c r="J9" s="31">
        <v>34024</v>
      </c>
      <c r="K9" s="31">
        <v>35593</v>
      </c>
      <c r="L9" s="31">
        <v>40031</v>
      </c>
      <c r="M9" s="31">
        <v>45390</v>
      </c>
      <c r="N9" s="31">
        <v>48418</v>
      </c>
      <c r="O9" s="31">
        <v>53972</v>
      </c>
      <c r="P9" s="31">
        <v>44482</v>
      </c>
      <c r="Q9" s="31">
        <v>48873</v>
      </c>
      <c r="R9" s="31">
        <v>49279</v>
      </c>
    </row>
    <row r="10" spans="1:18" ht="11.25">
      <c r="A10" s="58" t="s">
        <v>92</v>
      </c>
      <c r="B10" s="158">
        <v>37426</v>
      </c>
      <c r="C10" s="158">
        <v>39369</v>
      </c>
      <c r="D10" s="158">
        <v>38858</v>
      </c>
      <c r="E10" s="158">
        <v>43498</v>
      </c>
      <c r="F10" s="158">
        <v>52947</v>
      </c>
      <c r="G10" s="158">
        <v>51761</v>
      </c>
      <c r="H10" s="158">
        <v>62461</v>
      </c>
      <c r="I10" s="158">
        <v>56864</v>
      </c>
      <c r="J10" s="158">
        <v>58981</v>
      </c>
      <c r="K10" s="158">
        <v>62057</v>
      </c>
      <c r="L10" s="158">
        <v>66572</v>
      </c>
      <c r="M10" s="158">
        <v>74388</v>
      </c>
      <c r="N10" s="158">
        <v>88202</v>
      </c>
      <c r="O10" s="31">
        <v>79312</v>
      </c>
      <c r="P10" s="31">
        <v>77363</v>
      </c>
      <c r="Q10" s="31">
        <v>85351</v>
      </c>
      <c r="R10" s="31">
        <v>81547</v>
      </c>
    </row>
    <row r="11" spans="1:18" ht="11.25">
      <c r="A11" s="58" t="s">
        <v>93</v>
      </c>
      <c r="B11" s="158">
        <v>55132</v>
      </c>
      <c r="C11" s="158">
        <v>56973</v>
      </c>
      <c r="D11" s="158">
        <v>59197</v>
      </c>
      <c r="E11" s="158">
        <v>64666</v>
      </c>
      <c r="F11" s="158">
        <v>71109</v>
      </c>
      <c r="G11" s="158">
        <v>76401</v>
      </c>
      <c r="H11" s="158">
        <v>89178</v>
      </c>
      <c r="I11" s="158">
        <v>90353</v>
      </c>
      <c r="J11" s="158">
        <v>93018</v>
      </c>
      <c r="K11" s="158">
        <v>91118</v>
      </c>
      <c r="L11" s="158">
        <v>101053</v>
      </c>
      <c r="M11" s="158">
        <v>114575</v>
      </c>
      <c r="N11" s="158">
        <v>126578</v>
      </c>
      <c r="O11" s="31">
        <v>134274</v>
      </c>
      <c r="P11" s="31">
        <v>107816</v>
      </c>
      <c r="Q11" s="31">
        <v>140055</v>
      </c>
      <c r="R11" s="31">
        <v>120147</v>
      </c>
    </row>
    <row r="12" spans="1:18" ht="11.25">
      <c r="A12" s="58" t="s">
        <v>94</v>
      </c>
      <c r="B12" s="158">
        <v>28366</v>
      </c>
      <c r="C12" s="158">
        <v>28711</v>
      </c>
      <c r="D12" s="158">
        <v>27405</v>
      </c>
      <c r="E12" s="158">
        <v>29346</v>
      </c>
      <c r="F12" s="158">
        <v>27147</v>
      </c>
      <c r="G12" s="158">
        <v>27767</v>
      </c>
      <c r="H12" s="158">
        <v>26122</v>
      </c>
      <c r="I12" s="158">
        <v>29352</v>
      </c>
      <c r="J12" s="158">
        <v>32386</v>
      </c>
      <c r="K12" s="158">
        <v>34897</v>
      </c>
      <c r="L12" s="158">
        <v>37612</v>
      </c>
      <c r="M12" s="158">
        <v>40439</v>
      </c>
      <c r="N12" s="158">
        <v>44178</v>
      </c>
      <c r="O12" s="31">
        <v>48262</v>
      </c>
      <c r="P12" s="31">
        <v>41785</v>
      </c>
      <c r="Q12" s="31">
        <v>46156</v>
      </c>
      <c r="R12" s="31">
        <v>45351</v>
      </c>
    </row>
    <row r="13" spans="1:18" ht="11.25">
      <c r="A13" s="58" t="s">
        <v>95</v>
      </c>
      <c r="B13" s="158">
        <v>13644</v>
      </c>
      <c r="C13" s="158">
        <v>14145</v>
      </c>
      <c r="D13" s="158">
        <v>15728</v>
      </c>
      <c r="E13" s="158">
        <v>14561</v>
      </c>
      <c r="F13" s="158">
        <v>17270</v>
      </c>
      <c r="G13" s="158">
        <v>16229</v>
      </c>
      <c r="H13" s="158">
        <v>15207</v>
      </c>
      <c r="I13" s="158">
        <v>15070</v>
      </c>
      <c r="J13" s="158">
        <v>14581</v>
      </c>
      <c r="K13" s="158">
        <v>20389</v>
      </c>
      <c r="L13" s="158">
        <v>21746</v>
      </c>
      <c r="M13" s="158">
        <v>21525</v>
      </c>
      <c r="N13" s="158">
        <v>23867</v>
      </c>
      <c r="O13" s="31">
        <v>24544</v>
      </c>
      <c r="P13" s="31">
        <v>20545</v>
      </c>
      <c r="Q13" s="31">
        <v>19477</v>
      </c>
      <c r="R13" s="31">
        <v>24050</v>
      </c>
    </row>
    <row r="14" spans="1:18" ht="12" thickBot="1">
      <c r="A14" s="58" t="s">
        <v>96</v>
      </c>
      <c r="B14" s="158">
        <v>17990</v>
      </c>
      <c r="C14" s="158">
        <v>18344</v>
      </c>
      <c r="D14" s="158">
        <v>18547</v>
      </c>
      <c r="E14" s="158">
        <v>19707</v>
      </c>
      <c r="F14" s="158">
        <v>20000</v>
      </c>
      <c r="G14" s="158">
        <v>22620</v>
      </c>
      <c r="H14" s="158">
        <v>21094</v>
      </c>
      <c r="I14" s="158">
        <v>20485</v>
      </c>
      <c r="J14" s="158">
        <v>21358</v>
      </c>
      <c r="K14" s="158">
        <v>23206</v>
      </c>
      <c r="L14" s="158">
        <v>27766</v>
      </c>
      <c r="M14" s="158">
        <v>35681</v>
      </c>
      <c r="N14" s="158">
        <v>44894</v>
      </c>
      <c r="O14" s="31">
        <v>48835</v>
      </c>
      <c r="P14" s="31">
        <v>32716</v>
      </c>
      <c r="Q14" s="31">
        <v>36469</v>
      </c>
      <c r="R14" s="31">
        <v>45647</v>
      </c>
    </row>
    <row r="15" spans="1:18" s="36" customFormat="1" ht="12" thickBot="1">
      <c r="A15" s="88" t="s">
        <v>130</v>
      </c>
      <c r="B15" s="83">
        <v>289031</v>
      </c>
      <c r="C15" s="83">
        <v>299953</v>
      </c>
      <c r="D15" s="83">
        <v>304992</v>
      </c>
      <c r="E15" s="83">
        <v>336903</v>
      </c>
      <c r="F15" s="83">
        <v>373808</v>
      </c>
      <c r="G15" s="83">
        <f aca="true" t="shared" si="0" ref="G15:N15">SUM(G7:G14)</f>
        <v>407041</v>
      </c>
      <c r="H15" s="83">
        <f t="shared" si="0"/>
        <v>421196</v>
      </c>
      <c r="I15" s="83">
        <f t="shared" si="0"/>
        <v>424061</v>
      </c>
      <c r="J15" s="83">
        <f t="shared" si="0"/>
        <v>428694</v>
      </c>
      <c r="K15" s="83">
        <f t="shared" si="0"/>
        <v>453261</v>
      </c>
      <c r="L15" s="83">
        <f t="shared" si="0"/>
        <v>495703</v>
      </c>
      <c r="M15" s="83">
        <f t="shared" si="0"/>
        <v>551106</v>
      </c>
      <c r="N15" s="83">
        <f t="shared" si="0"/>
        <v>611964</v>
      </c>
      <c r="O15" s="83">
        <f>SUM(O7:O14)</f>
        <v>641807</v>
      </c>
      <c r="P15" s="83">
        <f>SUM(P7:P14)</f>
        <v>558629</v>
      </c>
      <c r="Q15" s="83">
        <f>SUM(Q7:Q14)</f>
        <v>601691</v>
      </c>
      <c r="R15" s="83">
        <f>SUM(R7:R14)</f>
        <v>650767</v>
      </c>
    </row>
    <row r="16" spans="1:14" ht="11.25">
      <c r="A16" s="96" t="s">
        <v>288</v>
      </c>
      <c r="G16" s="99"/>
      <c r="H16" s="99"/>
      <c r="I16" s="99"/>
      <c r="J16" s="99"/>
      <c r="K16" s="99"/>
      <c r="L16" s="99"/>
      <c r="M16" s="99"/>
      <c r="N16" s="99"/>
    </row>
    <row r="17" spans="1:14" ht="11.25">
      <c r="A17" s="162" t="s">
        <v>286</v>
      </c>
      <c r="G17" s="78"/>
      <c r="H17" s="76"/>
      <c r="I17" s="76"/>
      <c r="J17" s="76"/>
      <c r="K17" s="74"/>
      <c r="L17" s="74"/>
      <c r="M17" s="74"/>
      <c r="N17" s="76"/>
    </row>
    <row r="18" spans="7:14" ht="11.25">
      <c r="G18" s="98"/>
      <c r="H18" s="98"/>
      <c r="I18" s="98"/>
      <c r="J18" s="98"/>
      <c r="K18" s="98"/>
      <c r="L18" s="98"/>
      <c r="M18" s="98"/>
      <c r="N18" s="98"/>
    </row>
    <row r="19" spans="1:14" ht="12.75">
      <c r="A19" s="8"/>
      <c r="G19" s="98"/>
      <c r="H19" s="98"/>
      <c r="I19" s="98"/>
      <c r="J19" s="98"/>
      <c r="K19" s="98"/>
      <c r="L19" s="98"/>
      <c r="M19" s="98"/>
      <c r="N19" s="98"/>
    </row>
    <row r="20" spans="7:17" ht="11.25">
      <c r="G20" s="98"/>
      <c r="H20" s="98"/>
      <c r="I20" s="98"/>
      <c r="J20" s="98"/>
      <c r="K20" s="98"/>
      <c r="L20" s="98"/>
      <c r="M20" s="98"/>
      <c r="N20" s="98"/>
      <c r="O20" s="31"/>
      <c r="P20" s="11"/>
      <c r="Q20" s="11"/>
    </row>
    <row r="21" spans="7:17" ht="11.25">
      <c r="G21" s="98"/>
      <c r="H21" s="98"/>
      <c r="I21" s="98"/>
      <c r="J21" s="98"/>
      <c r="K21" s="98"/>
      <c r="L21" s="98"/>
      <c r="M21" s="98"/>
      <c r="N21" s="98"/>
      <c r="O21" s="31"/>
      <c r="P21" s="11"/>
      <c r="Q21" s="11"/>
    </row>
    <row r="22" spans="7:17" ht="11.25">
      <c r="G22" s="99"/>
      <c r="H22" s="99"/>
      <c r="I22" s="99"/>
      <c r="J22" s="99"/>
      <c r="K22" s="99"/>
      <c r="L22" s="99"/>
      <c r="M22" s="99"/>
      <c r="N22" s="99"/>
      <c r="O22" s="31"/>
      <c r="P22" s="11"/>
      <c r="Q22" s="11"/>
    </row>
    <row r="23" spans="7:17" ht="11.25">
      <c r="G23" s="98"/>
      <c r="H23" s="98"/>
      <c r="I23" s="98"/>
      <c r="J23" s="98"/>
      <c r="K23" s="98"/>
      <c r="L23" s="98"/>
      <c r="M23" s="98"/>
      <c r="N23" s="98"/>
      <c r="O23" s="31"/>
      <c r="P23" s="11"/>
      <c r="Q23" s="11"/>
    </row>
    <row r="24" spans="7:17" ht="11.25">
      <c r="G24" s="98"/>
      <c r="H24" s="98"/>
      <c r="I24" s="98"/>
      <c r="J24" s="98"/>
      <c r="K24" s="98"/>
      <c r="L24" s="98"/>
      <c r="M24" s="98"/>
      <c r="N24" s="98"/>
      <c r="O24" s="31"/>
      <c r="P24" s="11"/>
      <c r="Q24" s="11"/>
    </row>
    <row r="25" spans="7:17" ht="11.25">
      <c r="G25" s="98"/>
      <c r="H25" s="98"/>
      <c r="I25" s="98"/>
      <c r="J25" s="98"/>
      <c r="K25" s="98"/>
      <c r="L25" s="98"/>
      <c r="M25" s="98"/>
      <c r="N25" s="98"/>
      <c r="O25" s="31"/>
      <c r="P25" s="11"/>
      <c r="Q25" s="11"/>
    </row>
    <row r="26" spans="7:17" ht="11.25">
      <c r="G26" s="98"/>
      <c r="H26" s="98"/>
      <c r="I26" s="98"/>
      <c r="J26" s="98"/>
      <c r="K26" s="98"/>
      <c r="L26" s="98"/>
      <c r="M26" s="98"/>
      <c r="N26" s="98"/>
      <c r="O26" s="31"/>
      <c r="P26" s="11"/>
      <c r="Q26" s="11"/>
    </row>
    <row r="27" spans="7:17" ht="11.25">
      <c r="G27" s="99"/>
      <c r="H27" s="99"/>
      <c r="I27" s="99"/>
      <c r="J27" s="99"/>
      <c r="K27" s="99"/>
      <c r="L27" s="99"/>
      <c r="M27" s="99"/>
      <c r="N27" s="99"/>
      <c r="O27" s="31"/>
      <c r="P27" s="11"/>
      <c r="Q27" s="11"/>
    </row>
    <row r="28" spans="7:17" ht="11.25">
      <c r="G28" s="98"/>
      <c r="H28" s="98"/>
      <c r="I28" s="98"/>
      <c r="J28" s="98"/>
      <c r="K28" s="98"/>
      <c r="L28" s="98"/>
      <c r="M28" s="98"/>
      <c r="N28" s="98"/>
      <c r="O28" s="39"/>
      <c r="P28" s="11"/>
      <c r="Q28" s="11"/>
    </row>
    <row r="29" spans="7:17" ht="11.25">
      <c r="G29" s="98"/>
      <c r="H29" s="98"/>
      <c r="I29" s="98"/>
      <c r="J29" s="98"/>
      <c r="K29" s="98"/>
      <c r="L29" s="98"/>
      <c r="M29" s="98"/>
      <c r="N29" s="98"/>
      <c r="P29" s="11"/>
      <c r="Q29" s="11"/>
    </row>
    <row r="30" spans="7:17" ht="11.25">
      <c r="G30" s="98"/>
      <c r="H30" s="98"/>
      <c r="I30" s="98"/>
      <c r="J30" s="98"/>
      <c r="K30" s="98"/>
      <c r="L30" s="98"/>
      <c r="M30" s="98"/>
      <c r="N30" s="98"/>
      <c r="P30" s="11"/>
      <c r="Q30" s="11"/>
    </row>
    <row r="31" spans="7:17" ht="11.25">
      <c r="G31" s="98"/>
      <c r="H31" s="98"/>
      <c r="I31" s="98"/>
      <c r="J31" s="98"/>
      <c r="K31" s="98"/>
      <c r="L31" s="98"/>
      <c r="M31" s="98"/>
      <c r="N31" s="98"/>
      <c r="P31" s="11"/>
      <c r="Q31" s="11"/>
    </row>
    <row r="32" spans="7:17" ht="11.25">
      <c r="G32" s="99"/>
      <c r="H32" s="99"/>
      <c r="I32" s="99"/>
      <c r="J32" s="99"/>
      <c r="K32" s="99"/>
      <c r="L32" s="99"/>
      <c r="M32" s="99"/>
      <c r="N32" s="99"/>
      <c r="P32" s="11"/>
      <c r="Q32" s="11"/>
    </row>
    <row r="33" spans="7:17" ht="11.25">
      <c r="G33" s="98"/>
      <c r="H33" s="98"/>
      <c r="I33" s="98"/>
      <c r="J33" s="98"/>
      <c r="K33" s="98"/>
      <c r="L33" s="98"/>
      <c r="M33" s="98"/>
      <c r="N33" s="98"/>
      <c r="P33" s="11"/>
      <c r="Q33" s="11"/>
    </row>
    <row r="34" spans="7:17" ht="11.25">
      <c r="G34" s="98"/>
      <c r="H34" s="98"/>
      <c r="I34" s="98"/>
      <c r="J34" s="98"/>
      <c r="K34" s="98"/>
      <c r="L34" s="98"/>
      <c r="M34" s="98"/>
      <c r="N34" s="98"/>
      <c r="P34" s="11"/>
      <c r="Q34" s="11"/>
    </row>
    <row r="35" spans="7:17" ht="11.25">
      <c r="G35" s="98"/>
      <c r="H35" s="98"/>
      <c r="I35" s="98"/>
      <c r="J35" s="98"/>
      <c r="K35" s="98"/>
      <c r="L35" s="98"/>
      <c r="M35" s="98"/>
      <c r="N35" s="98"/>
      <c r="P35" s="11"/>
      <c r="Q35" s="11"/>
    </row>
    <row r="36" spans="7:14" ht="11.25">
      <c r="G36" s="98"/>
      <c r="H36" s="98"/>
      <c r="I36" s="98"/>
      <c r="J36" s="98"/>
      <c r="K36" s="98"/>
      <c r="L36" s="98"/>
      <c r="M36" s="98"/>
      <c r="N36" s="98"/>
    </row>
    <row r="37" spans="7:14" ht="11.25">
      <c r="G37" s="99"/>
      <c r="H37" s="99"/>
      <c r="I37" s="99"/>
      <c r="J37" s="99"/>
      <c r="K37" s="99"/>
      <c r="L37" s="99"/>
      <c r="M37" s="99"/>
      <c r="N37" s="99"/>
    </row>
    <row r="38" spans="7:14" ht="11.25">
      <c r="G38" s="98"/>
      <c r="H38" s="98"/>
      <c r="I38" s="98"/>
      <c r="J38" s="98"/>
      <c r="K38" s="98"/>
      <c r="L38" s="98"/>
      <c r="M38" s="98"/>
      <c r="N38" s="98"/>
    </row>
    <row r="39" spans="7:14" ht="11.25">
      <c r="G39" s="98"/>
      <c r="H39" s="98"/>
      <c r="I39" s="98"/>
      <c r="J39" s="98"/>
      <c r="K39" s="98"/>
      <c r="L39" s="98"/>
      <c r="M39" s="98"/>
      <c r="N39" s="98"/>
    </row>
    <row r="40" spans="7:14" ht="11.25">
      <c r="G40" s="98"/>
      <c r="H40" s="98"/>
      <c r="I40" s="98"/>
      <c r="J40" s="98"/>
      <c r="K40" s="98"/>
      <c r="L40" s="98"/>
      <c r="M40" s="98"/>
      <c r="N40" s="98"/>
    </row>
    <row r="41" spans="7:14" ht="11.25">
      <c r="G41" s="98"/>
      <c r="H41" s="98"/>
      <c r="I41" s="98"/>
      <c r="J41" s="98"/>
      <c r="K41" s="98"/>
      <c r="L41" s="98"/>
      <c r="M41" s="98"/>
      <c r="N41" s="98"/>
    </row>
    <row r="42" spans="7:14" ht="11.25">
      <c r="G42" s="99"/>
      <c r="H42" s="99"/>
      <c r="I42" s="99"/>
      <c r="J42" s="99"/>
      <c r="K42" s="99"/>
      <c r="L42" s="99"/>
      <c r="M42" s="99"/>
      <c r="N42" s="99"/>
    </row>
    <row r="43" spans="7:14" ht="11.25">
      <c r="G43" s="98"/>
      <c r="H43" s="98"/>
      <c r="I43" s="98"/>
      <c r="J43" s="98"/>
      <c r="K43" s="98"/>
      <c r="L43" s="98"/>
      <c r="M43" s="98"/>
      <c r="N43" s="98"/>
    </row>
    <row r="44" spans="7:14" ht="11.25">
      <c r="G44" s="98"/>
      <c r="H44" s="98"/>
      <c r="I44" s="98"/>
      <c r="J44" s="98"/>
      <c r="K44" s="98"/>
      <c r="L44" s="98"/>
      <c r="M44" s="98"/>
      <c r="N44" s="98"/>
    </row>
    <row r="45" spans="7:14" ht="11.25">
      <c r="G45" s="98"/>
      <c r="H45" s="98"/>
      <c r="I45" s="98"/>
      <c r="J45" s="98"/>
      <c r="K45" s="98"/>
      <c r="L45" s="98"/>
      <c r="M45" s="98"/>
      <c r="N45" s="98"/>
    </row>
    <row r="46" spans="7:14" ht="11.25">
      <c r="G46" s="98"/>
      <c r="H46" s="98"/>
      <c r="I46" s="98"/>
      <c r="J46" s="98"/>
      <c r="K46" s="98"/>
      <c r="L46" s="98"/>
      <c r="M46" s="98"/>
      <c r="N46" s="98"/>
    </row>
    <row r="47" spans="7:14" ht="11.25">
      <c r="G47" s="99"/>
      <c r="H47" s="99"/>
      <c r="I47" s="99"/>
      <c r="J47" s="99"/>
      <c r="K47" s="99"/>
      <c r="L47" s="99"/>
      <c r="M47" s="99"/>
      <c r="N47" s="99"/>
    </row>
    <row r="48" spans="7:14" ht="11.25">
      <c r="G48" s="31"/>
      <c r="H48" s="31"/>
      <c r="I48" s="31"/>
      <c r="J48" s="31"/>
      <c r="K48" s="31"/>
      <c r="L48" s="31"/>
      <c r="M48" s="31"/>
      <c r="N48" s="31"/>
    </row>
    <row r="49" spans="7:14" ht="11.25">
      <c r="G49" s="31"/>
      <c r="H49" s="31"/>
      <c r="I49" s="31"/>
      <c r="J49" s="31"/>
      <c r="K49" s="31"/>
      <c r="L49" s="31"/>
      <c r="M49" s="31"/>
      <c r="N49" s="31"/>
    </row>
    <row r="50" spans="7:14" ht="11.25">
      <c r="G50" s="31"/>
      <c r="H50" s="31"/>
      <c r="I50" s="31"/>
      <c r="J50" s="31"/>
      <c r="K50" s="31"/>
      <c r="L50" s="31"/>
      <c r="M50" s="31"/>
      <c r="N50" s="31"/>
    </row>
    <row r="51" spans="7:14" ht="11.25">
      <c r="G51" s="31"/>
      <c r="H51" s="31"/>
      <c r="I51" s="31"/>
      <c r="J51" s="31"/>
      <c r="K51" s="31"/>
      <c r="L51" s="31"/>
      <c r="M51" s="31"/>
      <c r="N51" s="31"/>
    </row>
    <row r="52" spans="7:14" ht="11.25">
      <c r="G52" s="39"/>
      <c r="H52" s="39"/>
      <c r="I52" s="39"/>
      <c r="J52" s="39"/>
      <c r="K52" s="39"/>
      <c r="L52" s="39"/>
      <c r="M52" s="39"/>
      <c r="N52" s="39"/>
    </row>
    <row r="53" spans="7:14" ht="12.75">
      <c r="G53" s="79"/>
      <c r="H53" s="4"/>
      <c r="I53" s="4"/>
      <c r="J53" s="4"/>
      <c r="K53" s="4"/>
      <c r="L53" s="4"/>
      <c r="M53" s="4"/>
      <c r="N53" s="3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2.8515625" style="0" customWidth="1"/>
    <col min="3" max="3" width="10.140625" style="0" customWidth="1"/>
    <col min="4" max="4" width="9.57421875" style="0" customWidth="1"/>
    <col min="5" max="5" width="9.7109375" style="0" customWidth="1"/>
    <col min="6" max="6" width="9.57421875" style="0" customWidth="1"/>
    <col min="7" max="7" width="9.28125" style="0" customWidth="1"/>
  </cols>
  <sheetData>
    <row r="1" ht="15">
      <c r="A1" s="1" t="s">
        <v>154</v>
      </c>
    </row>
    <row r="2" ht="14.25">
      <c r="A2" s="48" t="s">
        <v>260</v>
      </c>
    </row>
    <row r="3" spans="1:15" ht="13.5" thickBot="1">
      <c r="A3" s="4"/>
      <c r="B3" s="4"/>
      <c r="C3" s="4"/>
      <c r="D3" s="4"/>
      <c r="E3" s="4"/>
      <c r="F3" s="4"/>
      <c r="G3" s="4"/>
      <c r="O3" s="28"/>
    </row>
    <row r="4" spans="1:19" ht="13.5" customHeight="1" thickTop="1">
      <c r="A4" s="23" t="s">
        <v>45</v>
      </c>
      <c r="B4" s="23" t="s">
        <v>0</v>
      </c>
      <c r="C4" s="16">
        <v>1995</v>
      </c>
      <c r="D4" s="16">
        <v>1996</v>
      </c>
      <c r="E4" s="16">
        <v>1997</v>
      </c>
      <c r="F4" s="16">
        <v>1998</v>
      </c>
      <c r="G4" s="16">
        <v>1999</v>
      </c>
      <c r="H4" s="16">
        <v>2000</v>
      </c>
      <c r="I4" s="16">
        <v>2001</v>
      </c>
      <c r="J4" s="16">
        <v>2002</v>
      </c>
      <c r="K4" s="16">
        <v>2003</v>
      </c>
      <c r="L4" s="16">
        <v>2004</v>
      </c>
      <c r="M4" s="16">
        <v>2005</v>
      </c>
      <c r="N4" s="16">
        <v>2006</v>
      </c>
      <c r="O4" s="16" t="s">
        <v>238</v>
      </c>
      <c r="P4" s="16">
        <v>2008</v>
      </c>
      <c r="Q4" s="16">
        <v>2009</v>
      </c>
      <c r="R4" s="16">
        <v>2010</v>
      </c>
      <c r="S4" s="16">
        <v>2011</v>
      </c>
    </row>
    <row r="5" spans="1:19" ht="14.25" customHeight="1" thickBot="1">
      <c r="A5" s="24" t="s">
        <v>46</v>
      </c>
      <c r="B5" s="24" t="s">
        <v>47</v>
      </c>
      <c r="C5" s="24"/>
      <c r="D5" s="24"/>
      <c r="E5" s="24"/>
      <c r="F5" s="24"/>
      <c r="G5" s="17"/>
      <c r="H5" s="17"/>
      <c r="I5" s="17"/>
      <c r="J5" s="17"/>
      <c r="K5" s="17"/>
      <c r="L5" s="17"/>
      <c r="M5" s="28"/>
      <c r="N5" s="28"/>
      <c r="O5" s="25"/>
      <c r="P5" s="28"/>
      <c r="Q5" s="28"/>
      <c r="R5" s="28"/>
      <c r="S5" s="28"/>
    </row>
    <row r="6" spans="1:19" ht="12.75">
      <c r="A6" s="10" t="s">
        <v>1</v>
      </c>
      <c r="B6" s="12" t="s">
        <v>2</v>
      </c>
      <c r="C6" s="158">
        <v>213576</v>
      </c>
      <c r="D6" s="158">
        <v>215093</v>
      </c>
      <c r="E6" s="158">
        <v>218043</v>
      </c>
      <c r="F6" s="158">
        <v>225313</v>
      </c>
      <c r="G6" s="158">
        <v>239583</v>
      </c>
      <c r="H6" s="98">
        <v>260183</v>
      </c>
      <c r="I6" s="98">
        <v>287179</v>
      </c>
      <c r="J6" s="98">
        <v>297505</v>
      </c>
      <c r="K6" s="98">
        <v>297602</v>
      </c>
      <c r="L6" s="98">
        <v>299637</v>
      </c>
      <c r="M6" s="98">
        <v>310726</v>
      </c>
      <c r="N6" s="98">
        <v>328676</v>
      </c>
      <c r="O6" s="98">
        <v>351921</v>
      </c>
      <c r="P6" s="158">
        <v>379139</v>
      </c>
      <c r="Q6" s="158">
        <v>402164</v>
      </c>
      <c r="R6" s="31">
        <v>417003</v>
      </c>
      <c r="S6" s="31">
        <v>438959</v>
      </c>
    </row>
    <row r="7" spans="1:19" ht="12.75">
      <c r="A7" s="10" t="s">
        <v>3</v>
      </c>
      <c r="B7" s="12" t="s">
        <v>4</v>
      </c>
      <c r="C7" s="158">
        <v>31446</v>
      </c>
      <c r="D7" s="158">
        <v>31668</v>
      </c>
      <c r="E7" s="158">
        <v>32208</v>
      </c>
      <c r="F7" s="158">
        <v>33029</v>
      </c>
      <c r="G7" s="158">
        <v>34646</v>
      </c>
      <c r="H7" s="98">
        <v>36907</v>
      </c>
      <c r="I7" s="98">
        <v>40567</v>
      </c>
      <c r="J7" s="98">
        <v>42525</v>
      </c>
      <c r="K7" s="98">
        <v>43571</v>
      </c>
      <c r="L7" s="98">
        <v>45064</v>
      </c>
      <c r="M7" s="98">
        <v>46247</v>
      </c>
      <c r="N7" s="98">
        <v>48068</v>
      </c>
      <c r="O7" s="98">
        <v>51960</v>
      </c>
      <c r="P7" s="158">
        <v>54123</v>
      </c>
      <c r="Q7" s="158">
        <v>56677</v>
      </c>
      <c r="R7" s="31">
        <v>58634</v>
      </c>
      <c r="S7" s="31">
        <v>61568</v>
      </c>
    </row>
    <row r="8" spans="1:19" ht="12.75">
      <c r="A8" s="10" t="s">
        <v>5</v>
      </c>
      <c r="B8" s="12" t="s">
        <v>6</v>
      </c>
      <c r="C8" s="158">
        <v>26554</v>
      </c>
      <c r="D8" s="158">
        <v>26585</v>
      </c>
      <c r="E8" s="158">
        <v>26831</v>
      </c>
      <c r="F8" s="158">
        <v>27177</v>
      </c>
      <c r="G8" s="158">
        <v>28308</v>
      </c>
      <c r="H8" s="98">
        <v>29375</v>
      </c>
      <c r="I8" s="98">
        <v>31719</v>
      </c>
      <c r="J8" s="98">
        <v>33582</v>
      </c>
      <c r="K8" s="98">
        <v>34865</v>
      </c>
      <c r="L8" s="98">
        <v>35691</v>
      </c>
      <c r="M8" s="98">
        <v>36688</v>
      </c>
      <c r="N8" s="98">
        <v>38329</v>
      </c>
      <c r="O8" s="98">
        <v>41050</v>
      </c>
      <c r="P8" s="158">
        <v>43036</v>
      </c>
      <c r="Q8" s="158">
        <v>44075</v>
      </c>
      <c r="R8" s="31">
        <v>45382</v>
      </c>
      <c r="S8" s="31">
        <v>47633</v>
      </c>
    </row>
    <row r="9" spans="1:19" ht="12.75">
      <c r="A9" s="10" t="s">
        <v>7</v>
      </c>
      <c r="B9" s="12" t="s">
        <v>8</v>
      </c>
      <c r="C9" s="158">
        <v>41695</v>
      </c>
      <c r="D9" s="158">
        <v>41665</v>
      </c>
      <c r="E9" s="158">
        <v>42076</v>
      </c>
      <c r="F9" s="158">
        <v>42896</v>
      </c>
      <c r="G9" s="158">
        <v>44582</v>
      </c>
      <c r="H9" s="98">
        <v>46667</v>
      </c>
      <c r="I9" s="98">
        <v>50470</v>
      </c>
      <c r="J9" s="98">
        <v>53187</v>
      </c>
      <c r="K9" s="98">
        <v>54747</v>
      </c>
      <c r="L9" s="98">
        <v>56273</v>
      </c>
      <c r="M9" s="98">
        <v>57882</v>
      </c>
      <c r="N9" s="98">
        <v>59658</v>
      </c>
      <c r="O9" s="98">
        <v>63772</v>
      </c>
      <c r="P9" s="158">
        <v>66819</v>
      </c>
      <c r="Q9" s="158">
        <v>69946</v>
      </c>
      <c r="R9" s="31">
        <v>71809</v>
      </c>
      <c r="S9" s="31">
        <v>75405</v>
      </c>
    </row>
    <row r="10" spans="1:19" ht="12.75">
      <c r="A10" s="10" t="s">
        <v>9</v>
      </c>
      <c r="B10" s="12" t="s">
        <v>10</v>
      </c>
      <c r="C10" s="158">
        <v>32579</v>
      </c>
      <c r="D10" s="158">
        <v>32582</v>
      </c>
      <c r="E10" s="158">
        <v>32630</v>
      </c>
      <c r="F10" s="158">
        <v>33576</v>
      </c>
      <c r="G10" s="158">
        <v>34706</v>
      </c>
      <c r="H10" s="98">
        <v>36433</v>
      </c>
      <c r="I10" s="98">
        <v>39546</v>
      </c>
      <c r="J10" s="98">
        <v>41759</v>
      </c>
      <c r="K10" s="98">
        <v>43600</v>
      </c>
      <c r="L10" s="98">
        <v>44363</v>
      </c>
      <c r="M10" s="98">
        <v>45804</v>
      </c>
      <c r="N10" s="98">
        <v>48540</v>
      </c>
      <c r="O10" s="98">
        <v>52087</v>
      </c>
      <c r="P10" s="158">
        <v>54342</v>
      </c>
      <c r="Q10" s="158">
        <v>54680</v>
      </c>
      <c r="R10" s="31">
        <v>56778</v>
      </c>
      <c r="S10" s="31">
        <v>59436</v>
      </c>
    </row>
    <row r="11" spans="1:19" ht="12.75">
      <c r="A11" s="10" t="s">
        <v>11</v>
      </c>
      <c r="B11" s="12" t="s">
        <v>12</v>
      </c>
      <c r="C11" s="158">
        <v>17955</v>
      </c>
      <c r="D11" s="158">
        <v>18057</v>
      </c>
      <c r="E11" s="158">
        <v>18028</v>
      </c>
      <c r="F11" s="158">
        <v>18523</v>
      </c>
      <c r="G11" s="158">
        <v>19162</v>
      </c>
      <c r="H11" s="98">
        <v>19854</v>
      </c>
      <c r="I11" s="98">
        <v>21654</v>
      </c>
      <c r="J11" s="98">
        <v>22861</v>
      </c>
      <c r="K11" s="98">
        <v>23776</v>
      </c>
      <c r="L11" s="98">
        <v>24436</v>
      </c>
      <c r="M11" s="98">
        <v>25266</v>
      </c>
      <c r="N11" s="98">
        <v>27010</v>
      </c>
      <c r="O11" s="98">
        <v>28467</v>
      </c>
      <c r="P11" s="158">
        <v>29833</v>
      </c>
      <c r="Q11" s="158">
        <v>30481</v>
      </c>
      <c r="R11" s="31">
        <v>31148</v>
      </c>
      <c r="S11" s="31">
        <v>32535</v>
      </c>
    </row>
    <row r="12" spans="1:19" ht="12.75">
      <c r="A12" s="10" t="s">
        <v>13</v>
      </c>
      <c r="B12" s="12" t="s">
        <v>14</v>
      </c>
      <c r="C12" s="158">
        <v>23825</v>
      </c>
      <c r="D12" s="158">
        <v>23811</v>
      </c>
      <c r="E12" s="158">
        <v>23998</v>
      </c>
      <c r="F12" s="158">
        <v>24198</v>
      </c>
      <c r="G12" s="158">
        <v>24987</v>
      </c>
      <c r="H12" s="98">
        <v>25571</v>
      </c>
      <c r="I12" s="98">
        <v>27597</v>
      </c>
      <c r="J12" s="98">
        <v>28889</v>
      </c>
      <c r="K12" s="98">
        <v>30188</v>
      </c>
      <c r="L12" s="98">
        <v>30854</v>
      </c>
      <c r="M12" s="98">
        <v>31637</v>
      </c>
      <c r="N12" s="98">
        <v>32699</v>
      </c>
      <c r="O12" s="98">
        <v>34581</v>
      </c>
      <c r="P12" s="158">
        <v>36357</v>
      </c>
      <c r="Q12" s="158">
        <v>37161</v>
      </c>
      <c r="R12" s="31">
        <v>38440</v>
      </c>
      <c r="S12" s="31">
        <v>40332</v>
      </c>
    </row>
    <row r="13" spans="1:19" ht="12.75">
      <c r="A13" s="10" t="s">
        <v>15</v>
      </c>
      <c r="B13" s="12" t="s">
        <v>16</v>
      </c>
      <c r="C13" s="158">
        <v>5486</v>
      </c>
      <c r="D13" s="158">
        <v>5548</v>
      </c>
      <c r="E13" s="158">
        <v>5652</v>
      </c>
      <c r="F13" s="158">
        <v>5724</v>
      </c>
      <c r="G13" s="158">
        <v>5947</v>
      </c>
      <c r="H13" s="98">
        <v>6109</v>
      </c>
      <c r="I13" s="98">
        <v>6675</v>
      </c>
      <c r="J13" s="98">
        <v>6928</v>
      </c>
      <c r="K13" s="98">
        <v>7202</v>
      </c>
      <c r="L13" s="98">
        <v>7442</v>
      </c>
      <c r="M13" s="98">
        <v>7632</v>
      </c>
      <c r="N13" s="98">
        <v>7863</v>
      </c>
      <c r="O13" s="98">
        <v>8372</v>
      </c>
      <c r="P13" s="158">
        <v>8630</v>
      </c>
      <c r="Q13" s="158">
        <v>8993</v>
      </c>
      <c r="R13" s="31">
        <v>9374</v>
      </c>
      <c r="S13" s="31">
        <v>9642</v>
      </c>
    </row>
    <row r="14" spans="1:19" ht="12.75">
      <c r="A14" s="10" t="s">
        <v>17</v>
      </c>
      <c r="B14" s="12" t="s">
        <v>18</v>
      </c>
      <c r="C14" s="158">
        <v>15334</v>
      </c>
      <c r="D14" s="158">
        <v>15342</v>
      </c>
      <c r="E14" s="158">
        <v>15462</v>
      </c>
      <c r="F14" s="158">
        <v>15747</v>
      </c>
      <c r="G14" s="158">
        <v>16317</v>
      </c>
      <c r="H14" s="98">
        <v>16759</v>
      </c>
      <c r="I14" s="98">
        <v>18156</v>
      </c>
      <c r="J14" s="98">
        <v>18843</v>
      </c>
      <c r="K14" s="98">
        <v>19619</v>
      </c>
      <c r="L14" s="98">
        <v>20190</v>
      </c>
      <c r="M14" s="98">
        <v>20764</v>
      </c>
      <c r="N14" s="98">
        <v>21510</v>
      </c>
      <c r="O14" s="98">
        <v>22978</v>
      </c>
      <c r="P14" s="158">
        <v>23709</v>
      </c>
      <c r="Q14" s="158">
        <v>24444</v>
      </c>
      <c r="R14" s="31">
        <v>24999</v>
      </c>
      <c r="S14" s="31">
        <v>25941</v>
      </c>
    </row>
    <row r="15" spans="1:19" ht="12.75">
      <c r="A15" s="10" t="s">
        <v>19</v>
      </c>
      <c r="B15" s="12" t="s">
        <v>20</v>
      </c>
      <c r="C15" s="158">
        <v>116474</v>
      </c>
      <c r="D15" s="158">
        <v>117043</v>
      </c>
      <c r="E15" s="158">
        <v>117913</v>
      </c>
      <c r="F15" s="158">
        <v>120246</v>
      </c>
      <c r="G15" s="158">
        <v>125256</v>
      </c>
      <c r="H15" s="98">
        <v>130740</v>
      </c>
      <c r="I15" s="98">
        <v>142422</v>
      </c>
      <c r="J15" s="98">
        <v>149840</v>
      </c>
      <c r="K15" s="98">
        <v>154317</v>
      </c>
      <c r="L15" s="98">
        <v>157820</v>
      </c>
      <c r="M15" s="98">
        <v>162546</v>
      </c>
      <c r="N15" s="98">
        <v>171464</v>
      </c>
      <c r="O15" s="98">
        <v>183524</v>
      </c>
      <c r="P15" s="158">
        <v>192408</v>
      </c>
      <c r="Q15" s="158">
        <v>201999</v>
      </c>
      <c r="R15" s="31">
        <v>208801</v>
      </c>
      <c r="S15" s="31">
        <v>218816</v>
      </c>
    </row>
    <row r="16" spans="1:19" ht="12.75">
      <c r="A16" s="10" t="s">
        <v>21</v>
      </c>
      <c r="B16" s="12" t="s">
        <v>22</v>
      </c>
      <c r="C16" s="158">
        <v>28246</v>
      </c>
      <c r="D16" s="158">
        <v>28422</v>
      </c>
      <c r="E16" s="158">
        <v>28641</v>
      </c>
      <c r="F16" s="158">
        <v>29345</v>
      </c>
      <c r="G16" s="158">
        <v>30685</v>
      </c>
      <c r="H16" s="98">
        <v>31957</v>
      </c>
      <c r="I16" s="98">
        <v>34914</v>
      </c>
      <c r="J16" s="98">
        <v>37115</v>
      </c>
      <c r="K16" s="98">
        <v>39002</v>
      </c>
      <c r="L16" s="98">
        <v>40333</v>
      </c>
      <c r="M16" s="98">
        <v>41689</v>
      </c>
      <c r="N16" s="98">
        <v>44668</v>
      </c>
      <c r="O16" s="98">
        <v>47425</v>
      </c>
      <c r="P16" s="158">
        <v>50229</v>
      </c>
      <c r="Q16" s="158">
        <v>52638</v>
      </c>
      <c r="R16" s="31">
        <v>54220</v>
      </c>
      <c r="S16" s="31">
        <v>57443</v>
      </c>
    </row>
    <row r="17" spans="1:19" ht="12.75">
      <c r="A17" s="10" t="s">
        <v>23</v>
      </c>
      <c r="B17" s="12" t="s">
        <v>24</v>
      </c>
      <c r="C17" s="158">
        <v>153732</v>
      </c>
      <c r="D17" s="158">
        <v>154659</v>
      </c>
      <c r="E17" s="158">
        <v>155384</v>
      </c>
      <c r="F17" s="158">
        <v>159453</v>
      </c>
      <c r="G17" s="158">
        <v>166304</v>
      </c>
      <c r="H17" s="98">
        <v>173882</v>
      </c>
      <c r="I17" s="98">
        <v>188358</v>
      </c>
      <c r="J17" s="98">
        <v>198763</v>
      </c>
      <c r="K17" s="98">
        <v>205099</v>
      </c>
      <c r="L17" s="98">
        <v>209302</v>
      </c>
      <c r="M17" s="98">
        <v>215111</v>
      </c>
      <c r="N17" s="98">
        <v>226359</v>
      </c>
      <c r="O17" s="98">
        <v>242275</v>
      </c>
      <c r="P17" s="158">
        <v>256059</v>
      </c>
      <c r="Q17" s="158">
        <v>264290</v>
      </c>
      <c r="R17" s="31">
        <v>271488</v>
      </c>
      <c r="S17" s="31">
        <v>287463</v>
      </c>
    </row>
    <row r="18" spans="1:19" ht="12.75">
      <c r="A18" s="10" t="s">
        <v>25</v>
      </c>
      <c r="B18" s="12" t="s">
        <v>26</v>
      </c>
      <c r="C18" s="158">
        <v>28188</v>
      </c>
      <c r="D18" s="158">
        <v>28062</v>
      </c>
      <c r="E18" s="158">
        <v>28257</v>
      </c>
      <c r="F18" s="158">
        <v>28318</v>
      </c>
      <c r="G18" s="158">
        <v>29187</v>
      </c>
      <c r="H18" s="98">
        <v>29581</v>
      </c>
      <c r="I18" s="98">
        <v>31675</v>
      </c>
      <c r="J18" s="98">
        <v>33062</v>
      </c>
      <c r="K18" s="98">
        <v>34317</v>
      </c>
      <c r="L18" s="98">
        <v>35156</v>
      </c>
      <c r="M18" s="98">
        <v>36090</v>
      </c>
      <c r="N18" s="98">
        <v>37377</v>
      </c>
      <c r="O18" s="98">
        <v>39659</v>
      </c>
      <c r="P18" s="158">
        <v>40956</v>
      </c>
      <c r="Q18" s="158">
        <v>41995</v>
      </c>
      <c r="R18" s="31">
        <v>43242</v>
      </c>
      <c r="S18" s="31">
        <v>44901</v>
      </c>
    </row>
    <row r="19" spans="1:19" ht="12.75">
      <c r="A19" s="10" t="s">
        <v>27</v>
      </c>
      <c r="B19" s="12" t="s">
        <v>28</v>
      </c>
      <c r="C19" s="158">
        <v>27820</v>
      </c>
      <c r="D19" s="158">
        <v>27780</v>
      </c>
      <c r="E19" s="158">
        <v>27998</v>
      </c>
      <c r="F19" s="158">
        <v>28534</v>
      </c>
      <c r="G19" s="158">
        <v>29652</v>
      </c>
      <c r="H19" s="98">
        <v>30348</v>
      </c>
      <c r="I19" s="98">
        <v>32673</v>
      </c>
      <c r="J19" s="98">
        <v>34293</v>
      </c>
      <c r="K19" s="98">
        <v>35515</v>
      </c>
      <c r="L19" s="98">
        <v>36536</v>
      </c>
      <c r="M19" s="98">
        <v>37427</v>
      </c>
      <c r="N19" s="98">
        <v>38397</v>
      </c>
      <c r="O19" s="98">
        <v>41382</v>
      </c>
      <c r="P19" s="158">
        <v>42976</v>
      </c>
      <c r="Q19" s="158">
        <v>44357</v>
      </c>
      <c r="R19" s="31">
        <v>45622</v>
      </c>
      <c r="S19" s="31">
        <v>47642</v>
      </c>
    </row>
    <row r="20" spans="1:19" ht="12.75">
      <c r="A20" s="10" t="s">
        <v>29</v>
      </c>
      <c r="B20" s="12" t="s">
        <v>30</v>
      </c>
      <c r="C20" s="158">
        <v>25868</v>
      </c>
      <c r="D20" s="158">
        <v>25822</v>
      </c>
      <c r="E20" s="158">
        <v>25941</v>
      </c>
      <c r="F20" s="158">
        <v>26268</v>
      </c>
      <c r="G20" s="158">
        <v>27326</v>
      </c>
      <c r="H20" s="98">
        <v>28392</v>
      </c>
      <c r="I20" s="98">
        <v>30609</v>
      </c>
      <c r="J20" s="98">
        <v>32111</v>
      </c>
      <c r="K20" s="98">
        <v>32725</v>
      </c>
      <c r="L20" s="98">
        <v>33902</v>
      </c>
      <c r="M20" s="98">
        <v>34824</v>
      </c>
      <c r="N20" s="98">
        <v>35961</v>
      </c>
      <c r="O20" s="98">
        <v>37976</v>
      </c>
      <c r="P20" s="158">
        <v>40316</v>
      </c>
      <c r="Q20" s="158">
        <v>41593</v>
      </c>
      <c r="R20" s="31">
        <v>42782</v>
      </c>
      <c r="S20" s="31">
        <v>45383</v>
      </c>
    </row>
    <row r="21" spans="1:19" ht="12.75">
      <c r="A21" s="10" t="s">
        <v>31</v>
      </c>
      <c r="B21" s="12" t="s">
        <v>32</v>
      </c>
      <c r="C21" s="158">
        <v>29348</v>
      </c>
      <c r="D21" s="158">
        <v>29134</v>
      </c>
      <c r="E21" s="158">
        <v>29294</v>
      </c>
      <c r="F21" s="158">
        <v>29387</v>
      </c>
      <c r="G21" s="158">
        <v>30385</v>
      </c>
      <c r="H21" s="98">
        <v>30858</v>
      </c>
      <c r="I21" s="98">
        <v>33037</v>
      </c>
      <c r="J21" s="98">
        <v>34782</v>
      </c>
      <c r="K21" s="98">
        <v>36097</v>
      </c>
      <c r="L21" s="98">
        <v>36560</v>
      </c>
      <c r="M21" s="98">
        <v>37491</v>
      </c>
      <c r="N21" s="98">
        <v>38919</v>
      </c>
      <c r="O21" s="98">
        <v>41477</v>
      </c>
      <c r="P21" s="158">
        <v>43145</v>
      </c>
      <c r="Q21" s="158">
        <v>44510</v>
      </c>
      <c r="R21" s="31">
        <v>45580</v>
      </c>
      <c r="S21" s="31">
        <v>47461</v>
      </c>
    </row>
    <row r="22" spans="1:19" ht="12.75">
      <c r="A22" s="10" t="s">
        <v>33</v>
      </c>
      <c r="B22" s="12" t="s">
        <v>34</v>
      </c>
      <c r="C22" s="158">
        <v>29028</v>
      </c>
      <c r="D22" s="158">
        <v>28969</v>
      </c>
      <c r="E22" s="158">
        <v>29110</v>
      </c>
      <c r="F22" s="158">
        <v>29446</v>
      </c>
      <c r="G22" s="158">
        <v>30483</v>
      </c>
      <c r="H22" s="98">
        <v>30726</v>
      </c>
      <c r="I22" s="98">
        <v>33030</v>
      </c>
      <c r="J22" s="98">
        <v>34268</v>
      </c>
      <c r="K22" s="98">
        <v>35337</v>
      </c>
      <c r="L22" s="98">
        <v>36374</v>
      </c>
      <c r="M22" s="98">
        <v>37320</v>
      </c>
      <c r="N22" s="98">
        <v>38308</v>
      </c>
      <c r="O22" s="98">
        <v>40220</v>
      </c>
      <c r="P22" s="158">
        <v>42722</v>
      </c>
      <c r="Q22" s="158">
        <v>43972</v>
      </c>
      <c r="R22" s="31">
        <v>45101</v>
      </c>
      <c r="S22" s="31">
        <v>47131</v>
      </c>
    </row>
    <row r="23" spans="1:19" ht="12.75">
      <c r="A23" s="10" t="s">
        <v>35</v>
      </c>
      <c r="B23" s="12" t="s">
        <v>36</v>
      </c>
      <c r="C23" s="158">
        <v>26451</v>
      </c>
      <c r="D23" s="158">
        <v>26375</v>
      </c>
      <c r="E23" s="158">
        <v>26425</v>
      </c>
      <c r="F23" s="158">
        <v>26483</v>
      </c>
      <c r="G23" s="158">
        <v>27477</v>
      </c>
      <c r="H23" s="98">
        <v>27660</v>
      </c>
      <c r="I23" s="98">
        <v>30000</v>
      </c>
      <c r="J23" s="98">
        <v>31186</v>
      </c>
      <c r="K23" s="98">
        <v>32360</v>
      </c>
      <c r="L23" s="98">
        <v>33006</v>
      </c>
      <c r="M23" s="98">
        <v>33934</v>
      </c>
      <c r="N23" s="98">
        <v>35175</v>
      </c>
      <c r="O23" s="98">
        <v>37557</v>
      </c>
      <c r="P23" s="158">
        <v>38811</v>
      </c>
      <c r="Q23" s="158">
        <v>39946</v>
      </c>
      <c r="R23" s="31">
        <v>40342</v>
      </c>
      <c r="S23" s="31">
        <v>41861</v>
      </c>
    </row>
    <row r="24" spans="1:19" ht="12.75">
      <c r="A24" s="10" t="s">
        <v>37</v>
      </c>
      <c r="B24" s="12" t="s">
        <v>38</v>
      </c>
      <c r="C24" s="158">
        <v>13563</v>
      </c>
      <c r="D24" s="158">
        <v>13421</v>
      </c>
      <c r="E24" s="158">
        <v>13517</v>
      </c>
      <c r="F24" s="158">
        <v>13652</v>
      </c>
      <c r="G24" s="158">
        <v>14027</v>
      </c>
      <c r="H24" s="98">
        <v>14084</v>
      </c>
      <c r="I24" s="98">
        <v>15046</v>
      </c>
      <c r="J24" s="98">
        <v>15763</v>
      </c>
      <c r="K24" s="98">
        <v>16232</v>
      </c>
      <c r="L24" s="98">
        <v>16792</v>
      </c>
      <c r="M24" s="98">
        <v>17194</v>
      </c>
      <c r="N24" s="98">
        <v>17857</v>
      </c>
      <c r="O24" s="98">
        <v>19480</v>
      </c>
      <c r="P24" s="158">
        <v>19239</v>
      </c>
      <c r="Q24" s="158">
        <v>19777</v>
      </c>
      <c r="R24" s="31">
        <v>20242</v>
      </c>
      <c r="S24" s="31">
        <v>20846</v>
      </c>
    </row>
    <row r="25" spans="1:19" ht="12.75">
      <c r="A25" s="10" t="s">
        <v>39</v>
      </c>
      <c r="B25" s="12" t="s">
        <v>40</v>
      </c>
      <c r="C25" s="158">
        <v>25518</v>
      </c>
      <c r="D25" s="158">
        <v>25391</v>
      </c>
      <c r="E25" s="158">
        <v>25630</v>
      </c>
      <c r="F25" s="158">
        <v>26148</v>
      </c>
      <c r="G25" s="158">
        <v>27090</v>
      </c>
      <c r="H25" s="98">
        <v>27891</v>
      </c>
      <c r="I25" s="98">
        <v>29817</v>
      </c>
      <c r="J25" s="98">
        <v>31236</v>
      </c>
      <c r="K25" s="98">
        <v>32198</v>
      </c>
      <c r="L25" s="98">
        <v>33114</v>
      </c>
      <c r="M25" s="98">
        <v>33997</v>
      </c>
      <c r="N25" s="98">
        <v>35085</v>
      </c>
      <c r="O25" s="98">
        <v>37860</v>
      </c>
      <c r="P25" s="158">
        <v>39263</v>
      </c>
      <c r="Q25" s="158">
        <v>40747</v>
      </c>
      <c r="R25" s="31">
        <v>41715</v>
      </c>
      <c r="S25" s="31">
        <v>43685</v>
      </c>
    </row>
    <row r="26" spans="1:19" ht="12.75">
      <c r="A26" s="14" t="s">
        <v>41</v>
      </c>
      <c r="B26" s="12" t="s">
        <v>42</v>
      </c>
      <c r="C26" s="116">
        <v>27040</v>
      </c>
      <c r="D26" s="116">
        <v>26826</v>
      </c>
      <c r="E26" s="116">
        <v>27084</v>
      </c>
      <c r="F26" s="116">
        <v>27128</v>
      </c>
      <c r="G26" s="116">
        <v>27961</v>
      </c>
      <c r="H26" s="116">
        <v>28000</v>
      </c>
      <c r="I26" s="116">
        <v>30320</v>
      </c>
      <c r="J26" s="116">
        <v>31584</v>
      </c>
      <c r="K26" s="116">
        <v>32295</v>
      </c>
      <c r="L26" s="116">
        <v>33373</v>
      </c>
      <c r="M26" s="116">
        <v>34235</v>
      </c>
      <c r="N26" s="116">
        <v>35797</v>
      </c>
      <c r="O26" s="116">
        <v>38707</v>
      </c>
      <c r="P26" s="158">
        <v>39927</v>
      </c>
      <c r="Q26" s="158">
        <v>40937</v>
      </c>
      <c r="R26" s="31">
        <v>42234</v>
      </c>
      <c r="S26" s="31">
        <v>43906</v>
      </c>
    </row>
    <row r="27" spans="1:19" ht="13.5" thickBot="1">
      <c r="A27" s="124" t="s">
        <v>264</v>
      </c>
      <c r="B27" s="174"/>
      <c r="C27" s="123">
        <v>939726</v>
      </c>
      <c r="D27" s="123">
        <v>942255</v>
      </c>
      <c r="E27" s="123">
        <v>950122</v>
      </c>
      <c r="F27" s="123">
        <v>970591</v>
      </c>
      <c r="G27" s="123">
        <v>1014071</v>
      </c>
      <c r="H27" s="123">
        <f aca="true" t="shared" si="0" ref="H27:O27">SUM(H6:H26)</f>
        <v>1061977</v>
      </c>
      <c r="I27" s="123">
        <f t="shared" si="0"/>
        <v>1155464</v>
      </c>
      <c r="J27" s="123">
        <f t="shared" si="0"/>
        <v>1210082</v>
      </c>
      <c r="K27" s="123">
        <f t="shared" si="0"/>
        <v>1240664</v>
      </c>
      <c r="L27" s="123">
        <f t="shared" si="0"/>
        <v>1266218</v>
      </c>
      <c r="M27" s="123">
        <f t="shared" si="0"/>
        <v>1304504</v>
      </c>
      <c r="N27" s="123">
        <f t="shared" si="0"/>
        <v>1367720</v>
      </c>
      <c r="O27" s="123">
        <f t="shared" si="0"/>
        <v>1462730</v>
      </c>
      <c r="P27" s="123">
        <f>SUM(P6:P26)</f>
        <v>1542039</v>
      </c>
      <c r="Q27" s="123">
        <f>SUM(Q6:Q26)</f>
        <v>1605382</v>
      </c>
      <c r="R27" s="123">
        <f>SUM(R6:R26)</f>
        <v>1654936</v>
      </c>
      <c r="S27" s="123">
        <f>SUM(S6:S26)</f>
        <v>1737989</v>
      </c>
    </row>
    <row r="28" ht="12.75">
      <c r="A28" s="96" t="s">
        <v>290</v>
      </c>
    </row>
    <row r="29" ht="12.75">
      <c r="A29" s="162" t="s">
        <v>289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O4 A6:A2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2.140625" style="0" customWidth="1"/>
    <col min="3" max="4" width="8.7109375" style="0" customWidth="1"/>
    <col min="5" max="5" width="8.421875" style="0" customWidth="1"/>
    <col min="6" max="6" width="8.57421875" style="0" customWidth="1"/>
    <col min="7" max="7" width="9.00390625" style="0" customWidth="1"/>
    <col min="8" max="8" width="8.28125" style="0" customWidth="1"/>
  </cols>
  <sheetData>
    <row r="1" spans="1:7" ht="15">
      <c r="A1" s="1" t="s">
        <v>155</v>
      </c>
      <c r="B1" s="7"/>
      <c r="C1" s="7"/>
      <c r="D1" s="7"/>
      <c r="E1" s="7"/>
      <c r="F1" s="7"/>
      <c r="G1" s="7"/>
    </row>
    <row r="2" spans="1:7" ht="14.25">
      <c r="A2" s="3" t="s">
        <v>261</v>
      </c>
      <c r="B2" s="4"/>
      <c r="C2" s="4"/>
      <c r="D2" s="4"/>
      <c r="E2" s="4"/>
      <c r="F2" s="4"/>
      <c r="G2" s="4"/>
    </row>
    <row r="3" spans="1:7" ht="13.5" thickBot="1">
      <c r="A3" s="4"/>
      <c r="B3" s="4"/>
      <c r="C3" s="4"/>
      <c r="D3" s="4"/>
      <c r="E3" s="4"/>
      <c r="F3" s="4"/>
      <c r="G3" s="4"/>
    </row>
    <row r="4" spans="1:19" ht="12.75" customHeight="1" thickTop="1">
      <c r="A4" s="23" t="s">
        <v>45</v>
      </c>
      <c r="B4" s="23" t="s">
        <v>0</v>
      </c>
      <c r="C4" s="16">
        <v>1995</v>
      </c>
      <c r="D4" s="16">
        <v>1996</v>
      </c>
      <c r="E4" s="16">
        <v>1997</v>
      </c>
      <c r="F4" s="16">
        <v>1998</v>
      </c>
      <c r="G4" s="16">
        <v>1999</v>
      </c>
      <c r="H4" s="16">
        <v>2000</v>
      </c>
      <c r="I4" s="16">
        <v>2001</v>
      </c>
      <c r="J4" s="16">
        <v>2002</v>
      </c>
      <c r="K4" s="16">
        <v>2003</v>
      </c>
      <c r="L4" s="16">
        <v>2004</v>
      </c>
      <c r="M4" s="16">
        <v>2005</v>
      </c>
      <c r="N4" s="16">
        <v>2006</v>
      </c>
      <c r="O4" s="16">
        <v>2007</v>
      </c>
      <c r="P4" s="16">
        <v>2008</v>
      </c>
      <c r="Q4" s="16">
        <v>2009</v>
      </c>
      <c r="R4" s="16">
        <v>2010</v>
      </c>
      <c r="S4" s="16">
        <v>2011</v>
      </c>
    </row>
    <row r="5" spans="1:19" ht="13.5" thickBot="1">
      <c r="A5" s="24" t="s">
        <v>46</v>
      </c>
      <c r="B5" s="24" t="s">
        <v>47</v>
      </c>
      <c r="C5" s="24"/>
      <c r="D5" s="24"/>
      <c r="E5" s="24"/>
      <c r="F5" s="24"/>
      <c r="G5" s="17"/>
      <c r="H5" s="17"/>
      <c r="I5" s="17"/>
      <c r="J5" s="17"/>
      <c r="K5" s="17"/>
      <c r="L5" s="17"/>
      <c r="M5" s="28"/>
      <c r="N5" s="28"/>
      <c r="O5" s="28"/>
      <c r="P5" s="28"/>
      <c r="Q5" s="28"/>
      <c r="R5" s="28"/>
      <c r="S5" s="28"/>
    </row>
    <row r="6" spans="1:19" ht="12.75">
      <c r="A6" s="6" t="s">
        <v>1</v>
      </c>
      <c r="B6" s="30" t="s">
        <v>2</v>
      </c>
      <c r="C6" s="82">
        <v>124</v>
      </c>
      <c r="D6" s="82">
        <v>124</v>
      </c>
      <c r="E6" s="82">
        <v>124</v>
      </c>
      <c r="F6" s="82">
        <v>127</v>
      </c>
      <c r="G6" s="82">
        <v>134</v>
      </c>
      <c r="H6" s="82">
        <v>143</v>
      </c>
      <c r="I6" s="82">
        <v>157</v>
      </c>
      <c r="J6" s="82">
        <v>161</v>
      </c>
      <c r="K6" s="82">
        <v>160</v>
      </c>
      <c r="L6" s="82">
        <v>161</v>
      </c>
      <c r="M6" s="82">
        <v>165</v>
      </c>
      <c r="N6" s="82">
        <v>173</v>
      </c>
      <c r="O6" s="82">
        <v>182</v>
      </c>
      <c r="P6" s="30">
        <v>193</v>
      </c>
      <c r="Q6" s="30">
        <v>201</v>
      </c>
      <c r="R6" s="6">
        <v>203</v>
      </c>
      <c r="S6" s="6">
        <v>212</v>
      </c>
    </row>
    <row r="7" spans="1:19" ht="12.75">
      <c r="A7" s="6" t="s">
        <v>3</v>
      </c>
      <c r="B7" s="30" t="s">
        <v>4</v>
      </c>
      <c r="C7" s="82">
        <v>104</v>
      </c>
      <c r="D7" s="82">
        <v>105</v>
      </c>
      <c r="E7" s="82">
        <v>106</v>
      </c>
      <c r="F7" s="82">
        <v>108</v>
      </c>
      <c r="G7" s="82">
        <v>113</v>
      </c>
      <c r="H7" s="82">
        <v>120</v>
      </c>
      <c r="I7" s="82">
        <v>131</v>
      </c>
      <c r="J7" s="82">
        <v>137</v>
      </c>
      <c r="K7" s="82">
        <v>139</v>
      </c>
      <c r="L7" s="82">
        <v>143</v>
      </c>
      <c r="M7" s="82">
        <v>146</v>
      </c>
      <c r="N7" s="82">
        <v>151</v>
      </c>
      <c r="O7" s="82">
        <v>162</v>
      </c>
      <c r="P7" s="30">
        <v>166</v>
      </c>
      <c r="Q7" s="30">
        <v>172</v>
      </c>
      <c r="R7" s="6">
        <v>175</v>
      </c>
      <c r="S7" s="6">
        <v>183</v>
      </c>
    </row>
    <row r="8" spans="1:19" ht="12.75">
      <c r="A8" s="6" t="s">
        <v>5</v>
      </c>
      <c r="B8" s="30" t="s">
        <v>6</v>
      </c>
      <c r="C8" s="82">
        <v>102</v>
      </c>
      <c r="D8" s="82">
        <v>103</v>
      </c>
      <c r="E8" s="82">
        <v>104</v>
      </c>
      <c r="F8" s="82">
        <v>106</v>
      </c>
      <c r="G8" s="82">
        <v>111</v>
      </c>
      <c r="H8" s="82">
        <v>115</v>
      </c>
      <c r="I8" s="82">
        <v>124</v>
      </c>
      <c r="J8" s="82">
        <v>130</v>
      </c>
      <c r="K8" s="82">
        <v>134</v>
      </c>
      <c r="L8" s="82">
        <v>137</v>
      </c>
      <c r="M8" s="82">
        <v>140</v>
      </c>
      <c r="N8" s="82">
        <v>146</v>
      </c>
      <c r="O8" s="82">
        <v>155</v>
      </c>
      <c r="P8" s="30">
        <v>162</v>
      </c>
      <c r="Q8" s="30">
        <v>164</v>
      </c>
      <c r="R8" s="6">
        <v>168</v>
      </c>
      <c r="S8" s="6">
        <v>175</v>
      </c>
    </row>
    <row r="9" spans="1:19" ht="12.75">
      <c r="A9" s="6" t="s">
        <v>7</v>
      </c>
      <c r="B9" s="30" t="s">
        <v>8</v>
      </c>
      <c r="C9" s="82">
        <v>100</v>
      </c>
      <c r="D9" s="82">
        <v>100</v>
      </c>
      <c r="E9" s="82">
        <v>101</v>
      </c>
      <c r="F9" s="82">
        <v>104</v>
      </c>
      <c r="G9" s="82">
        <v>108</v>
      </c>
      <c r="H9" s="82">
        <v>113</v>
      </c>
      <c r="I9" s="82">
        <v>123</v>
      </c>
      <c r="J9" s="82">
        <v>129</v>
      </c>
      <c r="K9" s="82">
        <v>132</v>
      </c>
      <c r="L9" s="82">
        <v>135</v>
      </c>
      <c r="M9" s="82">
        <v>139</v>
      </c>
      <c r="N9" s="82">
        <v>143</v>
      </c>
      <c r="O9" s="82">
        <v>152</v>
      </c>
      <c r="P9" s="30">
        <v>158</v>
      </c>
      <c r="Q9" s="30">
        <v>165</v>
      </c>
      <c r="R9" s="6">
        <v>167</v>
      </c>
      <c r="S9" s="6">
        <v>175</v>
      </c>
    </row>
    <row r="10" spans="1:19" ht="12.75">
      <c r="A10" s="6" t="s">
        <v>9</v>
      </c>
      <c r="B10" s="30" t="s">
        <v>10</v>
      </c>
      <c r="C10" s="82">
        <v>99</v>
      </c>
      <c r="D10" s="82">
        <v>99</v>
      </c>
      <c r="E10" s="82">
        <v>99</v>
      </c>
      <c r="F10" s="82">
        <v>102</v>
      </c>
      <c r="G10" s="82">
        <v>106</v>
      </c>
      <c r="H10" s="82">
        <v>111</v>
      </c>
      <c r="I10" s="82">
        <v>121</v>
      </c>
      <c r="J10" s="82">
        <v>127</v>
      </c>
      <c r="K10" s="82">
        <v>133</v>
      </c>
      <c r="L10" s="82">
        <v>135</v>
      </c>
      <c r="M10" s="82">
        <v>139</v>
      </c>
      <c r="N10" s="82">
        <v>147</v>
      </c>
      <c r="O10" s="82">
        <v>157</v>
      </c>
      <c r="P10" s="30">
        <v>162</v>
      </c>
      <c r="Q10" s="30">
        <v>163</v>
      </c>
      <c r="R10" s="6">
        <v>169</v>
      </c>
      <c r="S10" s="6">
        <v>176</v>
      </c>
    </row>
    <row r="11" spans="1:19" ht="12.75">
      <c r="A11" s="6" t="s">
        <v>11</v>
      </c>
      <c r="B11" s="30" t="s">
        <v>12</v>
      </c>
      <c r="C11" s="82">
        <v>99</v>
      </c>
      <c r="D11" s="82">
        <v>100</v>
      </c>
      <c r="E11" s="82">
        <v>101</v>
      </c>
      <c r="F11" s="82">
        <v>104</v>
      </c>
      <c r="G11" s="82">
        <v>108</v>
      </c>
      <c r="H11" s="82">
        <v>112</v>
      </c>
      <c r="I11" s="82">
        <v>123</v>
      </c>
      <c r="J11" s="82">
        <v>129</v>
      </c>
      <c r="K11" s="82">
        <v>134</v>
      </c>
      <c r="L11" s="82">
        <v>137</v>
      </c>
      <c r="M11" s="82">
        <v>142</v>
      </c>
      <c r="N11" s="82">
        <v>151</v>
      </c>
      <c r="O11" s="82">
        <v>158</v>
      </c>
      <c r="P11" s="30">
        <v>164</v>
      </c>
      <c r="Q11" s="30">
        <v>167</v>
      </c>
      <c r="R11" s="6">
        <v>169</v>
      </c>
      <c r="S11" s="6">
        <v>177</v>
      </c>
    </row>
    <row r="12" spans="1:19" ht="12.75">
      <c r="A12" s="6" t="s">
        <v>13</v>
      </c>
      <c r="B12" s="30" t="s">
        <v>14</v>
      </c>
      <c r="C12" s="82">
        <v>98</v>
      </c>
      <c r="D12" s="82">
        <v>98</v>
      </c>
      <c r="E12" s="82">
        <v>100</v>
      </c>
      <c r="F12" s="82">
        <v>101</v>
      </c>
      <c r="G12" s="82">
        <v>105</v>
      </c>
      <c r="H12" s="82">
        <v>108</v>
      </c>
      <c r="I12" s="82">
        <v>117</v>
      </c>
      <c r="J12" s="82">
        <v>123</v>
      </c>
      <c r="K12" s="82">
        <v>129</v>
      </c>
      <c r="L12" s="82">
        <v>131</v>
      </c>
      <c r="M12" s="82">
        <v>135</v>
      </c>
      <c r="N12" s="82">
        <v>140</v>
      </c>
      <c r="O12" s="82">
        <v>148</v>
      </c>
      <c r="P12" s="30">
        <v>156</v>
      </c>
      <c r="Q12" s="30">
        <v>159</v>
      </c>
      <c r="R12" s="6">
        <v>165</v>
      </c>
      <c r="S12" s="6">
        <v>173</v>
      </c>
    </row>
    <row r="13" spans="1:19" ht="12.75">
      <c r="A13" s="6" t="s">
        <v>15</v>
      </c>
      <c r="B13" s="30" t="s">
        <v>16</v>
      </c>
      <c r="C13" s="82">
        <v>94</v>
      </c>
      <c r="D13" s="82">
        <v>96</v>
      </c>
      <c r="E13" s="82">
        <v>98</v>
      </c>
      <c r="F13" s="82">
        <v>99</v>
      </c>
      <c r="G13" s="82">
        <v>103</v>
      </c>
      <c r="H13" s="82">
        <v>106</v>
      </c>
      <c r="I13" s="82">
        <v>116</v>
      </c>
      <c r="J13" s="82">
        <v>121</v>
      </c>
      <c r="K13" s="82">
        <v>125</v>
      </c>
      <c r="L13" s="82">
        <v>129</v>
      </c>
      <c r="M13" s="82">
        <v>133</v>
      </c>
      <c r="N13" s="82">
        <v>137</v>
      </c>
      <c r="O13" s="82">
        <v>146</v>
      </c>
      <c r="P13" s="30">
        <v>151</v>
      </c>
      <c r="Q13" s="30">
        <v>157</v>
      </c>
      <c r="R13" s="6">
        <v>164</v>
      </c>
      <c r="S13" s="6">
        <v>168</v>
      </c>
    </row>
    <row r="14" spans="1:19" ht="12.75">
      <c r="A14" s="6" t="s">
        <v>17</v>
      </c>
      <c r="B14" s="30" t="s">
        <v>18</v>
      </c>
      <c r="C14" s="82">
        <v>100</v>
      </c>
      <c r="D14" s="82">
        <v>101</v>
      </c>
      <c r="E14" s="82">
        <v>102</v>
      </c>
      <c r="F14" s="82">
        <v>104</v>
      </c>
      <c r="G14" s="82">
        <v>108</v>
      </c>
      <c r="H14" s="82">
        <v>111</v>
      </c>
      <c r="I14" s="82">
        <v>121</v>
      </c>
      <c r="J14" s="82">
        <v>126</v>
      </c>
      <c r="K14" s="82">
        <v>131</v>
      </c>
      <c r="L14" s="82">
        <v>134</v>
      </c>
      <c r="M14" s="82">
        <v>138</v>
      </c>
      <c r="N14" s="82">
        <v>142</v>
      </c>
      <c r="O14" s="82">
        <v>152</v>
      </c>
      <c r="P14" s="30">
        <v>156</v>
      </c>
      <c r="Q14" s="30">
        <v>160</v>
      </c>
      <c r="R14" s="6">
        <v>163</v>
      </c>
      <c r="S14" s="6">
        <v>169</v>
      </c>
    </row>
    <row r="15" spans="1:19" ht="12.75">
      <c r="A15" s="6" t="s">
        <v>19</v>
      </c>
      <c r="B15" s="30" t="s">
        <v>20</v>
      </c>
      <c r="C15" s="82">
        <v>105</v>
      </c>
      <c r="D15" s="82">
        <v>105</v>
      </c>
      <c r="E15" s="82">
        <v>106</v>
      </c>
      <c r="F15" s="82">
        <v>108</v>
      </c>
      <c r="G15" s="82">
        <v>112</v>
      </c>
      <c r="H15" s="82">
        <v>116</v>
      </c>
      <c r="I15" s="82">
        <v>126</v>
      </c>
      <c r="J15" s="82">
        <v>131</v>
      </c>
      <c r="K15" s="82">
        <v>134</v>
      </c>
      <c r="L15" s="82">
        <v>136</v>
      </c>
      <c r="M15" s="82">
        <v>140</v>
      </c>
      <c r="N15" s="82">
        <v>146</v>
      </c>
      <c r="O15" s="82">
        <v>154</v>
      </c>
      <c r="P15" s="30">
        <v>159</v>
      </c>
      <c r="Q15" s="30">
        <v>165</v>
      </c>
      <c r="R15" s="6">
        <v>168</v>
      </c>
      <c r="S15" s="6">
        <v>175</v>
      </c>
    </row>
    <row r="16" spans="1:19" ht="12.75">
      <c r="A16" s="6" t="s">
        <v>21</v>
      </c>
      <c r="B16" s="30" t="s">
        <v>22</v>
      </c>
      <c r="C16" s="82">
        <v>105</v>
      </c>
      <c r="D16" s="82">
        <v>105</v>
      </c>
      <c r="E16" s="82">
        <v>106</v>
      </c>
      <c r="F16" s="82">
        <v>108</v>
      </c>
      <c r="G16" s="82">
        <v>112</v>
      </c>
      <c r="H16" s="82">
        <v>117</v>
      </c>
      <c r="I16" s="82">
        <v>127</v>
      </c>
      <c r="J16" s="82">
        <v>134</v>
      </c>
      <c r="K16" s="82">
        <v>139</v>
      </c>
      <c r="L16" s="82">
        <v>143</v>
      </c>
      <c r="M16" s="82">
        <v>146</v>
      </c>
      <c r="N16" s="82">
        <v>155</v>
      </c>
      <c r="O16" s="82">
        <v>163</v>
      </c>
      <c r="P16" s="30">
        <v>172</v>
      </c>
      <c r="Q16" s="30">
        <v>178</v>
      </c>
      <c r="R16" s="6">
        <v>181</v>
      </c>
      <c r="S16" s="6">
        <v>191</v>
      </c>
    </row>
    <row r="17" spans="1:19" ht="12.75">
      <c r="A17" s="6" t="s">
        <v>23</v>
      </c>
      <c r="B17" s="30" t="s">
        <v>24</v>
      </c>
      <c r="C17" s="82">
        <v>104</v>
      </c>
      <c r="D17" s="82">
        <v>104</v>
      </c>
      <c r="E17" s="82">
        <v>105</v>
      </c>
      <c r="F17" s="82">
        <v>107</v>
      </c>
      <c r="G17" s="82">
        <v>112</v>
      </c>
      <c r="H17" s="82">
        <v>117</v>
      </c>
      <c r="I17" s="82">
        <v>126</v>
      </c>
      <c r="J17" s="82">
        <v>132</v>
      </c>
      <c r="K17" s="82">
        <v>136</v>
      </c>
      <c r="L17" s="82">
        <v>138</v>
      </c>
      <c r="M17" s="82">
        <v>141</v>
      </c>
      <c r="N17" s="82">
        <v>148</v>
      </c>
      <c r="O17" s="82">
        <v>157</v>
      </c>
      <c r="P17" s="30">
        <v>165</v>
      </c>
      <c r="Q17" s="30">
        <v>169</v>
      </c>
      <c r="R17" s="6">
        <v>172</v>
      </c>
      <c r="S17" s="6">
        <v>181</v>
      </c>
    </row>
    <row r="18" spans="1:19" ht="12.75">
      <c r="A18" s="6" t="s">
        <v>25</v>
      </c>
      <c r="B18" s="30" t="s">
        <v>26</v>
      </c>
      <c r="C18" s="82">
        <v>99</v>
      </c>
      <c r="D18" s="82">
        <v>99</v>
      </c>
      <c r="E18" s="82">
        <v>101</v>
      </c>
      <c r="F18" s="82">
        <v>101</v>
      </c>
      <c r="G18" s="82">
        <v>105</v>
      </c>
      <c r="H18" s="82">
        <v>107</v>
      </c>
      <c r="I18" s="82">
        <v>115</v>
      </c>
      <c r="J18" s="82">
        <v>121</v>
      </c>
      <c r="K18" s="82">
        <v>125</v>
      </c>
      <c r="L18" s="82">
        <v>129</v>
      </c>
      <c r="M18" s="82">
        <v>132</v>
      </c>
      <c r="N18" s="82">
        <v>137</v>
      </c>
      <c r="O18" s="82">
        <v>145</v>
      </c>
      <c r="P18" s="30">
        <v>150</v>
      </c>
      <c r="Q18" s="30">
        <v>154</v>
      </c>
      <c r="R18" s="6">
        <v>158</v>
      </c>
      <c r="S18" s="6">
        <v>164</v>
      </c>
    </row>
    <row r="19" spans="1:19" ht="12.75">
      <c r="A19" s="6" t="s">
        <v>27</v>
      </c>
      <c r="B19" s="30" t="s">
        <v>28</v>
      </c>
      <c r="C19" s="82">
        <v>101</v>
      </c>
      <c r="D19" s="82">
        <v>101</v>
      </c>
      <c r="E19" s="82">
        <v>102</v>
      </c>
      <c r="F19" s="82">
        <v>104</v>
      </c>
      <c r="G19" s="82">
        <v>108</v>
      </c>
      <c r="H19" s="82">
        <v>111</v>
      </c>
      <c r="I19" s="82">
        <v>120</v>
      </c>
      <c r="J19" s="82">
        <v>125</v>
      </c>
      <c r="K19" s="82">
        <v>130</v>
      </c>
      <c r="L19" s="82">
        <v>133</v>
      </c>
      <c r="M19" s="82">
        <v>137</v>
      </c>
      <c r="N19" s="82">
        <v>140</v>
      </c>
      <c r="O19" s="82">
        <v>150</v>
      </c>
      <c r="P19" s="30">
        <v>155</v>
      </c>
      <c r="Q19" s="30">
        <v>159</v>
      </c>
      <c r="R19" s="6">
        <v>163</v>
      </c>
      <c r="S19" s="6">
        <v>170</v>
      </c>
    </row>
    <row r="20" spans="1:19" ht="12.75">
      <c r="A20" s="6" t="s">
        <v>29</v>
      </c>
      <c r="B20" s="30" t="s">
        <v>30</v>
      </c>
      <c r="C20" s="82">
        <v>105</v>
      </c>
      <c r="D20" s="82">
        <v>105</v>
      </c>
      <c r="E20" s="82">
        <v>106</v>
      </c>
      <c r="F20" s="82">
        <v>107</v>
      </c>
      <c r="G20" s="82">
        <v>112</v>
      </c>
      <c r="H20" s="82">
        <v>117</v>
      </c>
      <c r="I20" s="82">
        <v>126</v>
      </c>
      <c r="J20" s="82">
        <v>131</v>
      </c>
      <c r="K20" s="82">
        <v>133</v>
      </c>
      <c r="L20" s="82">
        <v>137</v>
      </c>
      <c r="M20" s="82">
        <v>141</v>
      </c>
      <c r="N20" s="82">
        <v>145</v>
      </c>
      <c r="O20" s="82">
        <v>153</v>
      </c>
      <c r="P20" s="30">
        <v>162</v>
      </c>
      <c r="Q20" s="30">
        <v>166</v>
      </c>
      <c r="R20" s="6">
        <v>169</v>
      </c>
      <c r="S20" s="6">
        <v>179</v>
      </c>
    </row>
    <row r="21" spans="1:19" ht="12.75">
      <c r="A21" s="6" t="s">
        <v>31</v>
      </c>
      <c r="B21" s="30" t="s">
        <v>32</v>
      </c>
      <c r="C21" s="82">
        <v>101</v>
      </c>
      <c r="D21" s="82">
        <v>101</v>
      </c>
      <c r="E21" s="82">
        <v>102</v>
      </c>
      <c r="F21" s="82">
        <v>103</v>
      </c>
      <c r="G21" s="82">
        <v>108</v>
      </c>
      <c r="H21" s="82">
        <v>110</v>
      </c>
      <c r="I21" s="82">
        <v>119</v>
      </c>
      <c r="J21" s="82">
        <v>126</v>
      </c>
      <c r="K21" s="82">
        <v>131</v>
      </c>
      <c r="L21" s="82">
        <v>132</v>
      </c>
      <c r="M21" s="82">
        <v>136</v>
      </c>
      <c r="N21" s="82">
        <v>141</v>
      </c>
      <c r="O21" s="82">
        <v>150</v>
      </c>
      <c r="P21" s="30">
        <v>156</v>
      </c>
      <c r="Q21" s="30">
        <v>161</v>
      </c>
      <c r="R21" s="6">
        <v>165</v>
      </c>
      <c r="S21" s="6">
        <v>171</v>
      </c>
    </row>
    <row r="22" spans="1:19" ht="12.75">
      <c r="A22" s="6" t="s">
        <v>33</v>
      </c>
      <c r="B22" s="30" t="s">
        <v>34</v>
      </c>
      <c r="C22" s="82">
        <v>100</v>
      </c>
      <c r="D22" s="82">
        <v>101</v>
      </c>
      <c r="E22" s="82">
        <v>102</v>
      </c>
      <c r="F22" s="82">
        <v>104</v>
      </c>
      <c r="G22" s="82">
        <v>108</v>
      </c>
      <c r="H22" s="82">
        <v>110</v>
      </c>
      <c r="I22" s="82">
        <v>119</v>
      </c>
      <c r="J22" s="82">
        <v>123</v>
      </c>
      <c r="K22" s="82">
        <v>128</v>
      </c>
      <c r="L22" s="82">
        <v>131</v>
      </c>
      <c r="M22" s="82">
        <v>135</v>
      </c>
      <c r="N22" s="82">
        <v>139</v>
      </c>
      <c r="O22" s="82">
        <v>146</v>
      </c>
      <c r="P22" s="30">
        <v>155</v>
      </c>
      <c r="Q22" s="30">
        <v>159</v>
      </c>
      <c r="R22" s="6">
        <v>163</v>
      </c>
      <c r="S22" s="6">
        <v>171</v>
      </c>
    </row>
    <row r="23" spans="1:19" ht="12.75">
      <c r="A23" s="6" t="s">
        <v>35</v>
      </c>
      <c r="B23" s="30" t="s">
        <v>36</v>
      </c>
      <c r="C23" s="82">
        <v>102</v>
      </c>
      <c r="D23" s="82">
        <v>102</v>
      </c>
      <c r="E23" s="82">
        <v>103</v>
      </c>
      <c r="F23" s="82">
        <v>105</v>
      </c>
      <c r="G23" s="82">
        <v>110</v>
      </c>
      <c r="H23" s="82">
        <v>111</v>
      </c>
      <c r="I23" s="82">
        <v>122</v>
      </c>
      <c r="J23" s="82">
        <v>127</v>
      </c>
      <c r="K23" s="82">
        <v>133</v>
      </c>
      <c r="L23" s="82">
        <v>135</v>
      </c>
      <c r="M23" s="82">
        <v>139</v>
      </c>
      <c r="N23" s="82">
        <v>144</v>
      </c>
      <c r="O23" s="82">
        <v>154</v>
      </c>
      <c r="P23" s="30">
        <v>159</v>
      </c>
      <c r="Q23" s="30">
        <v>164</v>
      </c>
      <c r="R23" s="6">
        <v>166</v>
      </c>
      <c r="S23" s="6">
        <v>173</v>
      </c>
    </row>
    <row r="24" spans="1:19" ht="12.75">
      <c r="A24" s="6" t="s">
        <v>37</v>
      </c>
      <c r="B24" s="30" t="s">
        <v>38</v>
      </c>
      <c r="C24" s="82">
        <v>100</v>
      </c>
      <c r="D24" s="82">
        <v>99</v>
      </c>
      <c r="E24" s="82">
        <v>101</v>
      </c>
      <c r="F24" s="82">
        <v>103</v>
      </c>
      <c r="G24" s="82">
        <v>107</v>
      </c>
      <c r="H24" s="82">
        <v>108</v>
      </c>
      <c r="I24" s="82">
        <v>117</v>
      </c>
      <c r="J24" s="82">
        <v>123</v>
      </c>
      <c r="K24" s="82">
        <v>127</v>
      </c>
      <c r="L24" s="82">
        <v>132</v>
      </c>
      <c r="M24" s="82">
        <v>135</v>
      </c>
      <c r="N24" s="82">
        <v>141</v>
      </c>
      <c r="O24" s="82">
        <v>153</v>
      </c>
      <c r="P24" s="30">
        <v>152</v>
      </c>
      <c r="Q24" s="30">
        <v>156</v>
      </c>
      <c r="R24" s="6">
        <v>160</v>
      </c>
      <c r="S24" s="6">
        <v>165</v>
      </c>
    </row>
    <row r="25" spans="1:19" ht="12.75">
      <c r="A25" s="6" t="s">
        <v>39</v>
      </c>
      <c r="B25" s="30" t="s">
        <v>40</v>
      </c>
      <c r="C25" s="82">
        <v>98</v>
      </c>
      <c r="D25" s="82">
        <v>98</v>
      </c>
      <c r="E25" s="82">
        <v>99</v>
      </c>
      <c r="F25" s="82">
        <v>101</v>
      </c>
      <c r="G25" s="82">
        <v>105</v>
      </c>
      <c r="H25" s="82">
        <v>109</v>
      </c>
      <c r="I25" s="82">
        <v>117</v>
      </c>
      <c r="J25" s="82">
        <v>122</v>
      </c>
      <c r="K25" s="82">
        <v>126</v>
      </c>
      <c r="L25" s="82">
        <v>129</v>
      </c>
      <c r="M25" s="82">
        <v>132</v>
      </c>
      <c r="N25" s="82">
        <v>136</v>
      </c>
      <c r="O25" s="82">
        <v>147</v>
      </c>
      <c r="P25" s="30">
        <v>152</v>
      </c>
      <c r="Q25" s="30">
        <v>158</v>
      </c>
      <c r="R25" s="6">
        <v>161</v>
      </c>
      <c r="S25" s="6">
        <v>168</v>
      </c>
    </row>
    <row r="26" spans="1:19" ht="12.75">
      <c r="A26" s="6" t="s">
        <v>41</v>
      </c>
      <c r="B26" s="30" t="s">
        <v>42</v>
      </c>
      <c r="C26" s="82">
        <v>101</v>
      </c>
      <c r="D26" s="82">
        <v>101</v>
      </c>
      <c r="E26" s="82">
        <v>103</v>
      </c>
      <c r="F26" s="82">
        <v>104</v>
      </c>
      <c r="G26" s="82">
        <v>108</v>
      </c>
      <c r="H26" s="82">
        <v>109</v>
      </c>
      <c r="I26" s="82">
        <v>119</v>
      </c>
      <c r="J26" s="82">
        <v>124</v>
      </c>
      <c r="K26" s="82">
        <v>128</v>
      </c>
      <c r="L26" s="82">
        <v>132</v>
      </c>
      <c r="M26" s="82">
        <v>136</v>
      </c>
      <c r="N26" s="82">
        <v>142</v>
      </c>
      <c r="O26" s="82">
        <v>154</v>
      </c>
      <c r="P26" s="30">
        <v>160</v>
      </c>
      <c r="Q26" s="30">
        <v>164</v>
      </c>
      <c r="R26" s="6">
        <v>170</v>
      </c>
      <c r="S26" s="6">
        <v>177</v>
      </c>
    </row>
    <row r="27" spans="1:19" ht="13.5" thickBot="1">
      <c r="A27" s="211" t="s">
        <v>264</v>
      </c>
      <c r="B27" s="212"/>
      <c r="C27" s="213">
        <v>106</v>
      </c>
      <c r="D27" s="213">
        <v>107</v>
      </c>
      <c r="E27" s="213">
        <v>107</v>
      </c>
      <c r="F27" s="213">
        <v>110</v>
      </c>
      <c r="G27" s="213">
        <v>114</v>
      </c>
      <c r="H27" s="213">
        <v>120</v>
      </c>
      <c r="I27" s="213">
        <v>130</v>
      </c>
      <c r="J27" s="213">
        <v>136</v>
      </c>
      <c r="K27" s="213">
        <v>138</v>
      </c>
      <c r="L27" s="213">
        <v>141</v>
      </c>
      <c r="M27" s="213">
        <v>144</v>
      </c>
      <c r="N27" s="213">
        <v>151</v>
      </c>
      <c r="O27" s="213">
        <v>160</v>
      </c>
      <c r="P27" s="213">
        <v>167</v>
      </c>
      <c r="Q27" s="213">
        <v>173</v>
      </c>
      <c r="R27" s="121">
        <v>176</v>
      </c>
      <c r="S27" s="121">
        <v>184</v>
      </c>
    </row>
    <row r="28" ht="12.75">
      <c r="A28" s="96" t="s">
        <v>290</v>
      </c>
    </row>
    <row r="29" spans="1:12" ht="15">
      <c r="A29" s="162" t="s">
        <v>289</v>
      </c>
      <c r="L29" s="249"/>
    </row>
    <row r="30" ht="15">
      <c r="L30" s="249"/>
    </row>
    <row r="31" ht="15">
      <c r="L31" s="249"/>
    </row>
    <row r="32" ht="15">
      <c r="L32" s="249"/>
    </row>
    <row r="33" ht="15">
      <c r="L33" s="249"/>
    </row>
    <row r="34" ht="15">
      <c r="L34" s="249"/>
    </row>
    <row r="35" ht="15">
      <c r="L35" s="249"/>
    </row>
    <row r="36" ht="15">
      <c r="L36" s="249"/>
    </row>
    <row r="37" ht="15">
      <c r="L37" s="249"/>
    </row>
    <row r="38" ht="15">
      <c r="L38" s="249"/>
    </row>
    <row r="39" ht="15">
      <c r="L39" s="249"/>
    </row>
    <row r="40" ht="15">
      <c r="L40" s="249"/>
    </row>
    <row r="41" ht="15">
      <c r="L41" s="249"/>
    </row>
    <row r="42" ht="15">
      <c r="L42" s="249"/>
    </row>
    <row r="43" ht="15">
      <c r="L43" s="249"/>
    </row>
    <row r="44" ht="15">
      <c r="L44" s="249"/>
    </row>
    <row r="45" ht="15">
      <c r="L45" s="249"/>
    </row>
    <row r="46" ht="15">
      <c r="L46" s="249"/>
    </row>
    <row r="47" ht="15">
      <c r="L47" s="249"/>
    </row>
    <row r="48" ht="15">
      <c r="L48" s="249"/>
    </row>
    <row r="49" ht="15">
      <c r="L49" s="249"/>
    </row>
    <row r="50" ht="15">
      <c r="L50" s="24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A6:A2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U2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12.28125" style="10" customWidth="1"/>
    <col min="3" max="3" width="38.7109375" style="10" customWidth="1"/>
    <col min="4" max="4" width="10.57421875" style="10" customWidth="1"/>
    <col min="5" max="6" width="10.421875" style="10" customWidth="1"/>
    <col min="7" max="7" width="10.28125" style="10" customWidth="1"/>
    <col min="8" max="8" width="9.421875" style="10" customWidth="1"/>
    <col min="9" max="9" width="9.28125" style="10" customWidth="1"/>
    <col min="10" max="19" width="7.8515625" style="10" bestFit="1" customWidth="1"/>
    <col min="20" max="20" width="7.8515625" style="34" customWidth="1"/>
    <col min="21" max="23" width="9.140625" style="34" customWidth="1"/>
    <col min="24" max="16384" width="9.140625" style="10" customWidth="1"/>
  </cols>
  <sheetData>
    <row r="1" spans="1:2" ht="15">
      <c r="A1" s="61" t="s">
        <v>152</v>
      </c>
      <c r="B1" s="36"/>
    </row>
    <row r="2" spans="1:20" ht="14.25">
      <c r="A2" s="48" t="s">
        <v>268</v>
      </c>
      <c r="B2" s="54"/>
      <c r="C2" s="54"/>
      <c r="D2" s="54"/>
      <c r="E2" s="54"/>
      <c r="F2" s="54"/>
      <c r="G2" s="54"/>
      <c r="H2" s="54"/>
      <c r="T2" s="10"/>
    </row>
    <row r="3" spans="1:20" ht="13.5" thickBot="1">
      <c r="A3" s="177"/>
      <c r="B3" s="178"/>
      <c r="C3" s="178"/>
      <c r="D3" s="178"/>
      <c r="E3" s="178"/>
      <c r="F3" s="178"/>
      <c r="G3" s="178"/>
      <c r="H3" s="178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ht="12" thickTop="1">
      <c r="A4" s="50"/>
      <c r="B4" s="50"/>
      <c r="C4" s="50"/>
      <c r="D4" s="179"/>
      <c r="E4" s="179"/>
      <c r="F4" s="179"/>
      <c r="G4" s="179"/>
      <c r="H4" s="179"/>
      <c r="I4" s="179"/>
      <c r="J4" s="179"/>
      <c r="K4" s="79"/>
      <c r="L4" s="79"/>
      <c r="M4" s="79"/>
      <c r="N4" s="79"/>
      <c r="O4" s="79"/>
      <c r="P4" s="79"/>
      <c r="Q4" s="14"/>
      <c r="R4" s="14"/>
      <c r="S4" s="14"/>
      <c r="T4" s="14"/>
    </row>
    <row r="5" spans="1:20" ht="12" thickBot="1">
      <c r="A5" s="52" t="s">
        <v>122</v>
      </c>
      <c r="B5" s="52"/>
      <c r="C5" s="52"/>
      <c r="D5" s="180">
        <v>1995</v>
      </c>
      <c r="E5" s="180">
        <v>1996</v>
      </c>
      <c r="F5" s="180">
        <v>1997</v>
      </c>
      <c r="G5" s="180">
        <v>1998</v>
      </c>
      <c r="H5" s="180">
        <v>1999</v>
      </c>
      <c r="I5" s="180">
        <v>2000</v>
      </c>
      <c r="J5" s="180">
        <v>2001</v>
      </c>
      <c r="K5" s="181">
        <v>2002</v>
      </c>
      <c r="L5" s="181">
        <v>2003</v>
      </c>
      <c r="M5" s="32">
        <v>2004</v>
      </c>
      <c r="N5" s="32">
        <v>2005</v>
      </c>
      <c r="O5" s="32">
        <v>2006</v>
      </c>
      <c r="P5" s="32">
        <v>2007</v>
      </c>
      <c r="Q5" s="26">
        <v>2008</v>
      </c>
      <c r="R5" s="26">
        <v>2009</v>
      </c>
      <c r="S5" s="26">
        <v>2010</v>
      </c>
      <c r="T5" s="26">
        <v>2011</v>
      </c>
    </row>
    <row r="6" spans="1:16" ht="15">
      <c r="A6" s="55"/>
      <c r="B6" s="54"/>
      <c r="C6" s="39"/>
      <c r="D6" s="39"/>
      <c r="E6" s="39"/>
      <c r="F6" s="39"/>
      <c r="G6" s="39"/>
      <c r="H6" s="104"/>
      <c r="I6" s="104"/>
      <c r="J6" s="104"/>
      <c r="K6" s="6"/>
      <c r="L6" s="6"/>
      <c r="M6" s="6"/>
      <c r="N6" s="6"/>
      <c r="O6" s="6"/>
      <c r="P6" s="105"/>
    </row>
    <row r="7" spans="1:21" ht="11.25">
      <c r="A7" s="62" t="s">
        <v>67</v>
      </c>
      <c r="B7" s="55" t="s">
        <v>131</v>
      </c>
      <c r="C7" s="81" t="s">
        <v>68</v>
      </c>
      <c r="D7" s="158">
        <v>27978</v>
      </c>
      <c r="E7" s="158">
        <v>27070</v>
      </c>
      <c r="F7" s="158">
        <v>27117</v>
      </c>
      <c r="G7" s="158">
        <v>28539</v>
      </c>
      <c r="H7" s="158">
        <v>29530</v>
      </c>
      <c r="I7" s="158">
        <v>29530</v>
      </c>
      <c r="J7" s="241">
        <v>33399</v>
      </c>
      <c r="K7" s="241">
        <v>36058</v>
      </c>
      <c r="L7" s="241">
        <v>36378</v>
      </c>
      <c r="M7" s="11">
        <v>35364</v>
      </c>
      <c r="N7" s="11">
        <v>37223</v>
      </c>
      <c r="O7" s="11">
        <v>39260</v>
      </c>
      <c r="P7" s="11">
        <v>44182</v>
      </c>
      <c r="Q7" s="11">
        <v>41105</v>
      </c>
      <c r="R7" s="11">
        <v>38991</v>
      </c>
      <c r="S7" s="31">
        <v>41155</v>
      </c>
      <c r="T7" s="31">
        <v>43782</v>
      </c>
      <c r="U7" s="117"/>
    </row>
    <row r="8" spans="1:20" ht="15">
      <c r="A8" s="62"/>
      <c r="B8" s="55" t="s">
        <v>2</v>
      </c>
      <c r="C8" s="64" t="s">
        <v>114</v>
      </c>
      <c r="D8" s="158"/>
      <c r="E8" s="158"/>
      <c r="F8" s="158"/>
      <c r="G8" s="158"/>
      <c r="H8" s="158"/>
      <c r="I8" s="158"/>
      <c r="J8" s="158"/>
      <c r="K8" s="11"/>
      <c r="L8" s="11"/>
      <c r="M8" s="158"/>
      <c r="N8" s="158"/>
      <c r="O8" s="158"/>
      <c r="P8" s="158"/>
      <c r="Q8" s="242"/>
      <c r="R8" s="242"/>
      <c r="S8" s="31"/>
      <c r="T8" s="31"/>
    </row>
    <row r="9" spans="1:20" ht="11.25">
      <c r="A9" s="65" t="s">
        <v>67</v>
      </c>
      <c r="C9" s="81" t="s">
        <v>69</v>
      </c>
      <c r="D9" s="158">
        <v>225691</v>
      </c>
      <c r="E9" s="158">
        <v>243574</v>
      </c>
      <c r="F9" s="158">
        <v>256572</v>
      </c>
      <c r="G9" s="158">
        <v>271075</v>
      </c>
      <c r="H9" s="158">
        <v>287098</v>
      </c>
      <c r="I9" s="158">
        <v>324194</v>
      </c>
      <c r="J9" s="241">
        <v>350099</v>
      </c>
      <c r="K9" s="241">
        <v>355514</v>
      </c>
      <c r="L9" s="241">
        <v>359991</v>
      </c>
      <c r="M9" s="11">
        <v>369600</v>
      </c>
      <c r="N9" s="11">
        <v>382286</v>
      </c>
      <c r="O9" s="11">
        <v>399783</v>
      </c>
      <c r="P9" s="11">
        <v>431983</v>
      </c>
      <c r="Q9" s="11">
        <v>447662</v>
      </c>
      <c r="R9" s="11">
        <v>448282</v>
      </c>
      <c r="S9" s="31">
        <v>471387</v>
      </c>
      <c r="T9" s="31">
        <v>490246</v>
      </c>
    </row>
    <row r="10" spans="1:20" ht="15">
      <c r="A10" s="65"/>
      <c r="C10" s="64" t="s">
        <v>70</v>
      </c>
      <c r="D10" s="158"/>
      <c r="E10" s="158"/>
      <c r="F10" s="158"/>
      <c r="G10" s="158"/>
      <c r="H10" s="158"/>
      <c r="I10" s="158"/>
      <c r="J10" s="158"/>
      <c r="K10" s="11"/>
      <c r="L10" s="11"/>
      <c r="M10" s="158"/>
      <c r="N10" s="158"/>
      <c r="O10" s="158"/>
      <c r="P10" s="158"/>
      <c r="Q10" s="242"/>
      <c r="R10" s="242"/>
      <c r="S10" s="31"/>
      <c r="T10" s="31"/>
    </row>
    <row r="11" spans="1:20" ht="11.25">
      <c r="A11" s="65" t="s">
        <v>67</v>
      </c>
      <c r="B11" s="54"/>
      <c r="C11" s="81" t="s">
        <v>71</v>
      </c>
      <c r="D11" s="158">
        <v>38593</v>
      </c>
      <c r="E11" s="158">
        <v>38581</v>
      </c>
      <c r="F11" s="158">
        <v>34005</v>
      </c>
      <c r="G11" s="158">
        <v>35500</v>
      </c>
      <c r="H11" s="158">
        <v>35487</v>
      </c>
      <c r="I11" s="158">
        <v>51473</v>
      </c>
      <c r="J11" s="241">
        <v>43893</v>
      </c>
      <c r="K11" s="241">
        <v>39835</v>
      </c>
      <c r="L11" s="241">
        <v>33939</v>
      </c>
      <c r="M11" s="11">
        <v>32157</v>
      </c>
      <c r="N11" s="11">
        <v>36690</v>
      </c>
      <c r="O11" s="11">
        <v>50302</v>
      </c>
      <c r="P11" s="11">
        <v>58038</v>
      </c>
      <c r="Q11" s="11">
        <v>67404</v>
      </c>
      <c r="R11" s="11">
        <v>61318</v>
      </c>
      <c r="S11" s="31">
        <v>60878</v>
      </c>
      <c r="T11" s="31">
        <v>70319</v>
      </c>
    </row>
    <row r="12" spans="1:20" ht="11.25">
      <c r="A12" s="65"/>
      <c r="B12" s="54"/>
      <c r="C12" s="64" t="s">
        <v>72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11"/>
      <c r="R12" s="111"/>
      <c r="S12" s="31"/>
      <c r="T12" s="31"/>
    </row>
    <row r="13" spans="1:20" ht="11.25">
      <c r="A13" s="65" t="s">
        <v>73</v>
      </c>
      <c r="B13" s="54"/>
      <c r="C13" s="81" t="s">
        <v>74</v>
      </c>
      <c r="D13" s="158">
        <v>14523</v>
      </c>
      <c r="E13" s="158">
        <v>12182</v>
      </c>
      <c r="F13" s="158">
        <v>9234</v>
      </c>
      <c r="G13" s="158">
        <v>9555</v>
      </c>
      <c r="H13" s="158">
        <v>8872</v>
      </c>
      <c r="I13" s="158">
        <v>12785</v>
      </c>
      <c r="J13" s="241">
        <v>13070</v>
      </c>
      <c r="K13" s="241">
        <v>15546</v>
      </c>
      <c r="L13" s="241">
        <v>15027</v>
      </c>
      <c r="M13" s="11">
        <v>13031</v>
      </c>
      <c r="N13" s="11">
        <v>12681</v>
      </c>
      <c r="O13" s="11">
        <v>16985</v>
      </c>
      <c r="P13" s="11">
        <v>23566</v>
      </c>
      <c r="Q13" s="11">
        <v>30626</v>
      </c>
      <c r="R13" s="11">
        <v>14008</v>
      </c>
      <c r="S13" s="31">
        <v>13734</v>
      </c>
      <c r="T13" s="31">
        <v>25327</v>
      </c>
    </row>
    <row r="14" spans="1:20" ht="15">
      <c r="A14" s="65"/>
      <c r="B14" s="54"/>
      <c r="C14" s="64" t="s">
        <v>75</v>
      </c>
      <c r="D14" s="158"/>
      <c r="E14" s="158"/>
      <c r="F14" s="158"/>
      <c r="G14" s="158"/>
      <c r="H14" s="158"/>
      <c r="I14" s="158"/>
      <c r="J14" s="158"/>
      <c r="K14" s="11"/>
      <c r="L14" s="11"/>
      <c r="M14" s="158"/>
      <c r="N14" s="158"/>
      <c r="O14" s="158"/>
      <c r="P14" s="158"/>
      <c r="Q14" s="242"/>
      <c r="R14" s="242"/>
      <c r="S14" s="31"/>
      <c r="T14" s="31"/>
    </row>
    <row r="15" spans="1:20" ht="11.25">
      <c r="A15" s="65" t="s">
        <v>76</v>
      </c>
      <c r="B15" s="54"/>
      <c r="C15" s="81" t="s">
        <v>77</v>
      </c>
      <c r="D15" s="158">
        <v>277739</v>
      </c>
      <c r="E15" s="158">
        <v>297043</v>
      </c>
      <c r="F15" s="158">
        <v>308460</v>
      </c>
      <c r="G15" s="158">
        <v>325559</v>
      </c>
      <c r="H15" s="158">
        <v>343243</v>
      </c>
      <c r="I15" s="158">
        <v>392412</v>
      </c>
      <c r="J15" s="241">
        <v>414321</v>
      </c>
      <c r="K15" s="241">
        <v>415861</v>
      </c>
      <c r="L15" s="241">
        <v>415281</v>
      </c>
      <c r="M15" s="11">
        <v>424090</v>
      </c>
      <c r="N15" s="11">
        <v>443518</v>
      </c>
      <c r="O15" s="11">
        <v>472360</v>
      </c>
      <c r="P15" s="11">
        <v>510637</v>
      </c>
      <c r="Q15" s="11">
        <v>525545</v>
      </c>
      <c r="R15" s="11">
        <v>534583</v>
      </c>
      <c r="S15" s="31">
        <v>559686</v>
      </c>
      <c r="T15" s="31">
        <v>579020</v>
      </c>
    </row>
    <row r="16" spans="1:20" ht="12.75">
      <c r="A16" s="65"/>
      <c r="B16" s="54"/>
      <c r="C16" s="64" t="s">
        <v>115</v>
      </c>
      <c r="D16" s="158"/>
      <c r="E16" s="158"/>
      <c r="F16" s="158"/>
      <c r="G16" s="158"/>
      <c r="H16" s="158"/>
      <c r="I16" s="158"/>
      <c r="J16" s="158"/>
      <c r="K16" s="11"/>
      <c r="L16" s="11"/>
      <c r="M16" s="158"/>
      <c r="N16" s="158"/>
      <c r="O16" s="158"/>
      <c r="P16" s="158"/>
      <c r="Q16" s="243"/>
      <c r="R16" s="243"/>
      <c r="S16" s="31"/>
      <c r="T16" s="31"/>
    </row>
    <row r="17" spans="1:20" ht="11.25">
      <c r="A17" s="65" t="s">
        <v>67</v>
      </c>
      <c r="B17" s="54"/>
      <c r="C17" s="81" t="s">
        <v>78</v>
      </c>
      <c r="D17" s="158">
        <v>76219</v>
      </c>
      <c r="E17" s="158">
        <v>74188</v>
      </c>
      <c r="F17" s="158">
        <v>75080</v>
      </c>
      <c r="G17" s="158">
        <v>76823</v>
      </c>
      <c r="H17" s="158">
        <v>79467</v>
      </c>
      <c r="I17" s="158">
        <v>81416</v>
      </c>
      <c r="J17" s="241">
        <v>83690</v>
      </c>
      <c r="K17" s="241">
        <v>88661</v>
      </c>
      <c r="L17" s="241">
        <v>95766</v>
      </c>
      <c r="M17" s="11">
        <v>98604</v>
      </c>
      <c r="N17" s="11">
        <v>102018</v>
      </c>
      <c r="O17" s="11">
        <v>105005</v>
      </c>
      <c r="P17" s="11">
        <v>103429</v>
      </c>
      <c r="Q17" s="11">
        <v>109265</v>
      </c>
      <c r="R17" s="11">
        <v>117035</v>
      </c>
      <c r="S17" s="31">
        <v>119499</v>
      </c>
      <c r="T17" s="31">
        <v>122422</v>
      </c>
    </row>
    <row r="18" spans="1:20" ht="15">
      <c r="A18" s="65"/>
      <c r="B18" s="54"/>
      <c r="C18" s="64" t="s">
        <v>79</v>
      </c>
      <c r="D18" s="158"/>
      <c r="E18" s="158"/>
      <c r="F18" s="158"/>
      <c r="G18" s="158"/>
      <c r="H18" s="158"/>
      <c r="I18" s="158"/>
      <c r="J18" s="158"/>
      <c r="K18" s="11"/>
      <c r="L18" s="11"/>
      <c r="M18" s="158"/>
      <c r="N18" s="158"/>
      <c r="O18" s="158"/>
      <c r="P18" s="158"/>
      <c r="Q18" s="242"/>
      <c r="R18" s="242"/>
      <c r="S18" s="31"/>
      <c r="T18" s="31"/>
    </row>
    <row r="19" spans="1:20" ht="11.25">
      <c r="A19" s="65" t="s">
        <v>67</v>
      </c>
      <c r="B19" s="54"/>
      <c r="C19" s="81" t="s">
        <v>80</v>
      </c>
      <c r="D19" s="158">
        <v>8930</v>
      </c>
      <c r="E19" s="158">
        <v>8281</v>
      </c>
      <c r="F19" s="158">
        <v>9345</v>
      </c>
      <c r="G19" s="158">
        <v>9167</v>
      </c>
      <c r="H19" s="158">
        <v>12430</v>
      </c>
      <c r="I19" s="158">
        <v>27059</v>
      </c>
      <c r="J19" s="241">
        <v>28988</v>
      </c>
      <c r="K19" s="241">
        <v>24980</v>
      </c>
      <c r="L19" s="241">
        <v>27868</v>
      </c>
      <c r="M19" s="11">
        <v>29297</v>
      </c>
      <c r="N19" s="11">
        <v>30326</v>
      </c>
      <c r="O19" s="11">
        <v>30464</v>
      </c>
      <c r="P19" s="11">
        <v>30558</v>
      </c>
      <c r="Q19" s="11">
        <v>31310</v>
      </c>
      <c r="R19" s="11">
        <v>31845</v>
      </c>
      <c r="S19" s="31">
        <v>32335</v>
      </c>
      <c r="T19" s="31">
        <v>32780</v>
      </c>
    </row>
    <row r="20" spans="1:20" ht="11.25">
      <c r="A20" s="65"/>
      <c r="B20" s="54"/>
      <c r="C20" s="64" t="s">
        <v>81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11"/>
      <c r="R20" s="111"/>
      <c r="S20" s="31"/>
      <c r="T20" s="31"/>
    </row>
    <row r="21" spans="1:20" ht="11.25">
      <c r="A21" s="65" t="s">
        <v>73</v>
      </c>
      <c r="B21" s="54"/>
      <c r="C21" s="81" t="s">
        <v>82</v>
      </c>
      <c r="D21" s="158">
        <v>74074</v>
      </c>
      <c r="E21" s="158">
        <v>82058</v>
      </c>
      <c r="F21" s="158">
        <v>87616</v>
      </c>
      <c r="G21" s="158">
        <v>93941</v>
      </c>
      <c r="H21" s="158">
        <v>102674</v>
      </c>
      <c r="I21" s="158">
        <v>115104</v>
      </c>
      <c r="J21" s="241">
        <v>113607</v>
      </c>
      <c r="K21" s="241">
        <v>110367</v>
      </c>
      <c r="L21" s="241">
        <v>118309</v>
      </c>
      <c r="M21" s="11">
        <v>125033</v>
      </c>
      <c r="N21" s="11">
        <v>133384</v>
      </c>
      <c r="O21" s="11">
        <v>147182</v>
      </c>
      <c r="P21" s="11">
        <v>147325</v>
      </c>
      <c r="Q21" s="11">
        <v>145123</v>
      </c>
      <c r="R21" s="11">
        <v>139763</v>
      </c>
      <c r="S21" s="31">
        <v>145636</v>
      </c>
      <c r="T21" s="31">
        <v>147520</v>
      </c>
    </row>
    <row r="22" spans="1:20" ht="15">
      <c r="A22" s="65"/>
      <c r="B22" s="54"/>
      <c r="C22" s="64" t="s">
        <v>83</v>
      </c>
      <c r="D22" s="158"/>
      <c r="E22" s="158"/>
      <c r="F22" s="158"/>
      <c r="G22" s="158"/>
      <c r="H22" s="158"/>
      <c r="I22" s="158"/>
      <c r="J22" s="158"/>
      <c r="K22" s="11"/>
      <c r="L22" s="11"/>
      <c r="M22" s="158"/>
      <c r="N22" s="158"/>
      <c r="O22" s="158"/>
      <c r="P22" s="158"/>
      <c r="Q22" s="242"/>
      <c r="R22" s="242"/>
      <c r="S22" s="31"/>
      <c r="T22" s="31"/>
    </row>
    <row r="23" spans="1:20" ht="11.25">
      <c r="A23" s="65" t="s">
        <v>73</v>
      </c>
      <c r="B23" s="55"/>
      <c r="C23" s="81" t="s">
        <v>84</v>
      </c>
      <c r="D23" s="158">
        <v>70441</v>
      </c>
      <c r="E23" s="158">
        <v>77815</v>
      </c>
      <c r="F23" s="158">
        <v>82472</v>
      </c>
      <c r="G23" s="158">
        <v>87063</v>
      </c>
      <c r="H23" s="158">
        <v>87572</v>
      </c>
      <c r="I23" s="158">
        <v>107083</v>
      </c>
      <c r="J23" s="241">
        <v>108051</v>
      </c>
      <c r="K23" s="241">
        <v>103329</v>
      </c>
      <c r="L23" s="241">
        <v>103538</v>
      </c>
      <c r="M23" s="11">
        <v>106388</v>
      </c>
      <c r="N23" s="11">
        <v>109527</v>
      </c>
      <c r="O23" s="11">
        <v>109724</v>
      </c>
      <c r="P23" s="11">
        <v>120745</v>
      </c>
      <c r="Q23" s="11">
        <v>117413</v>
      </c>
      <c r="R23" s="11">
        <v>117014</v>
      </c>
      <c r="S23" s="31">
        <v>124208</v>
      </c>
      <c r="T23" s="31">
        <v>123922</v>
      </c>
    </row>
    <row r="24" spans="1:20" ht="15">
      <c r="A24" s="65"/>
      <c r="B24" s="55"/>
      <c r="C24" s="64" t="s">
        <v>85</v>
      </c>
      <c r="D24" s="158"/>
      <c r="E24" s="158"/>
      <c r="F24" s="158"/>
      <c r="G24" s="158"/>
      <c r="H24" s="158"/>
      <c r="I24" s="158"/>
      <c r="J24" s="158"/>
      <c r="K24" s="11"/>
      <c r="L24" s="11"/>
      <c r="M24" s="158"/>
      <c r="N24" s="158"/>
      <c r="O24" s="158"/>
      <c r="P24" s="158"/>
      <c r="Q24" s="242"/>
      <c r="R24" s="242"/>
      <c r="S24" s="31"/>
      <c r="T24" s="31"/>
    </row>
    <row r="25" spans="1:20" ht="11.25">
      <c r="A25" s="65" t="s">
        <v>73</v>
      </c>
      <c r="B25" s="55"/>
      <c r="C25" s="81" t="s">
        <v>80</v>
      </c>
      <c r="D25" s="158">
        <v>4797</v>
      </c>
      <c r="E25" s="158">
        <v>4546</v>
      </c>
      <c r="F25" s="158">
        <v>4754</v>
      </c>
      <c r="G25" s="158">
        <v>5232</v>
      </c>
      <c r="H25" s="158">
        <v>5311</v>
      </c>
      <c r="I25" s="30">
        <v>18517</v>
      </c>
      <c r="J25" s="241">
        <v>18162</v>
      </c>
      <c r="K25" s="241">
        <v>18301</v>
      </c>
      <c r="L25" s="241">
        <v>19466</v>
      </c>
      <c r="M25" s="11">
        <v>20933</v>
      </c>
      <c r="N25" s="11">
        <v>22225</v>
      </c>
      <c r="O25" s="11">
        <v>22247</v>
      </c>
      <c r="P25" s="11">
        <v>24633</v>
      </c>
      <c r="Q25" s="11">
        <v>24445</v>
      </c>
      <c r="R25" s="11">
        <v>24522</v>
      </c>
      <c r="S25" s="31">
        <v>24673</v>
      </c>
      <c r="T25" s="31">
        <v>23821</v>
      </c>
    </row>
    <row r="26" spans="1:20" ht="15">
      <c r="A26" s="65"/>
      <c r="B26" s="55"/>
      <c r="C26" s="64" t="s">
        <v>86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242"/>
      <c r="R26" s="242"/>
      <c r="S26" s="31"/>
      <c r="T26" s="31"/>
    </row>
    <row r="27" spans="1:20" ht="11.25">
      <c r="A27" s="65" t="s">
        <v>76</v>
      </c>
      <c r="B27" s="55"/>
      <c r="C27" s="81" t="s">
        <v>87</v>
      </c>
      <c r="D27" s="158">
        <v>213576</v>
      </c>
      <c r="E27" s="158">
        <v>215093</v>
      </c>
      <c r="F27" s="158">
        <v>218043</v>
      </c>
      <c r="G27" s="158">
        <v>225313</v>
      </c>
      <c r="H27" s="158">
        <v>239583</v>
      </c>
      <c r="I27" s="158">
        <v>260183</v>
      </c>
      <c r="J27" s="241">
        <v>287179</v>
      </c>
      <c r="K27" s="241">
        <v>297505</v>
      </c>
      <c r="L27" s="241">
        <v>297602</v>
      </c>
      <c r="M27" s="11">
        <v>299637</v>
      </c>
      <c r="N27" s="11">
        <v>310726</v>
      </c>
      <c r="O27" s="11">
        <v>328676</v>
      </c>
      <c r="P27" s="11">
        <v>351921</v>
      </c>
      <c r="Q27" s="11">
        <v>379139</v>
      </c>
      <c r="R27" s="11">
        <v>402164</v>
      </c>
      <c r="S27" s="31">
        <v>417003</v>
      </c>
      <c r="T27" s="31">
        <v>438959</v>
      </c>
    </row>
    <row r="28" spans="1:20" ht="15">
      <c r="A28" s="55"/>
      <c r="B28" s="55"/>
      <c r="C28" s="64" t="s">
        <v>116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242"/>
      <c r="R28" s="242"/>
      <c r="S28" s="31"/>
      <c r="T28" s="31"/>
    </row>
    <row r="29" spans="1:20" ht="11.25">
      <c r="A29" s="55"/>
      <c r="B29" s="55"/>
      <c r="C29" s="56"/>
      <c r="D29" s="74"/>
      <c r="E29" s="74"/>
      <c r="F29" s="74"/>
      <c r="G29" s="74"/>
      <c r="H29" s="74"/>
      <c r="I29" s="74"/>
      <c r="J29" s="74"/>
      <c r="K29" s="74"/>
      <c r="L29" s="76"/>
      <c r="M29" s="74"/>
      <c r="N29" s="74"/>
      <c r="O29" s="74"/>
      <c r="P29" s="109"/>
      <c r="Q29" s="11"/>
      <c r="R29" s="11"/>
      <c r="S29" s="31"/>
      <c r="T29" s="31"/>
    </row>
    <row r="30" spans="1:20" ht="11.25">
      <c r="A30" s="66" t="s">
        <v>67</v>
      </c>
      <c r="B30" s="55" t="s">
        <v>132</v>
      </c>
      <c r="C30" s="56" t="s">
        <v>68</v>
      </c>
      <c r="D30" s="158">
        <v>4462</v>
      </c>
      <c r="E30" s="158">
        <v>4311</v>
      </c>
      <c r="F30" s="158">
        <v>4328</v>
      </c>
      <c r="G30" s="158">
        <v>4391</v>
      </c>
      <c r="H30" s="158">
        <v>4349</v>
      </c>
      <c r="I30" s="241">
        <v>4310</v>
      </c>
      <c r="J30" s="241">
        <v>4522</v>
      </c>
      <c r="K30" s="241">
        <v>4919</v>
      </c>
      <c r="L30" s="241">
        <v>4988</v>
      </c>
      <c r="M30" s="11">
        <v>4926</v>
      </c>
      <c r="N30" s="11">
        <v>5078</v>
      </c>
      <c r="O30" s="11">
        <v>5407</v>
      </c>
      <c r="P30" s="11">
        <v>6067</v>
      </c>
      <c r="Q30" s="11">
        <v>5675</v>
      </c>
      <c r="R30" s="11">
        <v>5104</v>
      </c>
      <c r="S30" s="31">
        <v>5413</v>
      </c>
      <c r="T30" s="31">
        <v>5779</v>
      </c>
    </row>
    <row r="31" spans="1:20" ht="11.25">
      <c r="A31" s="67" t="s">
        <v>67</v>
      </c>
      <c r="B31" s="55" t="s">
        <v>4</v>
      </c>
      <c r="C31" s="56" t="s">
        <v>69</v>
      </c>
      <c r="D31" s="158">
        <v>32586</v>
      </c>
      <c r="E31" s="158">
        <v>35037</v>
      </c>
      <c r="F31" s="158">
        <v>36555</v>
      </c>
      <c r="G31" s="158">
        <v>38188</v>
      </c>
      <c r="H31" s="158">
        <v>39909</v>
      </c>
      <c r="I31" s="241">
        <v>44451</v>
      </c>
      <c r="J31" s="241">
        <v>48147</v>
      </c>
      <c r="K31" s="241">
        <v>50029</v>
      </c>
      <c r="L31" s="241">
        <v>51680</v>
      </c>
      <c r="M31" s="11">
        <v>53194</v>
      </c>
      <c r="N31" s="11">
        <v>55022</v>
      </c>
      <c r="O31" s="11">
        <v>56533</v>
      </c>
      <c r="P31" s="11">
        <v>60575</v>
      </c>
      <c r="Q31" s="11">
        <v>62295</v>
      </c>
      <c r="R31" s="11">
        <v>62550</v>
      </c>
      <c r="S31" s="31">
        <v>64864</v>
      </c>
      <c r="T31" s="31">
        <v>67192</v>
      </c>
    </row>
    <row r="32" spans="1:20" ht="11.25">
      <c r="A32" s="67" t="s">
        <v>67</v>
      </c>
      <c r="B32" s="68"/>
      <c r="C32" s="56" t="s">
        <v>71</v>
      </c>
      <c r="D32" s="158">
        <v>4026</v>
      </c>
      <c r="E32" s="158">
        <v>3911</v>
      </c>
      <c r="F32" s="158">
        <v>3371</v>
      </c>
      <c r="G32" s="158">
        <v>3389</v>
      </c>
      <c r="H32" s="158">
        <v>3281</v>
      </c>
      <c r="I32" s="241">
        <v>4723</v>
      </c>
      <c r="J32" s="241">
        <v>4078</v>
      </c>
      <c r="K32" s="241">
        <v>3868</v>
      </c>
      <c r="L32" s="241">
        <v>3140</v>
      </c>
      <c r="M32" s="11">
        <v>3122</v>
      </c>
      <c r="N32" s="11">
        <v>3478</v>
      </c>
      <c r="O32" s="11">
        <v>4617</v>
      </c>
      <c r="P32" s="11">
        <v>5491</v>
      </c>
      <c r="Q32" s="11">
        <v>6348</v>
      </c>
      <c r="R32" s="11">
        <v>5639</v>
      </c>
      <c r="S32" s="31">
        <v>5155</v>
      </c>
      <c r="T32" s="31">
        <v>6768</v>
      </c>
    </row>
    <row r="33" spans="1:20" ht="11.25">
      <c r="A33" s="67" t="s">
        <v>73</v>
      </c>
      <c r="B33" s="68"/>
      <c r="C33" s="56" t="s">
        <v>74</v>
      </c>
      <c r="D33" s="158">
        <v>2243</v>
      </c>
      <c r="E33" s="158">
        <v>1870</v>
      </c>
      <c r="F33" s="158">
        <v>1362</v>
      </c>
      <c r="G33" s="158">
        <v>1393</v>
      </c>
      <c r="H33" s="158">
        <v>1233</v>
      </c>
      <c r="I33" s="241">
        <v>1748</v>
      </c>
      <c r="J33" s="241">
        <v>1688</v>
      </c>
      <c r="K33" s="241">
        <v>1931</v>
      </c>
      <c r="L33" s="241">
        <v>1871</v>
      </c>
      <c r="M33" s="11">
        <v>1314</v>
      </c>
      <c r="N33" s="11">
        <v>1272</v>
      </c>
      <c r="O33" s="11">
        <v>2075</v>
      </c>
      <c r="P33" s="11">
        <v>2808</v>
      </c>
      <c r="Q33" s="11">
        <v>3532</v>
      </c>
      <c r="R33" s="11">
        <v>1934</v>
      </c>
      <c r="S33" s="31">
        <v>1600</v>
      </c>
      <c r="T33" s="31">
        <v>2854</v>
      </c>
    </row>
    <row r="34" spans="1:20" ht="11.25">
      <c r="A34" s="67" t="s">
        <v>76</v>
      </c>
      <c r="B34" s="68"/>
      <c r="C34" s="56" t="s">
        <v>77</v>
      </c>
      <c r="D34" s="158">
        <v>38831</v>
      </c>
      <c r="E34" s="158">
        <v>41389</v>
      </c>
      <c r="F34" s="158">
        <v>42892</v>
      </c>
      <c r="G34" s="158">
        <v>44575</v>
      </c>
      <c r="H34" s="158">
        <v>46306</v>
      </c>
      <c r="I34" s="241">
        <v>51736</v>
      </c>
      <c r="J34" s="241">
        <v>55059</v>
      </c>
      <c r="K34" s="241">
        <v>56885</v>
      </c>
      <c r="L34" s="241">
        <v>57937</v>
      </c>
      <c r="M34" s="11">
        <v>59928</v>
      </c>
      <c r="N34" s="11">
        <v>62306</v>
      </c>
      <c r="O34" s="11">
        <v>64482</v>
      </c>
      <c r="P34" s="11">
        <v>69325</v>
      </c>
      <c r="Q34" s="11">
        <v>70786</v>
      </c>
      <c r="R34" s="11">
        <v>71359</v>
      </c>
      <c r="S34" s="31">
        <v>73832</v>
      </c>
      <c r="T34" s="31">
        <v>76885</v>
      </c>
    </row>
    <row r="35" spans="1:20" ht="11.25">
      <c r="A35" s="67" t="s">
        <v>67</v>
      </c>
      <c r="B35" s="68"/>
      <c r="C35" s="56" t="s">
        <v>78</v>
      </c>
      <c r="D35" s="158">
        <v>12331</v>
      </c>
      <c r="E35" s="158">
        <v>11980</v>
      </c>
      <c r="F35" s="158">
        <v>12036</v>
      </c>
      <c r="G35" s="158">
        <v>12461</v>
      </c>
      <c r="H35" s="158">
        <v>12732</v>
      </c>
      <c r="I35" s="241">
        <v>12938</v>
      </c>
      <c r="J35" s="241">
        <v>13420</v>
      </c>
      <c r="K35" s="241">
        <v>14076</v>
      </c>
      <c r="L35" s="241">
        <v>15183</v>
      </c>
      <c r="M35" s="11">
        <v>15804</v>
      </c>
      <c r="N35" s="11">
        <v>16243</v>
      </c>
      <c r="O35" s="11">
        <v>16911</v>
      </c>
      <c r="P35" s="11">
        <v>17533</v>
      </c>
      <c r="Q35" s="11">
        <v>17483</v>
      </c>
      <c r="R35" s="11">
        <v>18749</v>
      </c>
      <c r="S35" s="31">
        <v>19284</v>
      </c>
      <c r="T35" s="31">
        <v>19345</v>
      </c>
    </row>
    <row r="36" spans="1:20" ht="11.25">
      <c r="A36" s="67" t="s">
        <v>67</v>
      </c>
      <c r="B36" s="68"/>
      <c r="C36" s="56" t="s">
        <v>80</v>
      </c>
      <c r="D36" s="158">
        <v>1455</v>
      </c>
      <c r="E36" s="158">
        <v>1344</v>
      </c>
      <c r="F36" s="158">
        <v>1498</v>
      </c>
      <c r="G36" s="158">
        <v>1455</v>
      </c>
      <c r="H36" s="158">
        <v>1912</v>
      </c>
      <c r="I36" s="241">
        <v>4358</v>
      </c>
      <c r="J36" s="241">
        <v>4593</v>
      </c>
      <c r="K36" s="241">
        <v>4073</v>
      </c>
      <c r="L36" s="241">
        <v>4547</v>
      </c>
      <c r="M36" s="11">
        <v>4798</v>
      </c>
      <c r="N36" s="11">
        <v>4953</v>
      </c>
      <c r="O36" s="11">
        <v>4932</v>
      </c>
      <c r="P36" s="11">
        <v>4928</v>
      </c>
      <c r="Q36" s="11">
        <v>5012</v>
      </c>
      <c r="R36" s="11">
        <v>5103</v>
      </c>
      <c r="S36" s="31">
        <v>5123</v>
      </c>
      <c r="T36" s="31">
        <v>5123</v>
      </c>
    </row>
    <row r="37" spans="1:20" ht="11.25">
      <c r="A37" s="67" t="s">
        <v>73</v>
      </c>
      <c r="B37" s="68"/>
      <c r="C37" s="56" t="s">
        <v>82</v>
      </c>
      <c r="D37" s="158">
        <v>10284</v>
      </c>
      <c r="E37" s="158">
        <v>11170</v>
      </c>
      <c r="F37" s="158">
        <v>11757</v>
      </c>
      <c r="G37" s="158">
        <v>12411</v>
      </c>
      <c r="H37" s="158">
        <v>13345</v>
      </c>
      <c r="I37" s="241">
        <v>14490</v>
      </c>
      <c r="J37" s="241">
        <v>14752</v>
      </c>
      <c r="K37" s="241">
        <v>15021</v>
      </c>
      <c r="L37" s="241">
        <v>16075</v>
      </c>
      <c r="M37" s="11">
        <v>16764</v>
      </c>
      <c r="N37" s="11">
        <v>17915</v>
      </c>
      <c r="O37" s="11">
        <v>19183</v>
      </c>
      <c r="P37" s="11">
        <v>18961</v>
      </c>
      <c r="Q37" s="11">
        <v>18936</v>
      </c>
      <c r="R37" s="11">
        <v>18323</v>
      </c>
      <c r="S37" s="31">
        <v>18634</v>
      </c>
      <c r="T37" s="31">
        <v>19145</v>
      </c>
    </row>
    <row r="38" spans="1:20" ht="11.25">
      <c r="A38" s="67" t="s">
        <v>73</v>
      </c>
      <c r="B38" s="68"/>
      <c r="C38" s="56" t="s">
        <v>84</v>
      </c>
      <c r="D38" s="158">
        <v>10173</v>
      </c>
      <c r="E38" s="158">
        <v>11193</v>
      </c>
      <c r="F38" s="158">
        <v>11750</v>
      </c>
      <c r="G38" s="158">
        <v>12267</v>
      </c>
      <c r="H38" s="158">
        <v>12172</v>
      </c>
      <c r="I38" s="241">
        <v>14680</v>
      </c>
      <c r="J38" s="241">
        <v>14861</v>
      </c>
      <c r="K38" s="241">
        <v>14541</v>
      </c>
      <c r="L38" s="241">
        <v>14865</v>
      </c>
      <c r="M38" s="11">
        <v>15310</v>
      </c>
      <c r="N38" s="11">
        <v>15762</v>
      </c>
      <c r="O38" s="11">
        <v>15516</v>
      </c>
      <c r="P38" s="11">
        <v>16931</v>
      </c>
      <c r="Q38" s="11">
        <v>16337</v>
      </c>
      <c r="R38" s="11">
        <v>16327</v>
      </c>
      <c r="S38" s="31">
        <v>17094</v>
      </c>
      <c r="T38" s="31">
        <v>16984</v>
      </c>
    </row>
    <row r="39" spans="1:20" ht="11.25">
      <c r="A39" s="67" t="s">
        <v>73</v>
      </c>
      <c r="B39" s="68"/>
      <c r="C39" s="56" t="s">
        <v>80</v>
      </c>
      <c r="D39" s="158">
        <v>714</v>
      </c>
      <c r="E39" s="158">
        <v>682</v>
      </c>
      <c r="F39" s="158">
        <v>711</v>
      </c>
      <c r="G39" s="158">
        <v>784</v>
      </c>
      <c r="H39" s="158">
        <v>787</v>
      </c>
      <c r="I39" s="241">
        <v>2955</v>
      </c>
      <c r="J39" s="241">
        <v>2892</v>
      </c>
      <c r="K39" s="241">
        <v>2947</v>
      </c>
      <c r="L39" s="241">
        <v>3156</v>
      </c>
      <c r="M39" s="11">
        <v>3392</v>
      </c>
      <c r="N39" s="11">
        <v>3578</v>
      </c>
      <c r="O39" s="11">
        <v>3558</v>
      </c>
      <c r="P39" s="11">
        <v>3934</v>
      </c>
      <c r="Q39" s="11">
        <v>3885</v>
      </c>
      <c r="R39" s="11">
        <v>3884</v>
      </c>
      <c r="S39" s="31">
        <v>3877</v>
      </c>
      <c r="T39" s="31">
        <v>3656</v>
      </c>
    </row>
    <row r="40" spans="1:20" ht="11.25">
      <c r="A40" s="67" t="s">
        <v>76</v>
      </c>
      <c r="B40" s="68"/>
      <c r="C40" s="56" t="s">
        <v>87</v>
      </c>
      <c r="D40" s="158">
        <v>31446</v>
      </c>
      <c r="E40" s="158">
        <v>31668</v>
      </c>
      <c r="F40" s="158">
        <v>32208</v>
      </c>
      <c r="G40" s="158">
        <v>33029</v>
      </c>
      <c r="H40" s="158">
        <v>34646</v>
      </c>
      <c r="I40" s="241">
        <v>36907</v>
      </c>
      <c r="J40" s="241">
        <v>40567</v>
      </c>
      <c r="K40" s="241">
        <v>42525</v>
      </c>
      <c r="L40" s="241">
        <v>43571</v>
      </c>
      <c r="M40" s="11">
        <v>45064</v>
      </c>
      <c r="N40" s="11">
        <v>46247</v>
      </c>
      <c r="O40" s="11">
        <v>48068</v>
      </c>
      <c r="P40" s="11">
        <v>51960</v>
      </c>
      <c r="Q40" s="11">
        <v>54123</v>
      </c>
      <c r="R40" s="11">
        <v>56677</v>
      </c>
      <c r="S40" s="31">
        <v>58634</v>
      </c>
      <c r="T40" s="31">
        <v>61568</v>
      </c>
    </row>
    <row r="41" spans="1:20" ht="11.25">
      <c r="A41" s="54"/>
      <c r="B41" s="68"/>
      <c r="C41" s="56"/>
      <c r="D41" s="74"/>
      <c r="E41" s="74"/>
      <c r="F41" s="74"/>
      <c r="G41" s="74"/>
      <c r="H41" s="75"/>
      <c r="I41" s="75"/>
      <c r="J41" s="75"/>
      <c r="K41" s="75"/>
      <c r="L41" s="74"/>
      <c r="M41" s="74"/>
      <c r="N41" s="74"/>
      <c r="O41" s="74"/>
      <c r="P41" s="76"/>
      <c r="Q41" s="11"/>
      <c r="R41" s="11"/>
      <c r="S41" s="31"/>
      <c r="T41" s="31"/>
    </row>
    <row r="42" spans="1:20" ht="11.25">
      <c r="A42" s="66" t="s">
        <v>67</v>
      </c>
      <c r="B42" s="55" t="s">
        <v>133</v>
      </c>
      <c r="C42" s="56" t="s">
        <v>68</v>
      </c>
      <c r="D42" s="158">
        <v>3463</v>
      </c>
      <c r="E42" s="158">
        <v>3472</v>
      </c>
      <c r="F42" s="158">
        <v>3395</v>
      </c>
      <c r="G42" s="158">
        <v>3405</v>
      </c>
      <c r="H42" s="158">
        <v>3465</v>
      </c>
      <c r="I42" s="241">
        <v>3435</v>
      </c>
      <c r="J42" s="241">
        <v>3382</v>
      </c>
      <c r="K42" s="241">
        <v>3536</v>
      </c>
      <c r="L42" s="241">
        <v>3587</v>
      </c>
      <c r="M42" s="11">
        <v>3507</v>
      </c>
      <c r="N42" s="11">
        <v>3643</v>
      </c>
      <c r="O42" s="11">
        <v>4021</v>
      </c>
      <c r="P42" s="11">
        <v>4455</v>
      </c>
      <c r="Q42" s="11">
        <v>4146</v>
      </c>
      <c r="R42" s="11">
        <v>3816</v>
      </c>
      <c r="S42" s="31">
        <v>3985</v>
      </c>
      <c r="T42" s="31">
        <v>4173</v>
      </c>
    </row>
    <row r="43" spans="1:20" ht="11.25">
      <c r="A43" s="67" t="s">
        <v>67</v>
      </c>
      <c r="B43" s="55" t="s">
        <v>6</v>
      </c>
      <c r="C43" s="56" t="s">
        <v>69</v>
      </c>
      <c r="D43" s="158">
        <v>25847</v>
      </c>
      <c r="E43" s="158">
        <v>27262</v>
      </c>
      <c r="F43" s="158">
        <v>28242</v>
      </c>
      <c r="G43" s="158">
        <v>29271</v>
      </c>
      <c r="H43" s="158">
        <v>29854</v>
      </c>
      <c r="I43" s="241">
        <v>32657</v>
      </c>
      <c r="J43" s="241">
        <v>35062</v>
      </c>
      <c r="K43" s="241">
        <v>36616</v>
      </c>
      <c r="L43" s="241">
        <v>37957</v>
      </c>
      <c r="M43" s="11">
        <v>39140</v>
      </c>
      <c r="N43" s="11">
        <v>40483</v>
      </c>
      <c r="O43" s="11">
        <v>41726</v>
      </c>
      <c r="P43" s="11">
        <v>44822</v>
      </c>
      <c r="Q43" s="11">
        <v>46134</v>
      </c>
      <c r="R43" s="11">
        <v>44946</v>
      </c>
      <c r="S43" s="31">
        <v>46564</v>
      </c>
      <c r="T43" s="31">
        <v>48102</v>
      </c>
    </row>
    <row r="44" spans="1:20" ht="11.25">
      <c r="A44" s="67" t="s">
        <v>67</v>
      </c>
      <c r="B44" s="68"/>
      <c r="C44" s="56" t="s">
        <v>71</v>
      </c>
      <c r="D44" s="158">
        <v>2930</v>
      </c>
      <c r="E44" s="158">
        <v>2791</v>
      </c>
      <c r="F44" s="158">
        <v>2301</v>
      </c>
      <c r="G44" s="158">
        <v>2293</v>
      </c>
      <c r="H44" s="158">
        <v>2218</v>
      </c>
      <c r="I44" s="241">
        <v>3057</v>
      </c>
      <c r="J44" s="241">
        <v>2708</v>
      </c>
      <c r="K44" s="241">
        <v>2608</v>
      </c>
      <c r="L44" s="241">
        <v>2266</v>
      </c>
      <c r="M44" s="11">
        <v>2126</v>
      </c>
      <c r="N44" s="11">
        <v>2369</v>
      </c>
      <c r="O44" s="11">
        <v>3151</v>
      </c>
      <c r="P44" s="11">
        <v>4033</v>
      </c>
      <c r="Q44" s="11">
        <v>4519</v>
      </c>
      <c r="R44" s="11">
        <v>3686</v>
      </c>
      <c r="S44" s="31">
        <v>3439</v>
      </c>
      <c r="T44" s="31">
        <v>4425</v>
      </c>
    </row>
    <row r="45" spans="1:20" ht="11.25">
      <c r="A45" s="67" t="s">
        <v>73</v>
      </c>
      <c r="B45" s="68"/>
      <c r="C45" s="56" t="s">
        <v>74</v>
      </c>
      <c r="D45" s="158">
        <v>2004</v>
      </c>
      <c r="E45" s="158">
        <v>1671</v>
      </c>
      <c r="F45" s="158">
        <v>1224</v>
      </c>
      <c r="G45" s="158">
        <v>1236</v>
      </c>
      <c r="H45" s="158">
        <v>1096</v>
      </c>
      <c r="I45" s="241">
        <v>1521</v>
      </c>
      <c r="J45" s="241">
        <v>1423</v>
      </c>
      <c r="K45" s="241">
        <v>1556</v>
      </c>
      <c r="L45" s="241">
        <v>1491</v>
      </c>
      <c r="M45" s="11">
        <v>1111</v>
      </c>
      <c r="N45" s="11">
        <v>1077</v>
      </c>
      <c r="O45" s="11">
        <v>1656</v>
      </c>
      <c r="P45" s="11">
        <v>2191</v>
      </c>
      <c r="Q45" s="11">
        <v>2687</v>
      </c>
      <c r="R45" s="11">
        <v>1490</v>
      </c>
      <c r="S45" s="31">
        <v>1265</v>
      </c>
      <c r="T45" s="31">
        <v>2192</v>
      </c>
    </row>
    <row r="46" spans="1:20" ht="11.25">
      <c r="A46" s="67" t="s">
        <v>76</v>
      </c>
      <c r="B46" s="68"/>
      <c r="C46" s="56" t="s">
        <v>77</v>
      </c>
      <c r="D46" s="158">
        <v>30236</v>
      </c>
      <c r="E46" s="158">
        <v>31854</v>
      </c>
      <c r="F46" s="158">
        <v>32714</v>
      </c>
      <c r="G46" s="158">
        <v>33733</v>
      </c>
      <c r="H46" s="158">
        <v>34441</v>
      </c>
      <c r="I46" s="241">
        <v>37628</v>
      </c>
      <c r="J46" s="241">
        <v>39729</v>
      </c>
      <c r="K46" s="241">
        <v>41204</v>
      </c>
      <c r="L46" s="241">
        <v>42319</v>
      </c>
      <c r="M46" s="11">
        <v>43662</v>
      </c>
      <c r="N46" s="11">
        <v>45418</v>
      </c>
      <c r="O46" s="11">
        <v>47242</v>
      </c>
      <c r="P46" s="11">
        <v>51119</v>
      </c>
      <c r="Q46" s="11">
        <v>52112</v>
      </c>
      <c r="R46" s="11">
        <v>50958</v>
      </c>
      <c r="S46" s="31">
        <v>52723</v>
      </c>
      <c r="T46" s="31">
        <v>54508</v>
      </c>
    </row>
    <row r="47" spans="1:20" ht="11.25">
      <c r="A47" s="67" t="s">
        <v>67</v>
      </c>
      <c r="B47" s="68"/>
      <c r="C47" s="56" t="s">
        <v>78</v>
      </c>
      <c r="D47" s="158">
        <v>12084</v>
      </c>
      <c r="E47" s="158">
        <v>11796</v>
      </c>
      <c r="F47" s="158">
        <v>11847</v>
      </c>
      <c r="G47" s="158">
        <v>12054</v>
      </c>
      <c r="H47" s="158">
        <v>12413</v>
      </c>
      <c r="I47" s="241">
        <v>12670</v>
      </c>
      <c r="J47" s="241">
        <v>12943</v>
      </c>
      <c r="K47" s="241">
        <v>13677</v>
      </c>
      <c r="L47" s="241">
        <v>14738</v>
      </c>
      <c r="M47" s="11">
        <v>15266</v>
      </c>
      <c r="N47" s="11">
        <v>15724</v>
      </c>
      <c r="O47" s="11">
        <v>16168</v>
      </c>
      <c r="P47" s="11">
        <v>16228</v>
      </c>
      <c r="Q47" s="11">
        <v>16586</v>
      </c>
      <c r="R47" s="11">
        <v>17934</v>
      </c>
      <c r="S47" s="31">
        <v>18225</v>
      </c>
      <c r="T47" s="31">
        <v>18171</v>
      </c>
    </row>
    <row r="48" spans="1:20" ht="11.25">
      <c r="A48" s="67" t="s">
        <v>67</v>
      </c>
      <c r="B48" s="68"/>
      <c r="C48" s="56" t="s">
        <v>80</v>
      </c>
      <c r="D48" s="158">
        <v>1216</v>
      </c>
      <c r="E48" s="158">
        <v>1112</v>
      </c>
      <c r="F48" s="158">
        <v>1226</v>
      </c>
      <c r="G48" s="158">
        <v>1185</v>
      </c>
      <c r="H48" s="158">
        <v>1525</v>
      </c>
      <c r="I48" s="241">
        <v>3540</v>
      </c>
      <c r="J48" s="241">
        <v>3680</v>
      </c>
      <c r="K48" s="241">
        <v>3306</v>
      </c>
      <c r="L48" s="241">
        <v>3687</v>
      </c>
      <c r="M48" s="11">
        <v>3890</v>
      </c>
      <c r="N48" s="11">
        <v>4009</v>
      </c>
      <c r="O48" s="11">
        <v>3978</v>
      </c>
      <c r="P48" s="11">
        <v>3977</v>
      </c>
      <c r="Q48" s="11">
        <v>4032</v>
      </c>
      <c r="R48" s="11">
        <v>4066</v>
      </c>
      <c r="S48" s="31">
        <v>4057</v>
      </c>
      <c r="T48" s="31">
        <v>4036</v>
      </c>
    </row>
    <row r="49" spans="1:20" ht="11.25">
      <c r="A49" s="67" t="s">
        <v>73</v>
      </c>
      <c r="B49" s="68"/>
      <c r="C49" s="56" t="s">
        <v>82</v>
      </c>
      <c r="D49" s="158">
        <v>8339</v>
      </c>
      <c r="E49" s="158">
        <v>8925</v>
      </c>
      <c r="F49" s="158">
        <v>9315</v>
      </c>
      <c r="G49" s="158">
        <v>9772</v>
      </c>
      <c r="H49" s="158">
        <v>10351</v>
      </c>
      <c r="I49" s="241">
        <v>10853</v>
      </c>
      <c r="J49" s="241">
        <v>11164</v>
      </c>
      <c r="K49" s="241">
        <v>11269</v>
      </c>
      <c r="L49" s="241">
        <v>12015</v>
      </c>
      <c r="M49" s="11">
        <v>12680</v>
      </c>
      <c r="N49" s="11">
        <v>13566</v>
      </c>
      <c r="O49" s="11">
        <v>14384</v>
      </c>
      <c r="P49" s="11">
        <v>14304</v>
      </c>
      <c r="Q49" s="11">
        <v>14290</v>
      </c>
      <c r="R49" s="11">
        <v>13810</v>
      </c>
      <c r="S49" s="31">
        <v>14054</v>
      </c>
      <c r="T49" s="31">
        <v>13976</v>
      </c>
    </row>
    <row r="50" spans="1:20" ht="11.25">
      <c r="A50" s="67" t="s">
        <v>73</v>
      </c>
      <c r="B50" s="68"/>
      <c r="C50" s="56" t="s">
        <v>84</v>
      </c>
      <c r="D50" s="158">
        <v>8067</v>
      </c>
      <c r="E50" s="158">
        <v>8711</v>
      </c>
      <c r="F50" s="158">
        <v>9079</v>
      </c>
      <c r="G50" s="158">
        <v>9400</v>
      </c>
      <c r="H50" s="158">
        <v>9107</v>
      </c>
      <c r="I50" s="241">
        <v>10785</v>
      </c>
      <c r="J50" s="241">
        <v>10819</v>
      </c>
      <c r="K50" s="241">
        <v>10647</v>
      </c>
      <c r="L50" s="241">
        <v>10918</v>
      </c>
      <c r="M50" s="11">
        <v>11265</v>
      </c>
      <c r="N50" s="11">
        <v>11599</v>
      </c>
      <c r="O50" s="11">
        <v>11451</v>
      </c>
      <c r="P50" s="11">
        <v>12530</v>
      </c>
      <c r="Q50" s="11">
        <v>12101</v>
      </c>
      <c r="R50" s="11">
        <v>11731</v>
      </c>
      <c r="S50" s="31">
        <v>12269</v>
      </c>
      <c r="T50" s="31">
        <v>12158</v>
      </c>
    </row>
    <row r="51" spans="1:20" ht="11.25">
      <c r="A51" s="67" t="s">
        <v>73</v>
      </c>
      <c r="B51" s="68"/>
      <c r="C51" s="56" t="s">
        <v>80</v>
      </c>
      <c r="D51" s="158">
        <v>576</v>
      </c>
      <c r="E51" s="158">
        <v>541</v>
      </c>
      <c r="F51" s="158">
        <v>562</v>
      </c>
      <c r="G51" s="158">
        <v>623</v>
      </c>
      <c r="H51" s="158">
        <v>613</v>
      </c>
      <c r="I51" s="241">
        <v>2825</v>
      </c>
      <c r="J51" s="241">
        <v>2650</v>
      </c>
      <c r="K51" s="241">
        <v>2689</v>
      </c>
      <c r="L51" s="241">
        <v>2946</v>
      </c>
      <c r="M51" s="11">
        <v>3182</v>
      </c>
      <c r="N51" s="11">
        <v>3298</v>
      </c>
      <c r="O51" s="11">
        <v>3224</v>
      </c>
      <c r="P51" s="11">
        <v>3440</v>
      </c>
      <c r="Q51" s="11">
        <v>3303</v>
      </c>
      <c r="R51" s="11">
        <v>3342</v>
      </c>
      <c r="S51" s="31">
        <v>3300</v>
      </c>
      <c r="T51" s="31">
        <v>2948</v>
      </c>
    </row>
    <row r="52" spans="1:20" ht="11.25">
      <c r="A52" s="67" t="s">
        <v>76</v>
      </c>
      <c r="B52" s="68"/>
      <c r="C52" s="56" t="s">
        <v>87</v>
      </c>
      <c r="D52" s="158">
        <v>26554</v>
      </c>
      <c r="E52" s="158">
        <v>26585</v>
      </c>
      <c r="F52" s="158">
        <v>26831</v>
      </c>
      <c r="G52" s="158">
        <v>27177</v>
      </c>
      <c r="H52" s="158">
        <v>28308</v>
      </c>
      <c r="I52" s="241">
        <v>29375</v>
      </c>
      <c r="J52" s="241">
        <v>31719</v>
      </c>
      <c r="K52" s="241">
        <v>33582</v>
      </c>
      <c r="L52" s="241">
        <v>34865</v>
      </c>
      <c r="M52" s="11">
        <v>35691</v>
      </c>
      <c r="N52" s="11">
        <v>36688</v>
      </c>
      <c r="O52" s="11">
        <v>38329</v>
      </c>
      <c r="P52" s="11">
        <v>41050</v>
      </c>
      <c r="Q52" s="11">
        <v>43036</v>
      </c>
      <c r="R52" s="11">
        <v>44075</v>
      </c>
      <c r="S52" s="31">
        <v>45382</v>
      </c>
      <c r="T52" s="31">
        <v>47633</v>
      </c>
    </row>
    <row r="53" spans="1:20" ht="11.25">
      <c r="A53" s="54"/>
      <c r="B53" s="68"/>
      <c r="C53" s="56"/>
      <c r="D53" s="74"/>
      <c r="E53" s="74"/>
      <c r="F53" s="74"/>
      <c r="G53" s="74"/>
      <c r="H53" s="75"/>
      <c r="I53" s="75"/>
      <c r="J53" s="75"/>
      <c r="K53" s="75"/>
      <c r="L53" s="74"/>
      <c r="M53" s="74"/>
      <c r="N53" s="74"/>
      <c r="O53" s="74"/>
      <c r="P53" s="109"/>
      <c r="Q53" s="11"/>
      <c r="R53" s="11"/>
      <c r="S53" s="31"/>
      <c r="T53" s="31"/>
    </row>
    <row r="54" spans="1:20" ht="11.25">
      <c r="A54" s="66" t="s">
        <v>67</v>
      </c>
      <c r="B54" s="55" t="s">
        <v>134</v>
      </c>
      <c r="C54" s="56" t="s">
        <v>68</v>
      </c>
      <c r="D54" s="158">
        <v>5139</v>
      </c>
      <c r="E54" s="158">
        <v>4999</v>
      </c>
      <c r="F54" s="158">
        <v>4907</v>
      </c>
      <c r="G54" s="158">
        <v>5042</v>
      </c>
      <c r="H54" s="158">
        <v>5099</v>
      </c>
      <c r="I54" s="241">
        <v>5010</v>
      </c>
      <c r="J54" s="241">
        <v>4937</v>
      </c>
      <c r="K54" s="241">
        <v>5168</v>
      </c>
      <c r="L54" s="241">
        <v>5221</v>
      </c>
      <c r="M54" s="11">
        <v>5215</v>
      </c>
      <c r="N54" s="11">
        <v>5412</v>
      </c>
      <c r="O54" s="11">
        <v>5623</v>
      </c>
      <c r="P54" s="11">
        <v>6359</v>
      </c>
      <c r="Q54" s="11">
        <v>5874</v>
      </c>
      <c r="R54" s="11">
        <v>5410</v>
      </c>
      <c r="S54" s="31">
        <v>5681</v>
      </c>
      <c r="T54" s="31">
        <v>6149</v>
      </c>
    </row>
    <row r="55" spans="1:20" ht="11.25">
      <c r="A55" s="67" t="s">
        <v>67</v>
      </c>
      <c r="B55" s="55" t="s">
        <v>8</v>
      </c>
      <c r="C55" s="56" t="s">
        <v>69</v>
      </c>
      <c r="D55" s="158">
        <v>42036</v>
      </c>
      <c r="E55" s="158">
        <v>44366</v>
      </c>
      <c r="F55" s="158">
        <v>45762</v>
      </c>
      <c r="G55" s="158">
        <v>47470</v>
      </c>
      <c r="H55" s="158">
        <v>49073</v>
      </c>
      <c r="I55" s="241">
        <v>53709</v>
      </c>
      <c r="J55" s="241">
        <v>57072</v>
      </c>
      <c r="K55" s="241">
        <v>59336</v>
      </c>
      <c r="L55" s="241">
        <v>60915</v>
      </c>
      <c r="M55" s="11">
        <v>62427</v>
      </c>
      <c r="N55" s="11">
        <v>64567</v>
      </c>
      <c r="O55" s="11">
        <v>66111</v>
      </c>
      <c r="P55" s="11">
        <v>71097</v>
      </c>
      <c r="Q55" s="11">
        <v>73068</v>
      </c>
      <c r="R55" s="11">
        <v>72902</v>
      </c>
      <c r="S55" s="31">
        <v>75419</v>
      </c>
      <c r="T55" s="31">
        <v>77675</v>
      </c>
    </row>
    <row r="56" spans="1:20" ht="11.25">
      <c r="A56" s="67" t="s">
        <v>67</v>
      </c>
      <c r="B56" s="68"/>
      <c r="C56" s="56" t="s">
        <v>71</v>
      </c>
      <c r="D56" s="158">
        <v>5001</v>
      </c>
      <c r="E56" s="158">
        <v>4723</v>
      </c>
      <c r="F56" s="158">
        <v>4121</v>
      </c>
      <c r="G56" s="158">
        <v>4054</v>
      </c>
      <c r="H56" s="158">
        <v>3900</v>
      </c>
      <c r="I56" s="241">
        <v>5390</v>
      </c>
      <c r="J56" s="241">
        <v>4693</v>
      </c>
      <c r="K56" s="241">
        <v>4539</v>
      </c>
      <c r="L56" s="241">
        <v>3761</v>
      </c>
      <c r="M56" s="11">
        <v>3678</v>
      </c>
      <c r="N56" s="11">
        <v>4135</v>
      </c>
      <c r="O56" s="11">
        <v>5300</v>
      </c>
      <c r="P56" s="11">
        <v>6394</v>
      </c>
      <c r="Q56" s="11">
        <v>7361</v>
      </c>
      <c r="R56" s="11">
        <v>6405</v>
      </c>
      <c r="S56" s="31">
        <v>5829</v>
      </c>
      <c r="T56" s="31">
        <v>7785</v>
      </c>
    </row>
    <row r="57" spans="1:20" ht="11.25">
      <c r="A57" s="67" t="s">
        <v>73</v>
      </c>
      <c r="B57" s="68"/>
      <c r="C57" s="56" t="s">
        <v>74</v>
      </c>
      <c r="D57" s="158">
        <v>3150</v>
      </c>
      <c r="E57" s="158">
        <v>2641</v>
      </c>
      <c r="F57" s="158">
        <v>1928</v>
      </c>
      <c r="G57" s="158">
        <v>1941</v>
      </c>
      <c r="H57" s="158">
        <v>1722</v>
      </c>
      <c r="I57" s="241">
        <v>2390</v>
      </c>
      <c r="J57" s="241">
        <v>2246</v>
      </c>
      <c r="K57" s="241">
        <v>2462</v>
      </c>
      <c r="L57" s="241">
        <v>2324</v>
      </c>
      <c r="M57" s="11">
        <v>1810</v>
      </c>
      <c r="N57" s="11">
        <v>1755</v>
      </c>
      <c r="O57" s="11">
        <v>2528</v>
      </c>
      <c r="P57" s="11">
        <v>3374</v>
      </c>
      <c r="Q57" s="11">
        <v>4166</v>
      </c>
      <c r="R57" s="11">
        <v>2248</v>
      </c>
      <c r="S57" s="31">
        <v>1926</v>
      </c>
      <c r="T57" s="31">
        <v>3353</v>
      </c>
    </row>
    <row r="58" spans="1:20" ht="11.25">
      <c r="A58" s="67" t="s">
        <v>76</v>
      </c>
      <c r="B58" s="68"/>
      <c r="C58" s="56" t="s">
        <v>77</v>
      </c>
      <c r="D58" s="158">
        <v>49026</v>
      </c>
      <c r="E58" s="158">
        <v>51447</v>
      </c>
      <c r="F58" s="158">
        <v>52862</v>
      </c>
      <c r="G58" s="158">
        <v>54625</v>
      </c>
      <c r="H58" s="158">
        <v>56350</v>
      </c>
      <c r="I58" s="241">
        <v>61719</v>
      </c>
      <c r="J58" s="241">
        <v>64456</v>
      </c>
      <c r="K58" s="241">
        <v>66581</v>
      </c>
      <c r="L58" s="241">
        <v>67573</v>
      </c>
      <c r="M58" s="11">
        <v>69510</v>
      </c>
      <c r="N58" s="11">
        <v>72359</v>
      </c>
      <c r="O58" s="11">
        <v>74506</v>
      </c>
      <c r="P58" s="11">
        <v>80476</v>
      </c>
      <c r="Q58" s="11">
        <v>82137</v>
      </c>
      <c r="R58" s="11">
        <v>82469</v>
      </c>
      <c r="S58" s="31">
        <v>85003</v>
      </c>
      <c r="T58" s="31">
        <v>88256</v>
      </c>
    </row>
    <row r="59" spans="1:20" ht="11.25">
      <c r="A59" s="67" t="s">
        <v>67</v>
      </c>
      <c r="B59" s="68"/>
      <c r="C59" s="56" t="s">
        <v>78</v>
      </c>
      <c r="D59" s="158">
        <v>18278</v>
      </c>
      <c r="E59" s="158">
        <v>17953</v>
      </c>
      <c r="F59" s="158">
        <v>18090</v>
      </c>
      <c r="G59" s="158">
        <v>18539</v>
      </c>
      <c r="H59" s="158">
        <v>18936</v>
      </c>
      <c r="I59" s="241">
        <v>19367</v>
      </c>
      <c r="J59" s="241">
        <v>19858</v>
      </c>
      <c r="K59" s="241">
        <v>20955</v>
      </c>
      <c r="L59" s="241">
        <v>22515</v>
      </c>
      <c r="M59" s="11">
        <v>23256</v>
      </c>
      <c r="N59" s="11">
        <v>23911</v>
      </c>
      <c r="O59" s="11">
        <v>24303</v>
      </c>
      <c r="P59" s="11">
        <v>24271</v>
      </c>
      <c r="Q59" s="11">
        <v>24715</v>
      </c>
      <c r="R59" s="11">
        <v>26391</v>
      </c>
      <c r="S59" s="31">
        <v>26691</v>
      </c>
      <c r="T59" s="31">
        <v>26648</v>
      </c>
    </row>
    <row r="60" spans="1:20" ht="11.25">
      <c r="A60" s="67" t="s">
        <v>67</v>
      </c>
      <c r="B60" s="68"/>
      <c r="C60" s="56" t="s">
        <v>80</v>
      </c>
      <c r="D60" s="158">
        <v>1962</v>
      </c>
      <c r="E60" s="158">
        <v>1796</v>
      </c>
      <c r="F60" s="158">
        <v>1980</v>
      </c>
      <c r="G60" s="158">
        <v>1914</v>
      </c>
      <c r="H60" s="158">
        <v>2474</v>
      </c>
      <c r="I60" s="241">
        <v>5714</v>
      </c>
      <c r="J60" s="241">
        <v>5924</v>
      </c>
      <c r="K60" s="241">
        <v>5301</v>
      </c>
      <c r="L60" s="241">
        <v>5887</v>
      </c>
      <c r="M60" s="11">
        <v>6196</v>
      </c>
      <c r="N60" s="11">
        <v>6387</v>
      </c>
      <c r="O60" s="11">
        <v>6318</v>
      </c>
      <c r="P60" s="11">
        <v>6315</v>
      </c>
      <c r="Q60" s="11">
        <v>6386</v>
      </c>
      <c r="R60" s="11">
        <v>6478</v>
      </c>
      <c r="S60" s="31">
        <v>6453</v>
      </c>
      <c r="T60" s="31">
        <v>6405</v>
      </c>
    </row>
    <row r="61" spans="1:20" ht="11.25">
      <c r="A61" s="67" t="s">
        <v>73</v>
      </c>
      <c r="B61" s="68"/>
      <c r="C61" s="56" t="s">
        <v>82</v>
      </c>
      <c r="D61" s="158">
        <v>13515</v>
      </c>
      <c r="E61" s="158">
        <v>14479</v>
      </c>
      <c r="F61" s="158">
        <v>15239</v>
      </c>
      <c r="G61" s="158">
        <v>15932</v>
      </c>
      <c r="H61" s="158">
        <v>17211</v>
      </c>
      <c r="I61" s="241">
        <v>18004</v>
      </c>
      <c r="J61" s="241">
        <v>18013</v>
      </c>
      <c r="K61" s="241">
        <v>18199</v>
      </c>
      <c r="L61" s="241">
        <v>19152</v>
      </c>
      <c r="M61" s="11">
        <v>19805</v>
      </c>
      <c r="N61" s="11">
        <v>21180</v>
      </c>
      <c r="O61" s="11">
        <v>22331</v>
      </c>
      <c r="P61" s="11">
        <v>22051</v>
      </c>
      <c r="Q61" s="11">
        <v>22086</v>
      </c>
      <c r="R61" s="11">
        <v>21120</v>
      </c>
      <c r="S61" s="31">
        <v>21292</v>
      </c>
      <c r="T61" s="31">
        <v>21517</v>
      </c>
    </row>
    <row r="62" spans="1:20" ht="11.25">
      <c r="A62" s="67" t="s">
        <v>73</v>
      </c>
      <c r="B62" s="68"/>
      <c r="C62" s="56" t="s">
        <v>84</v>
      </c>
      <c r="D62" s="158">
        <v>13122</v>
      </c>
      <c r="E62" s="158">
        <v>14176</v>
      </c>
      <c r="F62" s="158">
        <v>14711</v>
      </c>
      <c r="G62" s="158">
        <v>15245</v>
      </c>
      <c r="H62" s="158">
        <v>14967</v>
      </c>
      <c r="I62" s="241">
        <v>17736</v>
      </c>
      <c r="J62" s="241">
        <v>17614</v>
      </c>
      <c r="K62" s="241">
        <v>17247</v>
      </c>
      <c r="L62" s="241">
        <v>17519</v>
      </c>
      <c r="M62" s="11">
        <v>17972</v>
      </c>
      <c r="N62" s="11">
        <v>18498</v>
      </c>
      <c r="O62" s="11">
        <v>18141</v>
      </c>
      <c r="P62" s="11">
        <v>19871</v>
      </c>
      <c r="Q62" s="11">
        <v>19162</v>
      </c>
      <c r="R62" s="11">
        <v>19030</v>
      </c>
      <c r="S62" s="31">
        <v>19870</v>
      </c>
      <c r="T62" s="31">
        <v>19633</v>
      </c>
    </row>
    <row r="63" spans="1:20" ht="11.25">
      <c r="A63" s="67" t="s">
        <v>73</v>
      </c>
      <c r="B63" s="68"/>
      <c r="C63" s="56" t="s">
        <v>80</v>
      </c>
      <c r="D63" s="158">
        <v>934</v>
      </c>
      <c r="E63" s="158">
        <v>876</v>
      </c>
      <c r="F63" s="158">
        <v>906</v>
      </c>
      <c r="G63" s="158">
        <v>1005</v>
      </c>
      <c r="H63" s="158">
        <v>1000</v>
      </c>
      <c r="I63" s="241">
        <v>4393</v>
      </c>
      <c r="J63" s="241">
        <v>4141</v>
      </c>
      <c r="K63" s="241">
        <v>4204</v>
      </c>
      <c r="L63" s="241">
        <v>4557</v>
      </c>
      <c r="M63" s="11">
        <v>4912</v>
      </c>
      <c r="N63" s="11">
        <v>5097</v>
      </c>
      <c r="O63" s="11">
        <v>4997</v>
      </c>
      <c r="P63" s="11">
        <v>5368</v>
      </c>
      <c r="Q63" s="11">
        <v>5171</v>
      </c>
      <c r="R63" s="11">
        <v>5242</v>
      </c>
      <c r="S63" s="31">
        <v>5176</v>
      </c>
      <c r="T63" s="31">
        <v>4754</v>
      </c>
    </row>
    <row r="64" spans="1:20" ht="11.25">
      <c r="A64" s="67" t="s">
        <v>76</v>
      </c>
      <c r="B64" s="68"/>
      <c r="C64" s="56" t="s">
        <v>87</v>
      </c>
      <c r="D64" s="158">
        <v>41695</v>
      </c>
      <c r="E64" s="158">
        <v>41665</v>
      </c>
      <c r="F64" s="158">
        <v>42076</v>
      </c>
      <c r="G64" s="158">
        <v>42896</v>
      </c>
      <c r="H64" s="158">
        <v>44582</v>
      </c>
      <c r="I64" s="241">
        <v>46667</v>
      </c>
      <c r="J64" s="241">
        <v>50470</v>
      </c>
      <c r="K64" s="241">
        <v>53187</v>
      </c>
      <c r="L64" s="241">
        <v>54747</v>
      </c>
      <c r="M64" s="11">
        <v>56273</v>
      </c>
      <c r="N64" s="11">
        <v>57882</v>
      </c>
      <c r="O64" s="11">
        <v>59658</v>
      </c>
      <c r="P64" s="11">
        <v>63772</v>
      </c>
      <c r="Q64" s="11">
        <v>66819</v>
      </c>
      <c r="R64" s="11">
        <v>69946</v>
      </c>
      <c r="S64" s="31">
        <v>71809</v>
      </c>
      <c r="T64" s="31">
        <v>75405</v>
      </c>
    </row>
    <row r="65" spans="1:20" ht="11.25">
      <c r="A65" s="54"/>
      <c r="B65" s="68"/>
      <c r="C65" s="56"/>
      <c r="D65" s="74"/>
      <c r="E65" s="74"/>
      <c r="F65" s="74"/>
      <c r="G65" s="74"/>
      <c r="H65" s="74"/>
      <c r="I65" s="241"/>
      <c r="J65" s="74"/>
      <c r="K65" s="74"/>
      <c r="L65" s="76"/>
      <c r="M65" s="74"/>
      <c r="N65" s="74"/>
      <c r="O65" s="74"/>
      <c r="P65" s="109"/>
      <c r="Q65" s="11"/>
      <c r="R65" s="11"/>
      <c r="S65" s="31"/>
      <c r="T65" s="31"/>
    </row>
    <row r="66" spans="1:20" ht="11.25">
      <c r="A66" s="66" t="s">
        <v>67</v>
      </c>
      <c r="B66" s="55" t="s">
        <v>135</v>
      </c>
      <c r="C66" s="56" t="s">
        <v>68</v>
      </c>
      <c r="D66" s="158">
        <v>4060</v>
      </c>
      <c r="E66" s="158">
        <v>4123</v>
      </c>
      <c r="F66" s="158">
        <v>4099</v>
      </c>
      <c r="G66" s="158">
        <v>4237</v>
      </c>
      <c r="H66" s="158">
        <v>4241</v>
      </c>
      <c r="I66" s="241">
        <v>4096</v>
      </c>
      <c r="J66" s="241">
        <v>3956</v>
      </c>
      <c r="K66" s="241">
        <v>4088</v>
      </c>
      <c r="L66" s="241">
        <v>4086</v>
      </c>
      <c r="M66" s="11">
        <v>4017</v>
      </c>
      <c r="N66" s="11">
        <v>4248</v>
      </c>
      <c r="O66" s="11">
        <v>4437</v>
      </c>
      <c r="P66" s="11">
        <v>4864</v>
      </c>
      <c r="Q66" s="11">
        <v>4465</v>
      </c>
      <c r="R66" s="11">
        <v>3821</v>
      </c>
      <c r="S66" s="31">
        <v>4214</v>
      </c>
      <c r="T66" s="31">
        <v>4462</v>
      </c>
    </row>
    <row r="67" spans="1:20" ht="11.25">
      <c r="A67" s="67" t="s">
        <v>67</v>
      </c>
      <c r="B67" s="55" t="s">
        <v>10</v>
      </c>
      <c r="C67" s="56" t="s">
        <v>69</v>
      </c>
      <c r="D67" s="158">
        <v>33393</v>
      </c>
      <c r="E67" s="158">
        <v>35367</v>
      </c>
      <c r="F67" s="158">
        <v>36759</v>
      </c>
      <c r="G67" s="158">
        <v>38405</v>
      </c>
      <c r="H67" s="158">
        <v>39495</v>
      </c>
      <c r="I67" s="241">
        <v>43619</v>
      </c>
      <c r="J67" s="241">
        <v>46135</v>
      </c>
      <c r="K67" s="241">
        <v>47791</v>
      </c>
      <c r="L67" s="241">
        <v>49546</v>
      </c>
      <c r="M67" s="11">
        <v>51326</v>
      </c>
      <c r="N67" s="11">
        <v>53091</v>
      </c>
      <c r="O67" s="11">
        <v>54967</v>
      </c>
      <c r="P67" s="11">
        <v>58988</v>
      </c>
      <c r="Q67" s="11">
        <v>60093</v>
      </c>
      <c r="R67" s="11">
        <v>58032</v>
      </c>
      <c r="S67" s="31">
        <v>60134</v>
      </c>
      <c r="T67" s="31">
        <v>62178</v>
      </c>
    </row>
    <row r="68" spans="1:20" ht="11.25">
      <c r="A68" s="67" t="s">
        <v>67</v>
      </c>
      <c r="B68" s="68"/>
      <c r="C68" s="56" t="s">
        <v>71</v>
      </c>
      <c r="D68" s="158">
        <v>4073</v>
      </c>
      <c r="E68" s="158">
        <v>3762</v>
      </c>
      <c r="F68" s="158">
        <v>3098</v>
      </c>
      <c r="G68" s="158">
        <v>3022</v>
      </c>
      <c r="H68" s="158">
        <v>2880</v>
      </c>
      <c r="I68" s="241">
        <v>3880</v>
      </c>
      <c r="J68" s="241">
        <v>3512</v>
      </c>
      <c r="K68" s="241">
        <v>3674</v>
      </c>
      <c r="L68" s="241">
        <v>3170</v>
      </c>
      <c r="M68" s="11">
        <v>3054</v>
      </c>
      <c r="N68" s="11">
        <v>3516</v>
      </c>
      <c r="O68" s="11">
        <v>4975</v>
      </c>
      <c r="P68" s="11">
        <v>6204</v>
      </c>
      <c r="Q68" s="11">
        <v>6942</v>
      </c>
      <c r="R68" s="11">
        <v>5380</v>
      </c>
      <c r="S68" s="31">
        <v>5336</v>
      </c>
      <c r="T68" s="31">
        <v>6731</v>
      </c>
    </row>
    <row r="69" spans="1:20" ht="11.25">
      <c r="A69" s="67" t="s">
        <v>73</v>
      </c>
      <c r="B69" s="68"/>
      <c r="C69" s="56" t="s">
        <v>74</v>
      </c>
      <c r="D69" s="158">
        <v>2245</v>
      </c>
      <c r="E69" s="158">
        <v>1889</v>
      </c>
      <c r="F69" s="158">
        <v>1386</v>
      </c>
      <c r="G69" s="158">
        <v>1411</v>
      </c>
      <c r="H69" s="158">
        <v>1246</v>
      </c>
      <c r="I69" s="241">
        <v>1766</v>
      </c>
      <c r="J69" s="241">
        <v>1656</v>
      </c>
      <c r="K69" s="241">
        <v>1804</v>
      </c>
      <c r="L69" s="241">
        <v>1701</v>
      </c>
      <c r="M69" s="11">
        <v>1582</v>
      </c>
      <c r="N69" s="11">
        <v>1534</v>
      </c>
      <c r="O69" s="11">
        <v>1850</v>
      </c>
      <c r="P69" s="11">
        <v>2440</v>
      </c>
      <c r="Q69" s="11">
        <v>2962</v>
      </c>
      <c r="R69" s="11">
        <v>1612</v>
      </c>
      <c r="S69" s="31">
        <v>1393</v>
      </c>
      <c r="T69" s="31">
        <v>2419</v>
      </c>
    </row>
    <row r="70" spans="1:20" ht="11.25">
      <c r="A70" s="67" t="s">
        <v>76</v>
      </c>
      <c r="B70" s="68"/>
      <c r="C70" s="56" t="s">
        <v>77</v>
      </c>
      <c r="D70" s="158">
        <v>39281</v>
      </c>
      <c r="E70" s="158">
        <v>41363</v>
      </c>
      <c r="F70" s="158">
        <v>42570</v>
      </c>
      <c r="G70" s="158">
        <v>44253</v>
      </c>
      <c r="H70" s="158">
        <v>45370</v>
      </c>
      <c r="I70" s="241">
        <v>49829</v>
      </c>
      <c r="J70" s="241">
        <v>51947</v>
      </c>
      <c r="K70" s="241">
        <v>53749</v>
      </c>
      <c r="L70" s="241">
        <v>55101</v>
      </c>
      <c r="M70" s="11">
        <v>56815</v>
      </c>
      <c r="N70" s="11">
        <v>59321</v>
      </c>
      <c r="O70" s="11">
        <v>62529</v>
      </c>
      <c r="P70" s="11">
        <v>67616</v>
      </c>
      <c r="Q70" s="11">
        <v>68538</v>
      </c>
      <c r="R70" s="11">
        <v>65621</v>
      </c>
      <c r="S70" s="31">
        <v>68291</v>
      </c>
      <c r="T70" s="31">
        <v>70952</v>
      </c>
    </row>
    <row r="71" spans="1:20" ht="11.25">
      <c r="A71" s="67" t="s">
        <v>67</v>
      </c>
      <c r="B71" s="68"/>
      <c r="C71" s="56" t="s">
        <v>78</v>
      </c>
      <c r="D71" s="158">
        <v>13378</v>
      </c>
      <c r="E71" s="158">
        <v>13024</v>
      </c>
      <c r="F71" s="158">
        <v>13111</v>
      </c>
      <c r="G71" s="158">
        <v>13460</v>
      </c>
      <c r="H71" s="158">
        <v>13687</v>
      </c>
      <c r="I71" s="241">
        <v>14071</v>
      </c>
      <c r="J71" s="241">
        <v>14401</v>
      </c>
      <c r="K71" s="241">
        <v>15207</v>
      </c>
      <c r="L71" s="241">
        <v>16844</v>
      </c>
      <c r="M71" s="11">
        <v>17443</v>
      </c>
      <c r="N71" s="11">
        <v>17946</v>
      </c>
      <c r="O71" s="11">
        <v>18334</v>
      </c>
      <c r="P71" s="11">
        <v>18490</v>
      </c>
      <c r="Q71" s="11">
        <v>18677</v>
      </c>
      <c r="R71" s="11">
        <v>20164</v>
      </c>
      <c r="S71" s="31">
        <v>20401</v>
      </c>
      <c r="T71" s="31">
        <v>20034</v>
      </c>
    </row>
    <row r="72" spans="1:20" ht="11.25">
      <c r="A72" s="67" t="s">
        <v>67</v>
      </c>
      <c r="B72" s="68"/>
      <c r="C72" s="56" t="s">
        <v>80</v>
      </c>
      <c r="D72" s="158">
        <v>1553</v>
      </c>
      <c r="E72" s="158">
        <v>1424</v>
      </c>
      <c r="F72" s="158">
        <v>1576</v>
      </c>
      <c r="G72" s="158">
        <v>1531</v>
      </c>
      <c r="H72" s="158">
        <v>1977</v>
      </c>
      <c r="I72" s="241">
        <v>4571</v>
      </c>
      <c r="J72" s="241">
        <v>4737</v>
      </c>
      <c r="K72" s="241">
        <v>4218</v>
      </c>
      <c r="L72" s="241">
        <v>4687</v>
      </c>
      <c r="M72" s="11">
        <v>4937</v>
      </c>
      <c r="N72" s="11">
        <v>5094</v>
      </c>
      <c r="O72" s="11">
        <v>5054</v>
      </c>
      <c r="P72" s="11">
        <v>5046</v>
      </c>
      <c r="Q72" s="11">
        <v>5094</v>
      </c>
      <c r="R72" s="11">
        <v>5105</v>
      </c>
      <c r="S72" s="31">
        <v>5072</v>
      </c>
      <c r="T72" s="31">
        <v>5041</v>
      </c>
    </row>
    <row r="73" spans="1:20" ht="11.25">
      <c r="A73" s="67" t="s">
        <v>73</v>
      </c>
      <c r="B73" s="68"/>
      <c r="C73" s="56" t="s">
        <v>82</v>
      </c>
      <c r="D73" s="158">
        <v>10468</v>
      </c>
      <c r="E73" s="158">
        <v>11228</v>
      </c>
      <c r="F73" s="158">
        <v>12086</v>
      </c>
      <c r="G73" s="158">
        <v>12525</v>
      </c>
      <c r="H73" s="158">
        <v>13481</v>
      </c>
      <c r="I73" s="241">
        <v>14092</v>
      </c>
      <c r="J73" s="241">
        <v>13973</v>
      </c>
      <c r="K73" s="241">
        <v>14158</v>
      </c>
      <c r="L73" s="241">
        <v>15118</v>
      </c>
      <c r="M73" s="11">
        <v>16104</v>
      </c>
      <c r="N73" s="11">
        <v>17237</v>
      </c>
      <c r="O73" s="11">
        <v>18264</v>
      </c>
      <c r="P73" s="11">
        <v>18260</v>
      </c>
      <c r="Q73" s="11">
        <v>18063</v>
      </c>
      <c r="R73" s="11">
        <v>16897</v>
      </c>
      <c r="S73" s="31">
        <v>17041</v>
      </c>
      <c r="T73" s="31">
        <v>17288</v>
      </c>
    </row>
    <row r="74" spans="1:20" ht="11.25">
      <c r="A74" s="67" t="s">
        <v>73</v>
      </c>
      <c r="B74" s="68"/>
      <c r="C74" s="56" t="s">
        <v>84</v>
      </c>
      <c r="D74" s="158">
        <v>10424</v>
      </c>
      <c r="E74" s="158">
        <v>11300</v>
      </c>
      <c r="F74" s="158">
        <v>11814</v>
      </c>
      <c r="G74" s="158">
        <v>12334</v>
      </c>
      <c r="H74" s="158">
        <v>12046</v>
      </c>
      <c r="I74" s="241">
        <v>14407</v>
      </c>
      <c r="J74" s="241">
        <v>14238</v>
      </c>
      <c r="K74" s="241">
        <v>13889</v>
      </c>
      <c r="L74" s="241">
        <v>14252</v>
      </c>
      <c r="M74" s="11">
        <v>14776</v>
      </c>
      <c r="N74" s="11">
        <v>15211</v>
      </c>
      <c r="O74" s="11">
        <v>15083</v>
      </c>
      <c r="P74" s="11">
        <v>16489</v>
      </c>
      <c r="Q74" s="11">
        <v>15760</v>
      </c>
      <c r="R74" s="11">
        <v>15153</v>
      </c>
      <c r="S74" s="31">
        <v>15847</v>
      </c>
      <c r="T74" s="31">
        <v>15716</v>
      </c>
    </row>
    <row r="75" spans="1:20" ht="11.25">
      <c r="A75" s="67" t="s">
        <v>73</v>
      </c>
      <c r="B75" s="68"/>
      <c r="C75" s="56" t="s">
        <v>80</v>
      </c>
      <c r="D75" s="158">
        <v>741</v>
      </c>
      <c r="E75" s="158">
        <v>701</v>
      </c>
      <c r="F75" s="158">
        <v>727</v>
      </c>
      <c r="G75" s="158">
        <v>809</v>
      </c>
      <c r="H75" s="158">
        <v>801</v>
      </c>
      <c r="I75" s="241">
        <v>3539</v>
      </c>
      <c r="J75" s="241">
        <v>3328</v>
      </c>
      <c r="K75" s="241">
        <v>3368</v>
      </c>
      <c r="L75" s="241">
        <v>3662</v>
      </c>
      <c r="M75" s="11">
        <v>3952</v>
      </c>
      <c r="N75" s="11">
        <v>4109</v>
      </c>
      <c r="O75" s="11">
        <v>4030</v>
      </c>
      <c r="P75" s="11">
        <v>4316</v>
      </c>
      <c r="Q75" s="11">
        <v>4144</v>
      </c>
      <c r="R75" s="11">
        <v>4160</v>
      </c>
      <c r="S75" s="31">
        <v>4098</v>
      </c>
      <c r="T75" s="31">
        <v>3587</v>
      </c>
    </row>
    <row r="76" spans="1:20" ht="11.25">
      <c r="A76" s="67" t="s">
        <v>76</v>
      </c>
      <c r="B76" s="68"/>
      <c r="C76" s="56" t="s">
        <v>87</v>
      </c>
      <c r="D76" s="158">
        <v>32579</v>
      </c>
      <c r="E76" s="158">
        <v>32582</v>
      </c>
      <c r="F76" s="158">
        <v>32630</v>
      </c>
      <c r="G76" s="158">
        <v>33576</v>
      </c>
      <c r="H76" s="158">
        <v>34706</v>
      </c>
      <c r="I76" s="241">
        <v>36433</v>
      </c>
      <c r="J76" s="241">
        <v>39546</v>
      </c>
      <c r="K76" s="241">
        <v>41759</v>
      </c>
      <c r="L76" s="241">
        <v>43600</v>
      </c>
      <c r="M76" s="11">
        <v>44363</v>
      </c>
      <c r="N76" s="11">
        <v>45804</v>
      </c>
      <c r="O76" s="11">
        <v>48540</v>
      </c>
      <c r="P76" s="11">
        <v>52087</v>
      </c>
      <c r="Q76" s="11">
        <v>54342</v>
      </c>
      <c r="R76" s="11">
        <v>54680</v>
      </c>
      <c r="S76" s="31">
        <v>56778</v>
      </c>
      <c r="T76" s="31">
        <v>59436</v>
      </c>
    </row>
    <row r="77" spans="1:20" ht="11.25">
      <c r="A77" s="54"/>
      <c r="B77" s="68"/>
      <c r="C77" s="56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109"/>
      <c r="Q77" s="11"/>
      <c r="R77" s="11"/>
      <c r="S77" s="31"/>
      <c r="T77" s="31"/>
    </row>
    <row r="78" spans="1:20" ht="11.25">
      <c r="A78" s="66" t="s">
        <v>67</v>
      </c>
      <c r="B78" s="55" t="s">
        <v>136</v>
      </c>
      <c r="C78" s="56" t="s">
        <v>68</v>
      </c>
      <c r="D78" s="158">
        <v>2430</v>
      </c>
      <c r="E78" s="158">
        <v>2505</v>
      </c>
      <c r="F78" s="158">
        <v>2499</v>
      </c>
      <c r="G78" s="158">
        <v>2576</v>
      </c>
      <c r="H78" s="158">
        <v>2591</v>
      </c>
      <c r="I78" s="241">
        <v>2479</v>
      </c>
      <c r="J78" s="241">
        <v>2415</v>
      </c>
      <c r="K78" s="241">
        <v>2517</v>
      </c>
      <c r="L78" s="241">
        <v>2495</v>
      </c>
      <c r="M78" s="11">
        <v>2464</v>
      </c>
      <c r="N78" s="11">
        <v>2655</v>
      </c>
      <c r="O78" s="11">
        <v>2851</v>
      </c>
      <c r="P78" s="11">
        <v>3090</v>
      </c>
      <c r="Q78" s="11">
        <v>2819</v>
      </c>
      <c r="R78" s="11">
        <v>2511</v>
      </c>
      <c r="S78" s="31">
        <v>2704</v>
      </c>
      <c r="T78" s="31">
        <v>2824</v>
      </c>
    </row>
    <row r="79" spans="1:20" ht="11.25">
      <c r="A79" s="67" t="s">
        <v>67</v>
      </c>
      <c r="B79" s="55" t="s">
        <v>12</v>
      </c>
      <c r="C79" s="56" t="s">
        <v>69</v>
      </c>
      <c r="D79" s="158">
        <v>18574</v>
      </c>
      <c r="E79" s="158">
        <v>19678</v>
      </c>
      <c r="F79" s="158">
        <v>20294</v>
      </c>
      <c r="G79" s="158">
        <v>21053</v>
      </c>
      <c r="H79" s="158">
        <v>21585</v>
      </c>
      <c r="I79" s="241">
        <v>23464</v>
      </c>
      <c r="J79" s="241">
        <v>24868</v>
      </c>
      <c r="K79" s="241">
        <v>25723</v>
      </c>
      <c r="L79" s="241">
        <v>26757</v>
      </c>
      <c r="M79" s="11">
        <v>27724</v>
      </c>
      <c r="N79" s="11">
        <v>28675</v>
      </c>
      <c r="O79" s="11">
        <v>29739</v>
      </c>
      <c r="P79" s="11">
        <v>31729</v>
      </c>
      <c r="Q79" s="11">
        <v>32360</v>
      </c>
      <c r="R79" s="11">
        <v>31579</v>
      </c>
      <c r="S79" s="31">
        <v>32383</v>
      </c>
      <c r="T79" s="31">
        <v>33394</v>
      </c>
    </row>
    <row r="80" spans="1:20" ht="11.25">
      <c r="A80" s="67" t="s">
        <v>67</v>
      </c>
      <c r="B80" s="68"/>
      <c r="C80" s="56" t="s">
        <v>71</v>
      </c>
      <c r="D80" s="158">
        <v>2341</v>
      </c>
      <c r="E80" s="158">
        <v>2168</v>
      </c>
      <c r="F80" s="158">
        <v>1799</v>
      </c>
      <c r="G80" s="158">
        <v>1737</v>
      </c>
      <c r="H80" s="158">
        <v>1644</v>
      </c>
      <c r="I80" s="241">
        <v>2208</v>
      </c>
      <c r="J80" s="241">
        <v>2020</v>
      </c>
      <c r="K80" s="241">
        <v>1970</v>
      </c>
      <c r="L80" s="241">
        <v>1674</v>
      </c>
      <c r="M80" s="11">
        <v>1672</v>
      </c>
      <c r="N80" s="11">
        <v>1925</v>
      </c>
      <c r="O80" s="11">
        <v>2799</v>
      </c>
      <c r="P80" s="11">
        <v>3187</v>
      </c>
      <c r="Q80" s="11">
        <v>3754</v>
      </c>
      <c r="R80" s="11">
        <v>3168</v>
      </c>
      <c r="S80" s="31">
        <v>2906</v>
      </c>
      <c r="T80" s="31">
        <v>3630</v>
      </c>
    </row>
    <row r="81" spans="1:20" ht="11.25">
      <c r="A81" s="67" t="s">
        <v>73</v>
      </c>
      <c r="B81" s="68"/>
      <c r="C81" s="56" t="s">
        <v>74</v>
      </c>
      <c r="D81" s="158">
        <v>1262</v>
      </c>
      <c r="E81" s="158">
        <v>1055</v>
      </c>
      <c r="F81" s="158">
        <v>764</v>
      </c>
      <c r="G81" s="158">
        <v>788</v>
      </c>
      <c r="H81" s="158">
        <v>692</v>
      </c>
      <c r="I81" s="241">
        <v>977</v>
      </c>
      <c r="J81" s="241">
        <v>913</v>
      </c>
      <c r="K81" s="241">
        <v>967</v>
      </c>
      <c r="L81" s="241">
        <v>931</v>
      </c>
      <c r="M81" s="11">
        <v>889</v>
      </c>
      <c r="N81" s="11">
        <v>864</v>
      </c>
      <c r="O81" s="11">
        <v>993</v>
      </c>
      <c r="P81" s="11">
        <v>1324</v>
      </c>
      <c r="Q81" s="11">
        <v>1643</v>
      </c>
      <c r="R81" s="11">
        <v>870</v>
      </c>
      <c r="S81" s="31">
        <v>748</v>
      </c>
      <c r="T81" s="31">
        <v>1317</v>
      </c>
    </row>
    <row r="82" spans="1:20" ht="11.25">
      <c r="A82" s="67" t="s">
        <v>76</v>
      </c>
      <c r="B82" s="68"/>
      <c r="C82" s="56" t="s">
        <v>77</v>
      </c>
      <c r="D82" s="158">
        <v>22083</v>
      </c>
      <c r="E82" s="158">
        <v>23296</v>
      </c>
      <c r="F82" s="158">
        <v>23828</v>
      </c>
      <c r="G82" s="158">
        <v>24578</v>
      </c>
      <c r="H82" s="158">
        <v>25128</v>
      </c>
      <c r="I82" s="241">
        <v>27174</v>
      </c>
      <c r="J82" s="241">
        <v>28390</v>
      </c>
      <c r="K82" s="241">
        <v>29243</v>
      </c>
      <c r="L82" s="241">
        <v>29995</v>
      </c>
      <c r="M82" s="11">
        <v>30971</v>
      </c>
      <c r="N82" s="11">
        <v>32391</v>
      </c>
      <c r="O82" s="11">
        <v>34396</v>
      </c>
      <c r="P82" s="11">
        <v>36682</v>
      </c>
      <c r="Q82" s="11">
        <v>37290</v>
      </c>
      <c r="R82" s="11">
        <v>36388</v>
      </c>
      <c r="S82" s="31">
        <v>37245</v>
      </c>
      <c r="T82" s="31">
        <v>38531</v>
      </c>
    </row>
    <row r="83" spans="1:20" ht="11.25">
      <c r="A83" s="67" t="s">
        <v>67</v>
      </c>
      <c r="B83" s="68"/>
      <c r="C83" s="56" t="s">
        <v>78</v>
      </c>
      <c r="D83" s="158">
        <v>7007</v>
      </c>
      <c r="E83" s="158">
        <v>6870</v>
      </c>
      <c r="F83" s="158">
        <v>6894</v>
      </c>
      <c r="G83" s="158">
        <v>7077</v>
      </c>
      <c r="H83" s="158">
        <v>7265</v>
      </c>
      <c r="I83" s="241">
        <v>7526</v>
      </c>
      <c r="J83" s="241">
        <v>7730</v>
      </c>
      <c r="K83" s="241">
        <v>8182</v>
      </c>
      <c r="L83" s="241">
        <v>9090</v>
      </c>
      <c r="M83" s="11">
        <v>9414</v>
      </c>
      <c r="N83" s="11">
        <v>9672</v>
      </c>
      <c r="O83" s="11">
        <v>9971</v>
      </c>
      <c r="P83" s="11">
        <v>10067</v>
      </c>
      <c r="Q83" s="11">
        <v>10136</v>
      </c>
      <c r="R83" s="11">
        <v>10906</v>
      </c>
      <c r="S83" s="31">
        <v>11053</v>
      </c>
      <c r="T83" s="31">
        <v>10900</v>
      </c>
    </row>
    <row r="84" spans="1:20" ht="11.25">
      <c r="A84" s="67" t="s">
        <v>67</v>
      </c>
      <c r="B84" s="68"/>
      <c r="C84" s="56" t="s">
        <v>80</v>
      </c>
      <c r="D84" s="158">
        <v>855</v>
      </c>
      <c r="E84" s="158">
        <v>785</v>
      </c>
      <c r="F84" s="158">
        <v>864</v>
      </c>
      <c r="G84" s="158">
        <v>836</v>
      </c>
      <c r="H84" s="158">
        <v>1075</v>
      </c>
      <c r="I84" s="241">
        <v>2465</v>
      </c>
      <c r="J84" s="241">
        <v>2554</v>
      </c>
      <c r="K84" s="241">
        <v>2271</v>
      </c>
      <c r="L84" s="241">
        <v>2532</v>
      </c>
      <c r="M84" s="11">
        <v>2670</v>
      </c>
      <c r="N84" s="11">
        <v>2754</v>
      </c>
      <c r="O84" s="11">
        <v>2734</v>
      </c>
      <c r="P84" s="11">
        <v>2731</v>
      </c>
      <c r="Q84" s="11">
        <v>2761</v>
      </c>
      <c r="R84" s="11">
        <v>2782</v>
      </c>
      <c r="S84" s="31">
        <v>2764</v>
      </c>
      <c r="T84" s="31">
        <v>2747</v>
      </c>
    </row>
    <row r="85" spans="1:20" ht="11.25">
      <c r="A85" s="67" t="s">
        <v>73</v>
      </c>
      <c r="B85" s="68"/>
      <c r="C85" s="56" t="s">
        <v>82</v>
      </c>
      <c r="D85" s="158">
        <v>5783</v>
      </c>
      <c r="E85" s="158">
        <v>6223</v>
      </c>
      <c r="F85" s="158">
        <v>6636</v>
      </c>
      <c r="G85" s="158">
        <v>6763</v>
      </c>
      <c r="H85" s="158">
        <v>7287</v>
      </c>
      <c r="I85" s="241">
        <v>7712</v>
      </c>
      <c r="J85" s="241">
        <v>7594</v>
      </c>
      <c r="K85" s="241">
        <v>7582</v>
      </c>
      <c r="L85" s="241">
        <v>8222</v>
      </c>
      <c r="M85" s="11">
        <v>8569</v>
      </c>
      <c r="N85" s="11">
        <v>9173</v>
      </c>
      <c r="O85" s="11">
        <v>9803</v>
      </c>
      <c r="P85" s="11">
        <v>9851</v>
      </c>
      <c r="Q85" s="11">
        <v>9650</v>
      </c>
      <c r="R85" s="11">
        <v>9129</v>
      </c>
      <c r="S85" s="31">
        <v>9186</v>
      </c>
      <c r="T85" s="31">
        <v>9237</v>
      </c>
    </row>
    <row r="86" spans="1:20" ht="11.25">
      <c r="A86" s="67" t="s">
        <v>73</v>
      </c>
      <c r="B86" s="68"/>
      <c r="C86" s="56" t="s">
        <v>84</v>
      </c>
      <c r="D86" s="158">
        <v>5797</v>
      </c>
      <c r="E86" s="158">
        <v>6284</v>
      </c>
      <c r="F86" s="158">
        <v>6523</v>
      </c>
      <c r="G86" s="158">
        <v>6763</v>
      </c>
      <c r="H86" s="158">
        <v>6582</v>
      </c>
      <c r="I86" s="241">
        <v>7751</v>
      </c>
      <c r="J86" s="241">
        <v>7674</v>
      </c>
      <c r="K86" s="241">
        <v>7479</v>
      </c>
      <c r="L86" s="241">
        <v>7697</v>
      </c>
      <c r="M86" s="11">
        <v>7979</v>
      </c>
      <c r="N86" s="11">
        <v>8218</v>
      </c>
      <c r="O86" s="11">
        <v>8160</v>
      </c>
      <c r="P86" s="11">
        <v>8866</v>
      </c>
      <c r="Q86" s="11">
        <v>8487</v>
      </c>
      <c r="R86" s="11">
        <v>8242</v>
      </c>
      <c r="S86" s="31">
        <v>8532</v>
      </c>
      <c r="T86" s="31">
        <v>8442</v>
      </c>
    </row>
    <row r="87" spans="1:20" ht="11.25">
      <c r="A87" s="67" t="s">
        <v>73</v>
      </c>
      <c r="B87" s="68"/>
      <c r="C87" s="56" t="s">
        <v>80</v>
      </c>
      <c r="D87" s="158">
        <v>410</v>
      </c>
      <c r="E87" s="158">
        <v>387</v>
      </c>
      <c r="F87" s="158">
        <v>399</v>
      </c>
      <c r="G87" s="158">
        <v>442</v>
      </c>
      <c r="H87" s="158">
        <v>437</v>
      </c>
      <c r="I87" s="241">
        <v>1848</v>
      </c>
      <c r="J87" s="241">
        <v>1752</v>
      </c>
      <c r="K87" s="241">
        <v>1774</v>
      </c>
      <c r="L87" s="241">
        <v>1922</v>
      </c>
      <c r="M87" s="11">
        <v>2071</v>
      </c>
      <c r="N87" s="11">
        <v>2160</v>
      </c>
      <c r="O87" s="11">
        <v>2128</v>
      </c>
      <c r="P87" s="11">
        <v>2296</v>
      </c>
      <c r="Q87" s="11">
        <v>2217</v>
      </c>
      <c r="R87" s="11">
        <v>2224</v>
      </c>
      <c r="S87" s="31">
        <v>2196</v>
      </c>
      <c r="T87" s="31">
        <v>1964</v>
      </c>
    </row>
    <row r="88" spans="1:20" ht="11.25">
      <c r="A88" s="67" t="s">
        <v>76</v>
      </c>
      <c r="B88" s="68"/>
      <c r="C88" s="56" t="s">
        <v>87</v>
      </c>
      <c r="D88" s="158">
        <v>17955</v>
      </c>
      <c r="E88" s="158">
        <v>18057</v>
      </c>
      <c r="F88" s="158">
        <v>18028</v>
      </c>
      <c r="G88" s="158">
        <v>18523</v>
      </c>
      <c r="H88" s="158">
        <v>19162</v>
      </c>
      <c r="I88" s="241">
        <v>19854</v>
      </c>
      <c r="J88" s="241">
        <v>21654</v>
      </c>
      <c r="K88" s="241">
        <v>22861</v>
      </c>
      <c r="L88" s="241">
        <v>23776</v>
      </c>
      <c r="M88" s="11">
        <v>24436</v>
      </c>
      <c r="N88" s="11">
        <v>25266</v>
      </c>
      <c r="O88" s="11">
        <v>27010</v>
      </c>
      <c r="P88" s="11">
        <v>28467</v>
      </c>
      <c r="Q88" s="11">
        <v>29833</v>
      </c>
      <c r="R88" s="11">
        <v>30481</v>
      </c>
      <c r="S88" s="31">
        <v>31148</v>
      </c>
      <c r="T88" s="31">
        <v>32535</v>
      </c>
    </row>
    <row r="89" spans="1:20" ht="11.25">
      <c r="A89" s="55"/>
      <c r="B89" s="68"/>
      <c r="C89" s="56"/>
      <c r="D89" s="74"/>
      <c r="E89" s="74"/>
      <c r="F89" s="74"/>
      <c r="G89" s="74"/>
      <c r="H89" s="74"/>
      <c r="I89" s="74"/>
      <c r="J89" s="74"/>
      <c r="K89" s="74"/>
      <c r="L89" s="76"/>
      <c r="M89" s="74"/>
      <c r="N89" s="74"/>
      <c r="O89" s="74"/>
      <c r="P89" s="109"/>
      <c r="Q89" s="11"/>
      <c r="R89" s="11"/>
      <c r="S89" s="31"/>
      <c r="T89" s="31"/>
    </row>
    <row r="90" spans="1:20" ht="11.25">
      <c r="A90" s="66" t="s">
        <v>67</v>
      </c>
      <c r="B90" s="55" t="s">
        <v>137</v>
      </c>
      <c r="C90" s="56" t="s">
        <v>68</v>
      </c>
      <c r="D90" s="158">
        <v>3552</v>
      </c>
      <c r="E90" s="158">
        <v>3702</v>
      </c>
      <c r="F90" s="158">
        <v>3739</v>
      </c>
      <c r="G90" s="158">
        <v>3766</v>
      </c>
      <c r="H90" s="158">
        <v>3763</v>
      </c>
      <c r="I90" s="241">
        <v>3658</v>
      </c>
      <c r="J90" s="241">
        <v>3473</v>
      </c>
      <c r="K90" s="241">
        <v>3573</v>
      </c>
      <c r="L90" s="241">
        <v>3553</v>
      </c>
      <c r="M90" s="11">
        <v>3524</v>
      </c>
      <c r="N90" s="11">
        <v>3599</v>
      </c>
      <c r="O90" s="11">
        <v>3727</v>
      </c>
      <c r="P90" s="11">
        <v>4104</v>
      </c>
      <c r="Q90" s="11">
        <v>3823</v>
      </c>
      <c r="R90" s="11">
        <v>3475</v>
      </c>
      <c r="S90" s="31">
        <v>3749</v>
      </c>
      <c r="T90" s="31">
        <v>3928</v>
      </c>
    </row>
    <row r="91" spans="1:20" ht="11.25">
      <c r="A91" s="67" t="s">
        <v>67</v>
      </c>
      <c r="B91" s="55" t="s">
        <v>14</v>
      </c>
      <c r="C91" s="56" t="s">
        <v>69</v>
      </c>
      <c r="D91" s="158">
        <v>22957</v>
      </c>
      <c r="E91" s="158">
        <v>24231</v>
      </c>
      <c r="F91" s="158">
        <v>24784</v>
      </c>
      <c r="G91" s="158">
        <v>25579</v>
      </c>
      <c r="H91" s="158">
        <v>26228</v>
      </c>
      <c r="I91" s="241">
        <v>28286</v>
      </c>
      <c r="J91" s="241">
        <v>30110</v>
      </c>
      <c r="K91" s="241">
        <v>31142</v>
      </c>
      <c r="L91" s="241">
        <v>32292</v>
      </c>
      <c r="M91" s="11">
        <v>33204</v>
      </c>
      <c r="N91" s="11">
        <v>34345</v>
      </c>
      <c r="O91" s="11">
        <v>34871</v>
      </c>
      <c r="P91" s="11">
        <v>37525</v>
      </c>
      <c r="Q91" s="11">
        <v>38335</v>
      </c>
      <c r="R91" s="11">
        <v>37579</v>
      </c>
      <c r="S91" s="31">
        <v>38973</v>
      </c>
      <c r="T91" s="31">
        <v>39986</v>
      </c>
    </row>
    <row r="92" spans="1:20" ht="11.25">
      <c r="A92" s="67" t="s">
        <v>67</v>
      </c>
      <c r="B92" s="68"/>
      <c r="C92" s="56" t="s">
        <v>71</v>
      </c>
      <c r="D92" s="158">
        <v>2685</v>
      </c>
      <c r="E92" s="158">
        <v>2489</v>
      </c>
      <c r="F92" s="158">
        <v>1961</v>
      </c>
      <c r="G92" s="158">
        <v>1885</v>
      </c>
      <c r="H92" s="158">
        <v>1749</v>
      </c>
      <c r="I92" s="241">
        <v>2361</v>
      </c>
      <c r="J92" s="241">
        <v>2142</v>
      </c>
      <c r="K92" s="241">
        <v>2168</v>
      </c>
      <c r="L92" s="241">
        <v>1913</v>
      </c>
      <c r="M92" s="11">
        <v>1813</v>
      </c>
      <c r="N92" s="11">
        <v>2044</v>
      </c>
      <c r="O92" s="11">
        <v>2642</v>
      </c>
      <c r="P92" s="11">
        <v>3228</v>
      </c>
      <c r="Q92" s="11">
        <v>3946</v>
      </c>
      <c r="R92" s="11">
        <v>3037</v>
      </c>
      <c r="S92" s="31">
        <v>2765</v>
      </c>
      <c r="T92" s="31">
        <v>3850</v>
      </c>
    </row>
    <row r="93" spans="1:20" ht="11.25">
      <c r="A93" s="67" t="s">
        <v>73</v>
      </c>
      <c r="B93" s="68"/>
      <c r="C93" s="56" t="s">
        <v>74</v>
      </c>
      <c r="D93" s="158">
        <v>1902</v>
      </c>
      <c r="E93" s="158">
        <v>1596</v>
      </c>
      <c r="F93" s="158">
        <v>1173</v>
      </c>
      <c r="G93" s="158">
        <v>1188</v>
      </c>
      <c r="H93" s="158">
        <v>1041</v>
      </c>
      <c r="I93" s="241">
        <v>1443</v>
      </c>
      <c r="J93" s="241">
        <v>1340</v>
      </c>
      <c r="K93" s="241">
        <v>1398</v>
      </c>
      <c r="L93" s="241">
        <v>1345</v>
      </c>
      <c r="M93" s="11">
        <v>1233</v>
      </c>
      <c r="N93" s="11">
        <v>1196</v>
      </c>
      <c r="O93" s="11">
        <v>1400</v>
      </c>
      <c r="P93" s="11">
        <v>1830</v>
      </c>
      <c r="Q93" s="11">
        <v>2230</v>
      </c>
      <c r="R93" s="11">
        <v>1276</v>
      </c>
      <c r="S93" s="31">
        <v>1038</v>
      </c>
      <c r="T93" s="31">
        <v>1830</v>
      </c>
    </row>
    <row r="94" spans="1:20" ht="11.25">
      <c r="A94" s="67" t="s">
        <v>76</v>
      </c>
      <c r="B94" s="68"/>
      <c r="C94" s="56" t="s">
        <v>77</v>
      </c>
      <c r="D94" s="158">
        <v>27292</v>
      </c>
      <c r="E94" s="158">
        <v>28826</v>
      </c>
      <c r="F94" s="158">
        <v>29311</v>
      </c>
      <c r="G94" s="158">
        <v>30042</v>
      </c>
      <c r="H94" s="158">
        <v>30699</v>
      </c>
      <c r="I94" s="241">
        <v>32862</v>
      </c>
      <c r="J94" s="241">
        <v>34385</v>
      </c>
      <c r="K94" s="241">
        <v>35485</v>
      </c>
      <c r="L94" s="241">
        <v>36413</v>
      </c>
      <c r="M94" s="11">
        <v>37308</v>
      </c>
      <c r="N94" s="11">
        <v>38792</v>
      </c>
      <c r="O94" s="11">
        <v>39840</v>
      </c>
      <c r="P94" s="11">
        <v>43027</v>
      </c>
      <c r="Q94" s="11">
        <v>43874</v>
      </c>
      <c r="R94" s="11">
        <v>42815</v>
      </c>
      <c r="S94" s="31">
        <v>44449</v>
      </c>
      <c r="T94" s="31">
        <v>45934</v>
      </c>
    </row>
    <row r="95" spans="1:20" ht="11.25">
      <c r="A95" s="67" t="s">
        <v>67</v>
      </c>
      <c r="B95" s="68"/>
      <c r="C95" s="56" t="s">
        <v>78</v>
      </c>
      <c r="D95" s="158">
        <v>10518</v>
      </c>
      <c r="E95" s="158">
        <v>10327</v>
      </c>
      <c r="F95" s="158">
        <v>10457</v>
      </c>
      <c r="G95" s="158">
        <v>10602</v>
      </c>
      <c r="H95" s="158">
        <v>10819</v>
      </c>
      <c r="I95" s="241">
        <v>10957</v>
      </c>
      <c r="J95" s="241">
        <v>11214</v>
      </c>
      <c r="K95" s="241">
        <v>11747</v>
      </c>
      <c r="L95" s="241">
        <v>12970</v>
      </c>
      <c r="M95" s="11">
        <v>13389</v>
      </c>
      <c r="N95" s="11">
        <v>13729</v>
      </c>
      <c r="O95" s="11">
        <v>14102</v>
      </c>
      <c r="P95" s="11">
        <v>13656</v>
      </c>
      <c r="Q95" s="11">
        <v>14109</v>
      </c>
      <c r="R95" s="11">
        <v>15049</v>
      </c>
      <c r="S95" s="31">
        <v>15195</v>
      </c>
      <c r="T95" s="31">
        <v>15132</v>
      </c>
    </row>
    <row r="96" spans="1:20" ht="11.25">
      <c r="A96" s="67" t="s">
        <v>67</v>
      </c>
      <c r="B96" s="68"/>
      <c r="C96" s="56" t="s">
        <v>80</v>
      </c>
      <c r="D96" s="158">
        <v>1119</v>
      </c>
      <c r="E96" s="158">
        <v>1028</v>
      </c>
      <c r="F96" s="158">
        <v>1122</v>
      </c>
      <c r="G96" s="158">
        <v>1083</v>
      </c>
      <c r="H96" s="158">
        <v>1378</v>
      </c>
      <c r="I96" s="241">
        <v>3227</v>
      </c>
      <c r="J96" s="241">
        <v>3317</v>
      </c>
      <c r="K96" s="241">
        <v>2971</v>
      </c>
      <c r="L96" s="241">
        <v>3297</v>
      </c>
      <c r="M96" s="11">
        <v>3469</v>
      </c>
      <c r="N96" s="11">
        <v>3572</v>
      </c>
      <c r="O96" s="11">
        <v>3505</v>
      </c>
      <c r="P96" s="11">
        <v>3492</v>
      </c>
      <c r="Q96" s="11">
        <v>3502</v>
      </c>
      <c r="R96" s="11">
        <v>3519</v>
      </c>
      <c r="S96" s="31">
        <v>3482</v>
      </c>
      <c r="T96" s="31">
        <v>3434</v>
      </c>
    </row>
    <row r="97" spans="1:20" ht="11.25">
      <c r="A97" s="67" t="s">
        <v>73</v>
      </c>
      <c r="B97" s="68"/>
      <c r="C97" s="56" t="s">
        <v>82</v>
      </c>
      <c r="D97" s="158">
        <v>7424</v>
      </c>
      <c r="E97" s="158">
        <v>8138</v>
      </c>
      <c r="F97" s="158">
        <v>8427</v>
      </c>
      <c r="G97" s="158">
        <v>8757</v>
      </c>
      <c r="H97" s="158">
        <v>9357</v>
      </c>
      <c r="I97" s="241">
        <v>9624</v>
      </c>
      <c r="J97" s="241">
        <v>9678</v>
      </c>
      <c r="K97" s="241">
        <v>9889</v>
      </c>
      <c r="L97" s="241">
        <v>10616</v>
      </c>
      <c r="M97" s="11">
        <v>10963</v>
      </c>
      <c r="N97" s="11">
        <v>11735</v>
      </c>
      <c r="O97" s="11">
        <v>12371</v>
      </c>
      <c r="P97" s="11">
        <v>12114</v>
      </c>
      <c r="Q97" s="11">
        <v>12209</v>
      </c>
      <c r="R97" s="11">
        <v>11530</v>
      </c>
      <c r="S97" s="31">
        <v>11592</v>
      </c>
      <c r="T97" s="31">
        <v>11572</v>
      </c>
    </row>
    <row r="98" spans="1:20" ht="11.25">
      <c r="A98" s="67" t="s">
        <v>73</v>
      </c>
      <c r="B98" s="68"/>
      <c r="C98" s="56" t="s">
        <v>84</v>
      </c>
      <c r="D98" s="158">
        <v>7164</v>
      </c>
      <c r="E98" s="158">
        <v>7743</v>
      </c>
      <c r="F98" s="158">
        <v>7963</v>
      </c>
      <c r="G98" s="158">
        <v>8216</v>
      </c>
      <c r="H98" s="158">
        <v>8002</v>
      </c>
      <c r="I98" s="241">
        <v>9345</v>
      </c>
      <c r="J98" s="241">
        <v>9292</v>
      </c>
      <c r="K98" s="241">
        <v>9050</v>
      </c>
      <c r="L98" s="241">
        <v>9288</v>
      </c>
      <c r="M98" s="11">
        <v>9559</v>
      </c>
      <c r="N98" s="11">
        <v>9838</v>
      </c>
      <c r="O98" s="11">
        <v>9570</v>
      </c>
      <c r="P98" s="11">
        <v>10486</v>
      </c>
      <c r="Q98" s="11">
        <v>10058</v>
      </c>
      <c r="R98" s="11">
        <v>9811</v>
      </c>
      <c r="S98" s="31">
        <v>10269</v>
      </c>
      <c r="T98" s="31">
        <v>10109</v>
      </c>
    </row>
    <row r="99" spans="1:20" ht="11.25">
      <c r="A99" s="67" t="s">
        <v>73</v>
      </c>
      <c r="B99" s="68"/>
      <c r="C99" s="56" t="s">
        <v>80</v>
      </c>
      <c r="D99" s="158">
        <v>516</v>
      </c>
      <c r="E99" s="158">
        <v>489</v>
      </c>
      <c r="F99" s="158">
        <v>502</v>
      </c>
      <c r="G99" s="158">
        <v>556</v>
      </c>
      <c r="H99" s="158">
        <v>550</v>
      </c>
      <c r="I99" s="241">
        <v>2506</v>
      </c>
      <c r="J99" s="241">
        <v>2349</v>
      </c>
      <c r="K99" s="241">
        <v>2375</v>
      </c>
      <c r="L99" s="241">
        <v>2588</v>
      </c>
      <c r="M99" s="11">
        <v>2790</v>
      </c>
      <c r="N99" s="11">
        <v>2883</v>
      </c>
      <c r="O99" s="11">
        <v>2807</v>
      </c>
      <c r="P99" s="11">
        <v>2994</v>
      </c>
      <c r="Q99" s="11">
        <v>2861</v>
      </c>
      <c r="R99" s="11">
        <v>2881</v>
      </c>
      <c r="S99" s="31">
        <v>2825</v>
      </c>
      <c r="T99" s="31">
        <v>2487</v>
      </c>
    </row>
    <row r="100" spans="1:20" ht="11.25">
      <c r="A100" s="67" t="s">
        <v>76</v>
      </c>
      <c r="B100" s="68"/>
      <c r="C100" s="56" t="s">
        <v>87</v>
      </c>
      <c r="D100" s="158">
        <v>23825</v>
      </c>
      <c r="E100" s="158">
        <v>23811</v>
      </c>
      <c r="F100" s="158">
        <v>23998</v>
      </c>
      <c r="G100" s="158">
        <v>24198</v>
      </c>
      <c r="H100" s="158">
        <v>24987</v>
      </c>
      <c r="I100" s="241">
        <v>25571</v>
      </c>
      <c r="J100" s="241">
        <v>27597</v>
      </c>
      <c r="K100" s="241">
        <v>28889</v>
      </c>
      <c r="L100" s="241">
        <v>30188</v>
      </c>
      <c r="M100" s="11">
        <v>30854</v>
      </c>
      <c r="N100" s="11">
        <v>31637</v>
      </c>
      <c r="O100" s="11">
        <v>32699</v>
      </c>
      <c r="P100" s="11">
        <v>34581</v>
      </c>
      <c r="Q100" s="11">
        <v>36357</v>
      </c>
      <c r="R100" s="11">
        <v>37161</v>
      </c>
      <c r="S100" s="31">
        <v>38440</v>
      </c>
      <c r="T100" s="31">
        <v>40332</v>
      </c>
    </row>
    <row r="101" spans="1:20" ht="11.25">
      <c r="A101" s="54"/>
      <c r="B101" s="68"/>
      <c r="C101" s="5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102"/>
      <c r="Q101" s="11"/>
      <c r="R101" s="11"/>
      <c r="S101" s="31"/>
      <c r="T101" s="31"/>
    </row>
    <row r="102" spans="1:20" ht="11.25">
      <c r="A102" s="66" t="s">
        <v>67</v>
      </c>
      <c r="B102" s="55" t="s">
        <v>138</v>
      </c>
      <c r="C102" s="56" t="s">
        <v>68</v>
      </c>
      <c r="D102" s="158">
        <v>1036</v>
      </c>
      <c r="E102" s="158">
        <v>1069</v>
      </c>
      <c r="F102" s="158">
        <v>1099</v>
      </c>
      <c r="G102" s="158">
        <v>1102</v>
      </c>
      <c r="H102" s="158">
        <v>1103</v>
      </c>
      <c r="I102" s="241">
        <v>1079</v>
      </c>
      <c r="J102" s="241">
        <v>1130</v>
      </c>
      <c r="K102" s="241">
        <v>1181</v>
      </c>
      <c r="L102" s="241">
        <v>1211</v>
      </c>
      <c r="M102" s="11">
        <v>1217</v>
      </c>
      <c r="N102" s="11">
        <v>1248</v>
      </c>
      <c r="O102" s="11">
        <v>1374</v>
      </c>
      <c r="P102" s="11">
        <v>1554</v>
      </c>
      <c r="Q102" s="11">
        <v>1434</v>
      </c>
      <c r="R102" s="11">
        <v>1287</v>
      </c>
      <c r="S102" s="31">
        <v>1383</v>
      </c>
      <c r="T102" s="31">
        <v>1450</v>
      </c>
    </row>
    <row r="103" spans="1:20" ht="11.25">
      <c r="A103" s="67" t="s">
        <v>67</v>
      </c>
      <c r="B103" s="55" t="s">
        <v>16</v>
      </c>
      <c r="C103" s="56" t="s">
        <v>69</v>
      </c>
      <c r="D103" s="158">
        <v>5139</v>
      </c>
      <c r="E103" s="158">
        <v>5406</v>
      </c>
      <c r="F103" s="158">
        <v>5548</v>
      </c>
      <c r="G103" s="158">
        <v>5703</v>
      </c>
      <c r="H103" s="158">
        <v>5855</v>
      </c>
      <c r="I103" s="241">
        <v>6383</v>
      </c>
      <c r="J103" s="241">
        <v>6831</v>
      </c>
      <c r="K103" s="241">
        <v>7008</v>
      </c>
      <c r="L103" s="241">
        <v>7320</v>
      </c>
      <c r="M103" s="11">
        <v>7563</v>
      </c>
      <c r="N103" s="11">
        <v>7823</v>
      </c>
      <c r="O103" s="11">
        <v>7912</v>
      </c>
      <c r="P103" s="11">
        <v>8408</v>
      </c>
      <c r="Q103" s="11">
        <v>8616</v>
      </c>
      <c r="R103" s="11">
        <v>8689</v>
      </c>
      <c r="S103" s="31">
        <v>8981</v>
      </c>
      <c r="T103" s="31">
        <v>9155</v>
      </c>
    </row>
    <row r="104" spans="1:20" ht="11.25">
      <c r="A104" s="67" t="s">
        <v>67</v>
      </c>
      <c r="C104" s="56" t="s">
        <v>71</v>
      </c>
      <c r="D104" s="158">
        <v>533</v>
      </c>
      <c r="E104" s="158">
        <v>498</v>
      </c>
      <c r="F104" s="158">
        <v>396</v>
      </c>
      <c r="G104" s="158">
        <v>377</v>
      </c>
      <c r="H104" s="158">
        <v>365</v>
      </c>
      <c r="I104" s="241">
        <v>474</v>
      </c>
      <c r="J104" s="241">
        <v>452</v>
      </c>
      <c r="K104" s="241">
        <v>435</v>
      </c>
      <c r="L104" s="241">
        <v>403</v>
      </c>
      <c r="M104" s="11">
        <v>396</v>
      </c>
      <c r="N104" s="11">
        <v>441</v>
      </c>
      <c r="O104" s="11">
        <v>558</v>
      </c>
      <c r="P104" s="11">
        <v>691</v>
      </c>
      <c r="Q104" s="11">
        <v>763</v>
      </c>
      <c r="R104" s="11">
        <v>660</v>
      </c>
      <c r="S104" s="31">
        <v>582</v>
      </c>
      <c r="T104" s="31">
        <v>837</v>
      </c>
    </row>
    <row r="105" spans="1:20" ht="11.25">
      <c r="A105" s="67" t="s">
        <v>73</v>
      </c>
      <c r="B105" s="68"/>
      <c r="C105" s="56" t="s">
        <v>74</v>
      </c>
      <c r="D105" s="158">
        <v>466</v>
      </c>
      <c r="E105" s="158">
        <v>396</v>
      </c>
      <c r="F105" s="158">
        <v>288</v>
      </c>
      <c r="G105" s="158">
        <v>290</v>
      </c>
      <c r="H105" s="158">
        <v>254</v>
      </c>
      <c r="I105" s="241">
        <v>352</v>
      </c>
      <c r="J105" s="241">
        <v>325</v>
      </c>
      <c r="K105" s="241">
        <v>358</v>
      </c>
      <c r="L105" s="241">
        <v>342</v>
      </c>
      <c r="M105" s="11">
        <v>253</v>
      </c>
      <c r="N105" s="11">
        <v>246</v>
      </c>
      <c r="O105" s="11">
        <v>378</v>
      </c>
      <c r="P105" s="11">
        <v>501</v>
      </c>
      <c r="Q105" s="11">
        <v>634</v>
      </c>
      <c r="R105" s="11">
        <v>420</v>
      </c>
      <c r="S105" s="31">
        <v>308</v>
      </c>
      <c r="T105" s="31">
        <v>538</v>
      </c>
    </row>
    <row r="106" spans="1:20" ht="11.25">
      <c r="A106" s="67" t="s">
        <v>76</v>
      </c>
      <c r="B106" s="68"/>
      <c r="C106" s="56" t="s">
        <v>77</v>
      </c>
      <c r="D106" s="158">
        <v>6242</v>
      </c>
      <c r="E106" s="158">
        <v>6577</v>
      </c>
      <c r="F106" s="158">
        <v>6755</v>
      </c>
      <c r="G106" s="158">
        <v>6892</v>
      </c>
      <c r="H106" s="158">
        <v>7069</v>
      </c>
      <c r="I106" s="241">
        <v>7584</v>
      </c>
      <c r="J106" s="241">
        <v>8088</v>
      </c>
      <c r="K106" s="241">
        <v>8266</v>
      </c>
      <c r="L106" s="241">
        <v>8592</v>
      </c>
      <c r="M106" s="11">
        <v>8923</v>
      </c>
      <c r="N106" s="11">
        <v>9266</v>
      </c>
      <c r="O106" s="11">
        <v>9466</v>
      </c>
      <c r="P106" s="11">
        <v>10152</v>
      </c>
      <c r="Q106" s="11">
        <v>10179</v>
      </c>
      <c r="R106" s="11">
        <v>10216</v>
      </c>
      <c r="S106" s="31">
        <v>10638</v>
      </c>
      <c r="T106" s="31">
        <v>10904</v>
      </c>
    </row>
    <row r="107" spans="1:20" ht="11.25">
      <c r="A107" s="67" t="s">
        <v>67</v>
      </c>
      <c r="B107" s="68"/>
      <c r="C107" s="56" t="s">
        <v>78</v>
      </c>
      <c r="D107" s="158">
        <v>2367</v>
      </c>
      <c r="E107" s="158">
        <v>2358</v>
      </c>
      <c r="F107" s="158">
        <v>2387</v>
      </c>
      <c r="G107" s="158">
        <v>2497</v>
      </c>
      <c r="H107" s="158">
        <v>2568</v>
      </c>
      <c r="I107" s="241">
        <v>2615</v>
      </c>
      <c r="J107" s="241">
        <v>2658</v>
      </c>
      <c r="K107" s="241">
        <v>2796</v>
      </c>
      <c r="L107" s="241">
        <v>3008</v>
      </c>
      <c r="M107" s="11">
        <v>3099</v>
      </c>
      <c r="N107" s="11">
        <v>3194</v>
      </c>
      <c r="O107" s="11">
        <v>3290</v>
      </c>
      <c r="P107" s="11">
        <v>3348</v>
      </c>
      <c r="Q107" s="11">
        <v>3434</v>
      </c>
      <c r="R107" s="11">
        <v>3656</v>
      </c>
      <c r="S107" s="31">
        <v>3737</v>
      </c>
      <c r="T107" s="31">
        <v>3628</v>
      </c>
    </row>
    <row r="108" spans="1:20" ht="11.25">
      <c r="A108" s="67" t="s">
        <v>67</v>
      </c>
      <c r="B108" s="68"/>
      <c r="C108" s="56" t="s">
        <v>80</v>
      </c>
      <c r="D108" s="158">
        <v>262</v>
      </c>
      <c r="E108" s="158">
        <v>240</v>
      </c>
      <c r="F108" s="158">
        <v>264</v>
      </c>
      <c r="G108" s="158">
        <v>255</v>
      </c>
      <c r="H108" s="158">
        <v>323</v>
      </c>
      <c r="I108" s="241">
        <v>775</v>
      </c>
      <c r="J108" s="241">
        <v>795</v>
      </c>
      <c r="K108" s="241">
        <v>718</v>
      </c>
      <c r="L108" s="241">
        <v>797</v>
      </c>
      <c r="M108" s="11">
        <v>842</v>
      </c>
      <c r="N108" s="11">
        <v>866</v>
      </c>
      <c r="O108" s="11">
        <v>850</v>
      </c>
      <c r="P108" s="11">
        <v>844</v>
      </c>
      <c r="Q108" s="11">
        <v>846</v>
      </c>
      <c r="R108" s="11">
        <v>855</v>
      </c>
      <c r="S108" s="31">
        <v>846</v>
      </c>
      <c r="T108" s="31">
        <v>834</v>
      </c>
    </row>
    <row r="109" spans="1:20" ht="11.25">
      <c r="A109" s="67" t="s">
        <v>73</v>
      </c>
      <c r="B109" s="68"/>
      <c r="C109" s="56" t="s">
        <v>82</v>
      </c>
      <c r="D109" s="158">
        <v>1664</v>
      </c>
      <c r="E109" s="158">
        <v>1789</v>
      </c>
      <c r="F109" s="158">
        <v>1857</v>
      </c>
      <c r="G109" s="158">
        <v>1959</v>
      </c>
      <c r="H109" s="158">
        <v>2100</v>
      </c>
      <c r="I109" s="241">
        <v>2168</v>
      </c>
      <c r="J109" s="241">
        <v>2202</v>
      </c>
      <c r="K109" s="241">
        <v>2251</v>
      </c>
      <c r="L109" s="241">
        <v>2477</v>
      </c>
      <c r="M109" s="11">
        <v>2586</v>
      </c>
      <c r="N109" s="11">
        <v>2771</v>
      </c>
      <c r="O109" s="11">
        <v>2906</v>
      </c>
      <c r="P109" s="11">
        <v>2908</v>
      </c>
      <c r="Q109" s="11">
        <v>2886</v>
      </c>
      <c r="R109" s="11">
        <v>2779</v>
      </c>
      <c r="S109" s="31">
        <v>2804</v>
      </c>
      <c r="T109" s="31">
        <v>2789</v>
      </c>
    </row>
    <row r="110" spans="1:20" ht="11.25">
      <c r="A110" s="67" t="s">
        <v>73</v>
      </c>
      <c r="B110" s="68"/>
      <c r="C110" s="56" t="s">
        <v>84</v>
      </c>
      <c r="D110" s="158">
        <v>1604</v>
      </c>
      <c r="E110" s="158">
        <v>1727</v>
      </c>
      <c r="F110" s="158">
        <v>1783</v>
      </c>
      <c r="G110" s="158">
        <v>1833</v>
      </c>
      <c r="H110" s="158">
        <v>1786</v>
      </c>
      <c r="I110" s="241">
        <v>2108</v>
      </c>
      <c r="J110" s="241">
        <v>2108</v>
      </c>
      <c r="K110" s="241">
        <v>2038</v>
      </c>
      <c r="L110" s="241">
        <v>2105</v>
      </c>
      <c r="M110" s="11">
        <v>2176</v>
      </c>
      <c r="N110" s="11">
        <v>2241</v>
      </c>
      <c r="O110" s="11">
        <v>2172</v>
      </c>
      <c r="P110" s="11">
        <v>2351</v>
      </c>
      <c r="Q110" s="11">
        <v>2261</v>
      </c>
      <c r="R110" s="11">
        <v>2267</v>
      </c>
      <c r="S110" s="31">
        <v>2366</v>
      </c>
      <c r="T110" s="31">
        <v>2314</v>
      </c>
    </row>
    <row r="111" spans="1:20" ht="11.25">
      <c r="A111" s="67" t="s">
        <v>73</v>
      </c>
      <c r="B111" s="68"/>
      <c r="C111" s="56" t="s">
        <v>80</v>
      </c>
      <c r="D111" s="158">
        <v>117</v>
      </c>
      <c r="E111" s="158">
        <v>111</v>
      </c>
      <c r="F111" s="158">
        <v>114</v>
      </c>
      <c r="G111" s="158">
        <v>128</v>
      </c>
      <c r="H111" s="158">
        <v>127</v>
      </c>
      <c r="I111" s="241">
        <v>589</v>
      </c>
      <c r="J111" s="241">
        <v>556</v>
      </c>
      <c r="K111" s="241">
        <v>563</v>
      </c>
      <c r="L111" s="241">
        <v>613</v>
      </c>
      <c r="M111" s="11">
        <v>660</v>
      </c>
      <c r="N111" s="11">
        <v>682</v>
      </c>
      <c r="O111" s="11">
        <v>665</v>
      </c>
      <c r="P111" s="11">
        <v>713</v>
      </c>
      <c r="Q111" s="11">
        <v>682</v>
      </c>
      <c r="R111" s="11">
        <v>688</v>
      </c>
      <c r="S111" s="31">
        <v>677</v>
      </c>
      <c r="T111" s="31">
        <v>621</v>
      </c>
    </row>
    <row r="112" spans="1:20" ht="11.25">
      <c r="A112" s="67" t="s">
        <v>76</v>
      </c>
      <c r="B112" s="68"/>
      <c r="C112" s="56" t="s">
        <v>87</v>
      </c>
      <c r="D112" s="158">
        <v>5486</v>
      </c>
      <c r="E112" s="158">
        <v>5548</v>
      </c>
      <c r="F112" s="158">
        <v>5652</v>
      </c>
      <c r="G112" s="158">
        <v>5724</v>
      </c>
      <c r="H112" s="158">
        <v>5947</v>
      </c>
      <c r="I112" s="241">
        <v>6109</v>
      </c>
      <c r="J112" s="241">
        <v>6675</v>
      </c>
      <c r="K112" s="241">
        <v>6928</v>
      </c>
      <c r="L112" s="241">
        <v>7202</v>
      </c>
      <c r="M112" s="11">
        <v>7442</v>
      </c>
      <c r="N112" s="11">
        <v>7632</v>
      </c>
      <c r="O112" s="11">
        <v>7863</v>
      </c>
      <c r="P112" s="11">
        <v>8372</v>
      </c>
      <c r="Q112" s="11">
        <v>8630</v>
      </c>
      <c r="R112" s="11">
        <v>8993</v>
      </c>
      <c r="S112" s="31">
        <v>9374</v>
      </c>
      <c r="T112" s="31">
        <v>9642</v>
      </c>
    </row>
    <row r="113" spans="1:20" ht="11.25">
      <c r="A113" s="54"/>
      <c r="B113" s="68"/>
      <c r="C113" s="56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109"/>
      <c r="Q113" s="11"/>
      <c r="R113" s="11"/>
      <c r="S113" s="31"/>
      <c r="T113" s="31"/>
    </row>
    <row r="114" spans="1:20" ht="11.25">
      <c r="A114" s="66" t="s">
        <v>67</v>
      </c>
      <c r="B114" s="55" t="s">
        <v>139</v>
      </c>
      <c r="C114" s="56" t="s">
        <v>68</v>
      </c>
      <c r="D114" s="158">
        <v>2007</v>
      </c>
      <c r="E114" s="158">
        <v>2100</v>
      </c>
      <c r="F114" s="158">
        <v>2033</v>
      </c>
      <c r="G114" s="158">
        <v>2080</v>
      </c>
      <c r="H114" s="158">
        <v>2060</v>
      </c>
      <c r="I114" s="241">
        <v>2062</v>
      </c>
      <c r="J114" s="241">
        <v>1960</v>
      </c>
      <c r="K114" s="241">
        <v>2010</v>
      </c>
      <c r="L114" s="241">
        <v>2049</v>
      </c>
      <c r="M114" s="11">
        <v>2004</v>
      </c>
      <c r="N114" s="11">
        <v>2096</v>
      </c>
      <c r="O114" s="11">
        <v>2162</v>
      </c>
      <c r="P114" s="11">
        <v>2376</v>
      </c>
      <c r="Q114" s="11">
        <v>2244</v>
      </c>
      <c r="R114" s="11">
        <v>2008</v>
      </c>
      <c r="S114" s="31">
        <v>2133</v>
      </c>
      <c r="T114" s="31">
        <v>2251</v>
      </c>
    </row>
    <row r="115" spans="1:20" ht="11.25">
      <c r="A115" s="67" t="s">
        <v>67</v>
      </c>
      <c r="B115" s="55" t="s">
        <v>18</v>
      </c>
      <c r="C115" s="56" t="s">
        <v>69</v>
      </c>
      <c r="D115" s="158">
        <v>15132</v>
      </c>
      <c r="E115" s="158">
        <v>15925</v>
      </c>
      <c r="F115" s="158">
        <v>16438</v>
      </c>
      <c r="G115" s="158">
        <v>17102</v>
      </c>
      <c r="H115" s="158">
        <v>17555</v>
      </c>
      <c r="I115" s="241">
        <v>19273</v>
      </c>
      <c r="J115" s="241">
        <v>20398</v>
      </c>
      <c r="K115" s="241">
        <v>20929</v>
      </c>
      <c r="L115" s="241">
        <v>21573</v>
      </c>
      <c r="M115" s="11">
        <v>22177</v>
      </c>
      <c r="N115" s="11">
        <v>22939</v>
      </c>
      <c r="O115" s="11">
        <v>23690</v>
      </c>
      <c r="P115" s="11">
        <v>25305</v>
      </c>
      <c r="Q115" s="11">
        <v>25472</v>
      </c>
      <c r="R115" s="11">
        <v>24782</v>
      </c>
      <c r="S115" s="31">
        <v>25576</v>
      </c>
      <c r="T115" s="31">
        <v>26141</v>
      </c>
    </row>
    <row r="116" spans="1:20" ht="11.25">
      <c r="A116" s="67" t="s">
        <v>67</v>
      </c>
      <c r="B116" s="68"/>
      <c r="C116" s="56" t="s">
        <v>71</v>
      </c>
      <c r="D116" s="158">
        <v>1666</v>
      </c>
      <c r="E116" s="158">
        <v>1574</v>
      </c>
      <c r="F116" s="158">
        <v>1313</v>
      </c>
      <c r="G116" s="158">
        <v>1275</v>
      </c>
      <c r="H116" s="158">
        <v>1256</v>
      </c>
      <c r="I116" s="241">
        <v>1711</v>
      </c>
      <c r="J116" s="241">
        <v>1530</v>
      </c>
      <c r="K116" s="241">
        <v>1457</v>
      </c>
      <c r="L116" s="241">
        <v>1203</v>
      </c>
      <c r="M116" s="11">
        <v>1214</v>
      </c>
      <c r="N116" s="11">
        <v>1354</v>
      </c>
      <c r="O116" s="11">
        <v>1767</v>
      </c>
      <c r="P116" s="11">
        <v>2140</v>
      </c>
      <c r="Q116" s="11">
        <v>2454</v>
      </c>
      <c r="R116" s="11">
        <v>2037</v>
      </c>
      <c r="S116" s="31">
        <v>1765</v>
      </c>
      <c r="T116" s="31">
        <v>2407</v>
      </c>
    </row>
    <row r="117" spans="1:20" ht="11.25">
      <c r="A117" s="67" t="s">
        <v>73</v>
      </c>
      <c r="B117" s="68"/>
      <c r="C117" s="56" t="s">
        <v>74</v>
      </c>
      <c r="D117" s="158">
        <v>1285</v>
      </c>
      <c r="E117" s="158">
        <v>1068</v>
      </c>
      <c r="F117" s="158">
        <v>781</v>
      </c>
      <c r="G117" s="158">
        <v>787</v>
      </c>
      <c r="H117" s="158">
        <v>692</v>
      </c>
      <c r="I117" s="241">
        <v>962</v>
      </c>
      <c r="J117" s="241">
        <v>891</v>
      </c>
      <c r="K117" s="241">
        <v>933</v>
      </c>
      <c r="L117" s="241">
        <v>904</v>
      </c>
      <c r="M117" s="11">
        <v>674</v>
      </c>
      <c r="N117" s="11">
        <v>654</v>
      </c>
      <c r="O117" s="11">
        <v>957</v>
      </c>
      <c r="P117" s="11">
        <v>1268</v>
      </c>
      <c r="Q117" s="11">
        <v>1541</v>
      </c>
      <c r="R117" s="11">
        <v>782</v>
      </c>
      <c r="S117" s="31">
        <v>697</v>
      </c>
      <c r="T117" s="31">
        <v>1210</v>
      </c>
    </row>
    <row r="118" spans="1:20" ht="11.25">
      <c r="A118" s="67" t="s">
        <v>76</v>
      </c>
      <c r="B118" s="68"/>
      <c r="C118" s="56" t="s">
        <v>77</v>
      </c>
      <c r="D118" s="158">
        <v>17520</v>
      </c>
      <c r="E118" s="158">
        <v>18531</v>
      </c>
      <c r="F118" s="158">
        <v>19003</v>
      </c>
      <c r="G118" s="158">
        <v>19670</v>
      </c>
      <c r="H118" s="158">
        <v>20179</v>
      </c>
      <c r="I118" s="241">
        <v>22084</v>
      </c>
      <c r="J118" s="241">
        <v>22997</v>
      </c>
      <c r="K118" s="241">
        <v>23463</v>
      </c>
      <c r="L118" s="241">
        <v>23921</v>
      </c>
      <c r="M118" s="11">
        <v>24721</v>
      </c>
      <c r="N118" s="11">
        <v>25735</v>
      </c>
      <c r="O118" s="11">
        <v>26662</v>
      </c>
      <c r="P118" s="11">
        <v>28553</v>
      </c>
      <c r="Q118" s="11">
        <v>28629</v>
      </c>
      <c r="R118" s="11">
        <v>28045</v>
      </c>
      <c r="S118" s="31">
        <v>28777</v>
      </c>
      <c r="T118" s="31">
        <v>29589</v>
      </c>
    </row>
    <row r="119" spans="1:20" ht="11.25">
      <c r="A119" s="67" t="s">
        <v>67</v>
      </c>
      <c r="B119" s="68"/>
      <c r="C119" s="56" t="s">
        <v>78</v>
      </c>
      <c r="D119" s="158">
        <v>7027</v>
      </c>
      <c r="E119" s="158">
        <v>6878</v>
      </c>
      <c r="F119" s="158">
        <v>6965</v>
      </c>
      <c r="G119" s="158">
        <v>7072</v>
      </c>
      <c r="H119" s="158">
        <v>7182</v>
      </c>
      <c r="I119" s="241">
        <v>7334</v>
      </c>
      <c r="J119" s="241">
        <v>7439</v>
      </c>
      <c r="K119" s="241">
        <v>7838</v>
      </c>
      <c r="L119" s="241">
        <v>8616</v>
      </c>
      <c r="M119" s="11">
        <v>8921</v>
      </c>
      <c r="N119" s="11">
        <v>9176</v>
      </c>
      <c r="O119" s="11">
        <v>9385</v>
      </c>
      <c r="P119" s="11">
        <v>9539</v>
      </c>
      <c r="Q119" s="11">
        <v>9512</v>
      </c>
      <c r="R119" s="11">
        <v>10185</v>
      </c>
      <c r="S119" s="31">
        <v>10246</v>
      </c>
      <c r="T119" s="31">
        <v>10009</v>
      </c>
    </row>
    <row r="120" spans="1:20" ht="11.25">
      <c r="A120" s="67" t="s">
        <v>67</v>
      </c>
      <c r="B120" s="68"/>
      <c r="C120" s="56" t="s">
        <v>80</v>
      </c>
      <c r="D120" s="158">
        <v>716</v>
      </c>
      <c r="E120" s="158">
        <v>654</v>
      </c>
      <c r="F120" s="158">
        <v>719</v>
      </c>
      <c r="G120" s="158">
        <v>698</v>
      </c>
      <c r="H120" s="158">
        <v>897</v>
      </c>
      <c r="I120" s="241">
        <v>2085</v>
      </c>
      <c r="J120" s="241">
        <v>2150</v>
      </c>
      <c r="K120" s="241">
        <v>1915</v>
      </c>
      <c r="L120" s="241">
        <v>2123</v>
      </c>
      <c r="M120" s="11">
        <v>2234</v>
      </c>
      <c r="N120" s="11">
        <v>2303</v>
      </c>
      <c r="O120" s="11">
        <v>2286</v>
      </c>
      <c r="P120" s="11">
        <v>2279</v>
      </c>
      <c r="Q120" s="11">
        <v>2289</v>
      </c>
      <c r="R120" s="11">
        <v>2302</v>
      </c>
      <c r="S120" s="31">
        <v>2285</v>
      </c>
      <c r="T120" s="31">
        <v>2250</v>
      </c>
    </row>
    <row r="121" spans="1:20" ht="11.25">
      <c r="A121" s="67" t="s">
        <v>73</v>
      </c>
      <c r="B121" s="68"/>
      <c r="C121" s="56" t="s">
        <v>82</v>
      </c>
      <c r="D121" s="158">
        <v>4870</v>
      </c>
      <c r="E121" s="158">
        <v>5317</v>
      </c>
      <c r="F121" s="158">
        <v>5612</v>
      </c>
      <c r="G121" s="158">
        <v>5837</v>
      </c>
      <c r="H121" s="158">
        <v>6226</v>
      </c>
      <c r="I121" s="241">
        <v>6633</v>
      </c>
      <c r="J121" s="241">
        <v>6522</v>
      </c>
      <c r="K121" s="241">
        <v>6668</v>
      </c>
      <c r="L121" s="241">
        <v>7058</v>
      </c>
      <c r="M121" s="11">
        <v>7375</v>
      </c>
      <c r="N121" s="11">
        <v>7890</v>
      </c>
      <c r="O121" s="11">
        <v>8386</v>
      </c>
      <c r="P121" s="11">
        <v>8290</v>
      </c>
      <c r="Q121" s="11">
        <v>8123</v>
      </c>
      <c r="R121" s="11">
        <v>7666</v>
      </c>
      <c r="S121" s="31">
        <v>7656</v>
      </c>
      <c r="T121" s="31">
        <v>7596</v>
      </c>
    </row>
    <row r="122" spans="1:20" ht="11.25">
      <c r="A122" s="67" t="s">
        <v>73</v>
      </c>
      <c r="B122" s="68"/>
      <c r="C122" s="56" t="s">
        <v>84</v>
      </c>
      <c r="D122" s="158">
        <v>4721</v>
      </c>
      <c r="E122" s="158">
        <v>5087</v>
      </c>
      <c r="F122" s="158">
        <v>5284</v>
      </c>
      <c r="G122" s="158">
        <v>5491</v>
      </c>
      <c r="H122" s="158">
        <v>5354</v>
      </c>
      <c r="I122" s="241">
        <v>6367</v>
      </c>
      <c r="J122" s="241">
        <v>6295</v>
      </c>
      <c r="K122" s="241">
        <v>6082</v>
      </c>
      <c r="L122" s="241">
        <v>6206</v>
      </c>
      <c r="M122" s="11">
        <v>6386</v>
      </c>
      <c r="N122" s="11">
        <v>6574</v>
      </c>
      <c r="O122" s="11">
        <v>6502</v>
      </c>
      <c r="P122" s="11">
        <v>7073</v>
      </c>
      <c r="Q122" s="11">
        <v>6681</v>
      </c>
      <c r="R122" s="11">
        <v>6470</v>
      </c>
      <c r="S122" s="31">
        <v>6738</v>
      </c>
      <c r="T122" s="31">
        <v>6609</v>
      </c>
    </row>
    <row r="123" spans="1:20" ht="11.25">
      <c r="A123" s="67" t="s">
        <v>73</v>
      </c>
      <c r="B123" s="68"/>
      <c r="C123" s="56" t="s">
        <v>80</v>
      </c>
      <c r="D123" s="158">
        <v>338</v>
      </c>
      <c r="E123" s="158">
        <v>317</v>
      </c>
      <c r="F123" s="158">
        <v>329</v>
      </c>
      <c r="G123" s="158">
        <v>365</v>
      </c>
      <c r="H123" s="158">
        <v>361</v>
      </c>
      <c r="I123" s="241">
        <v>1744</v>
      </c>
      <c r="J123" s="241">
        <v>1613</v>
      </c>
      <c r="K123" s="241">
        <v>1623</v>
      </c>
      <c r="L123" s="241">
        <v>1777</v>
      </c>
      <c r="M123" s="11">
        <v>1925</v>
      </c>
      <c r="N123" s="11">
        <v>1986</v>
      </c>
      <c r="O123" s="11">
        <v>1935</v>
      </c>
      <c r="P123" s="11">
        <v>2030</v>
      </c>
      <c r="Q123" s="11">
        <v>1917</v>
      </c>
      <c r="R123" s="11">
        <v>1952</v>
      </c>
      <c r="S123" s="31">
        <v>1915</v>
      </c>
      <c r="T123" s="31">
        <v>1702</v>
      </c>
    </row>
    <row r="124" spans="1:20" ht="11.25">
      <c r="A124" s="67" t="s">
        <v>76</v>
      </c>
      <c r="B124" s="68"/>
      <c r="C124" s="56" t="s">
        <v>87</v>
      </c>
      <c r="D124" s="158">
        <v>15334</v>
      </c>
      <c r="E124" s="158">
        <v>15342</v>
      </c>
      <c r="F124" s="158">
        <v>15462</v>
      </c>
      <c r="G124" s="158">
        <v>15747</v>
      </c>
      <c r="H124" s="158">
        <v>16317</v>
      </c>
      <c r="I124" s="241">
        <v>16759</v>
      </c>
      <c r="J124" s="241">
        <v>18156</v>
      </c>
      <c r="K124" s="241">
        <v>18843</v>
      </c>
      <c r="L124" s="241">
        <v>19619</v>
      </c>
      <c r="M124" s="11">
        <v>20190</v>
      </c>
      <c r="N124" s="11">
        <v>20764</v>
      </c>
      <c r="O124" s="11">
        <v>21510</v>
      </c>
      <c r="P124" s="11">
        <v>22978</v>
      </c>
      <c r="Q124" s="11">
        <v>23709</v>
      </c>
      <c r="R124" s="11">
        <v>24444</v>
      </c>
      <c r="S124" s="31">
        <v>24999</v>
      </c>
      <c r="T124" s="31">
        <v>25941</v>
      </c>
    </row>
    <row r="125" spans="1:20" ht="11.25">
      <c r="A125" s="54"/>
      <c r="B125" s="68"/>
      <c r="C125" s="56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1"/>
      <c r="R125" s="11"/>
      <c r="S125" s="31"/>
      <c r="T125" s="31"/>
    </row>
    <row r="126" spans="1:20" ht="11.25">
      <c r="A126" s="66" t="s">
        <v>67</v>
      </c>
      <c r="B126" s="55" t="s">
        <v>140</v>
      </c>
      <c r="C126" s="56" t="s">
        <v>68</v>
      </c>
      <c r="D126" s="158">
        <v>15308</v>
      </c>
      <c r="E126" s="158">
        <v>15897</v>
      </c>
      <c r="F126" s="158">
        <v>15796</v>
      </c>
      <c r="G126" s="158">
        <v>16179</v>
      </c>
      <c r="H126" s="158">
        <v>16300</v>
      </c>
      <c r="I126" s="241">
        <v>16299</v>
      </c>
      <c r="J126" s="241">
        <v>17364</v>
      </c>
      <c r="K126" s="241">
        <v>18179</v>
      </c>
      <c r="L126" s="241">
        <v>18268</v>
      </c>
      <c r="M126" s="11">
        <v>18074</v>
      </c>
      <c r="N126" s="11">
        <v>18825</v>
      </c>
      <c r="O126" s="11">
        <v>20575</v>
      </c>
      <c r="P126" s="11">
        <v>22905</v>
      </c>
      <c r="Q126" s="11">
        <v>21424</v>
      </c>
      <c r="R126" s="11">
        <v>20491</v>
      </c>
      <c r="S126" s="31">
        <v>21295</v>
      </c>
      <c r="T126" s="31">
        <v>22536</v>
      </c>
    </row>
    <row r="127" spans="1:20" ht="11.25">
      <c r="A127" s="67" t="s">
        <v>67</v>
      </c>
      <c r="B127" s="55" t="s">
        <v>20</v>
      </c>
      <c r="C127" s="56" t="s">
        <v>69</v>
      </c>
      <c r="D127" s="158">
        <v>112071</v>
      </c>
      <c r="E127" s="158">
        <v>118681</v>
      </c>
      <c r="F127" s="158">
        <v>122522</v>
      </c>
      <c r="G127" s="158">
        <v>127613</v>
      </c>
      <c r="H127" s="158">
        <v>131820</v>
      </c>
      <c r="I127" s="241">
        <v>144755</v>
      </c>
      <c r="J127" s="241">
        <v>154393</v>
      </c>
      <c r="K127" s="241">
        <v>160597</v>
      </c>
      <c r="L127" s="241">
        <v>166588</v>
      </c>
      <c r="M127" s="11">
        <v>172205</v>
      </c>
      <c r="N127" s="11">
        <v>178116</v>
      </c>
      <c r="O127" s="11">
        <v>186777</v>
      </c>
      <c r="P127" s="11">
        <v>201710</v>
      </c>
      <c r="Q127" s="11">
        <v>207229</v>
      </c>
      <c r="R127" s="11">
        <v>206207</v>
      </c>
      <c r="S127" s="31">
        <v>215121</v>
      </c>
      <c r="T127" s="31">
        <v>222020</v>
      </c>
    </row>
    <row r="128" spans="1:20" ht="11.25">
      <c r="A128" s="67" t="s">
        <v>67</v>
      </c>
      <c r="B128" s="68"/>
      <c r="C128" s="56" t="s">
        <v>71</v>
      </c>
      <c r="D128" s="158">
        <v>15951</v>
      </c>
      <c r="E128" s="158">
        <v>15237</v>
      </c>
      <c r="F128" s="158">
        <v>12843</v>
      </c>
      <c r="G128" s="158">
        <v>12760</v>
      </c>
      <c r="H128" s="158">
        <v>12267</v>
      </c>
      <c r="I128" s="241">
        <v>16887</v>
      </c>
      <c r="J128" s="241">
        <v>14630</v>
      </c>
      <c r="K128" s="241">
        <v>13897</v>
      </c>
      <c r="L128" s="241">
        <v>11901</v>
      </c>
      <c r="M128" s="11">
        <v>11095</v>
      </c>
      <c r="N128" s="11">
        <v>12473</v>
      </c>
      <c r="O128" s="11">
        <v>17434</v>
      </c>
      <c r="P128" s="11">
        <v>21424</v>
      </c>
      <c r="Q128" s="11">
        <v>24513</v>
      </c>
      <c r="R128" s="11">
        <v>20749</v>
      </c>
      <c r="S128" s="31">
        <v>19927</v>
      </c>
      <c r="T128" s="31">
        <v>25721</v>
      </c>
    </row>
    <row r="129" spans="1:20" ht="11.25">
      <c r="A129" s="67" t="s">
        <v>73</v>
      </c>
      <c r="B129" s="68"/>
      <c r="C129" s="56" t="s">
        <v>74</v>
      </c>
      <c r="D129" s="158">
        <v>8463</v>
      </c>
      <c r="E129" s="158">
        <v>7038</v>
      </c>
      <c r="F129" s="158">
        <v>5194</v>
      </c>
      <c r="G129" s="158">
        <v>5353</v>
      </c>
      <c r="H129" s="158">
        <v>4757</v>
      </c>
      <c r="I129" s="241">
        <v>6810</v>
      </c>
      <c r="J129" s="241">
        <v>6513</v>
      </c>
      <c r="K129" s="241">
        <v>7204</v>
      </c>
      <c r="L129" s="241">
        <v>6943</v>
      </c>
      <c r="M129" s="11">
        <v>6047</v>
      </c>
      <c r="N129" s="11">
        <v>5869</v>
      </c>
      <c r="O129" s="11">
        <v>8114</v>
      </c>
      <c r="P129" s="11">
        <v>11257</v>
      </c>
      <c r="Q129" s="11">
        <v>14315</v>
      </c>
      <c r="R129" s="11">
        <v>7441</v>
      </c>
      <c r="S129" s="31">
        <v>6551</v>
      </c>
      <c r="T129" s="31">
        <v>11621</v>
      </c>
    </row>
    <row r="130" spans="1:20" ht="11.25">
      <c r="A130" s="67" t="s">
        <v>76</v>
      </c>
      <c r="B130" s="68"/>
      <c r="C130" s="56" t="s">
        <v>77</v>
      </c>
      <c r="D130" s="158">
        <v>134867</v>
      </c>
      <c r="E130" s="158">
        <v>142777</v>
      </c>
      <c r="F130" s="158">
        <v>145967</v>
      </c>
      <c r="G130" s="158">
        <v>151199</v>
      </c>
      <c r="H130" s="158">
        <v>155630</v>
      </c>
      <c r="I130" s="241">
        <v>171131</v>
      </c>
      <c r="J130" s="241">
        <v>179874</v>
      </c>
      <c r="K130" s="241">
        <v>185469</v>
      </c>
      <c r="L130" s="241">
        <v>189814</v>
      </c>
      <c r="M130" s="11">
        <v>195327</v>
      </c>
      <c r="N130" s="11">
        <v>203545</v>
      </c>
      <c r="O130" s="11">
        <v>216672</v>
      </c>
      <c r="P130" s="11">
        <v>234782</v>
      </c>
      <c r="Q130" s="11">
        <v>238851</v>
      </c>
      <c r="R130" s="11">
        <v>240006</v>
      </c>
      <c r="S130" s="31">
        <v>249792</v>
      </c>
      <c r="T130" s="31">
        <v>258656</v>
      </c>
    </row>
    <row r="131" spans="1:20" ht="11.25">
      <c r="A131" s="67" t="s">
        <v>67</v>
      </c>
      <c r="B131" s="68"/>
      <c r="C131" s="56" t="s">
        <v>78</v>
      </c>
      <c r="D131" s="158">
        <v>49745</v>
      </c>
      <c r="E131" s="158">
        <v>48883</v>
      </c>
      <c r="F131" s="158">
        <v>49526</v>
      </c>
      <c r="G131" s="158">
        <v>50788</v>
      </c>
      <c r="H131" s="158">
        <v>52261</v>
      </c>
      <c r="I131" s="241">
        <v>53258</v>
      </c>
      <c r="J131" s="241">
        <v>54590</v>
      </c>
      <c r="K131" s="241">
        <v>57602</v>
      </c>
      <c r="L131" s="241">
        <v>63057</v>
      </c>
      <c r="M131" s="11">
        <v>65069</v>
      </c>
      <c r="N131" s="11">
        <v>66954</v>
      </c>
      <c r="O131" s="11">
        <v>68244</v>
      </c>
      <c r="P131" s="11">
        <v>68465</v>
      </c>
      <c r="Q131" s="11">
        <v>69176</v>
      </c>
      <c r="R131" s="11">
        <v>74325</v>
      </c>
      <c r="S131" s="31">
        <v>75150</v>
      </c>
      <c r="T131" s="31">
        <v>75386</v>
      </c>
    </row>
    <row r="132" spans="1:20" ht="11.25">
      <c r="A132" s="67" t="s">
        <v>67</v>
      </c>
      <c r="B132" s="68"/>
      <c r="C132" s="56" t="s">
        <v>80</v>
      </c>
      <c r="D132" s="158">
        <v>5220</v>
      </c>
      <c r="E132" s="158">
        <v>4809</v>
      </c>
      <c r="F132" s="158">
        <v>5322</v>
      </c>
      <c r="G132" s="158">
        <v>5168</v>
      </c>
      <c r="H132" s="158">
        <v>6698</v>
      </c>
      <c r="I132" s="241">
        <v>15610</v>
      </c>
      <c r="J132" s="241">
        <v>16223</v>
      </c>
      <c r="K132" s="241">
        <v>14593</v>
      </c>
      <c r="L132" s="241">
        <v>16285</v>
      </c>
      <c r="M132" s="11">
        <v>17229</v>
      </c>
      <c r="N132" s="11">
        <v>17756</v>
      </c>
      <c r="O132" s="11">
        <v>17834</v>
      </c>
      <c r="P132" s="11">
        <v>17942</v>
      </c>
      <c r="Q132" s="11">
        <v>18242</v>
      </c>
      <c r="R132" s="11">
        <v>18610</v>
      </c>
      <c r="S132" s="31">
        <v>18638</v>
      </c>
      <c r="T132" s="31">
        <v>18564</v>
      </c>
    </row>
    <row r="133" spans="1:20" ht="11.25">
      <c r="A133" s="67" t="s">
        <v>73</v>
      </c>
      <c r="B133" s="68"/>
      <c r="C133" s="56" t="s">
        <v>82</v>
      </c>
      <c r="D133" s="158">
        <v>35882</v>
      </c>
      <c r="E133" s="158">
        <v>39158</v>
      </c>
      <c r="F133" s="158">
        <v>41081</v>
      </c>
      <c r="G133" s="158">
        <v>43202</v>
      </c>
      <c r="H133" s="158">
        <v>46436</v>
      </c>
      <c r="I133" s="241">
        <v>49363</v>
      </c>
      <c r="J133" s="241">
        <v>49187</v>
      </c>
      <c r="K133" s="241">
        <v>49537</v>
      </c>
      <c r="L133" s="241">
        <v>54272</v>
      </c>
      <c r="M133" s="11">
        <v>56547</v>
      </c>
      <c r="N133" s="11">
        <v>60472</v>
      </c>
      <c r="O133" s="11">
        <v>65951</v>
      </c>
      <c r="P133" s="11">
        <v>66062</v>
      </c>
      <c r="Q133" s="11">
        <v>64764</v>
      </c>
      <c r="R133" s="11">
        <v>62141</v>
      </c>
      <c r="S133" s="31">
        <v>63225</v>
      </c>
      <c r="T133" s="31">
        <v>63812</v>
      </c>
    </row>
    <row r="134" spans="1:20" ht="11.25">
      <c r="A134" s="67" t="s">
        <v>73</v>
      </c>
      <c r="B134" s="68"/>
      <c r="C134" s="56" t="s">
        <v>84</v>
      </c>
      <c r="D134" s="158">
        <v>34984</v>
      </c>
      <c r="E134" s="158">
        <v>37915</v>
      </c>
      <c r="F134" s="158">
        <v>39385</v>
      </c>
      <c r="G134" s="158">
        <v>40997</v>
      </c>
      <c r="H134" s="158">
        <v>40204</v>
      </c>
      <c r="I134" s="241">
        <v>47807</v>
      </c>
      <c r="J134" s="241">
        <v>47652</v>
      </c>
      <c r="K134" s="241">
        <v>46683</v>
      </c>
      <c r="L134" s="241">
        <v>47908</v>
      </c>
      <c r="M134" s="11">
        <v>49567</v>
      </c>
      <c r="N134" s="11">
        <v>51028</v>
      </c>
      <c r="O134" s="11">
        <v>51261</v>
      </c>
      <c r="P134" s="11">
        <v>56385</v>
      </c>
      <c r="Q134" s="11">
        <v>54352</v>
      </c>
      <c r="R134" s="11">
        <v>53832</v>
      </c>
      <c r="S134" s="31">
        <v>56682</v>
      </c>
      <c r="T134" s="31">
        <v>56117</v>
      </c>
    </row>
    <row r="135" spans="1:20" ht="11.25">
      <c r="A135" s="67" t="s">
        <v>73</v>
      </c>
      <c r="B135" s="68"/>
      <c r="C135" s="56" t="s">
        <v>80</v>
      </c>
      <c r="D135" s="158">
        <v>2492</v>
      </c>
      <c r="E135" s="158">
        <v>2353</v>
      </c>
      <c r="F135" s="158">
        <v>2436</v>
      </c>
      <c r="G135" s="158">
        <v>2710</v>
      </c>
      <c r="H135" s="158">
        <v>2693</v>
      </c>
      <c r="I135" s="241">
        <v>12089</v>
      </c>
      <c r="J135" s="241">
        <v>11426</v>
      </c>
      <c r="K135" s="241">
        <v>11604</v>
      </c>
      <c r="L135" s="241">
        <v>12659</v>
      </c>
      <c r="M135" s="11">
        <v>13691</v>
      </c>
      <c r="N135" s="11">
        <v>14209</v>
      </c>
      <c r="O135" s="11">
        <v>14074</v>
      </c>
      <c r="P135" s="11">
        <v>15218</v>
      </c>
      <c r="Q135" s="11">
        <v>14745</v>
      </c>
      <c r="R135" s="11">
        <v>14969</v>
      </c>
      <c r="S135" s="31">
        <v>14872</v>
      </c>
      <c r="T135" s="31">
        <v>13861</v>
      </c>
    </row>
    <row r="136" spans="1:20" ht="11.25">
      <c r="A136" s="67" t="s">
        <v>76</v>
      </c>
      <c r="B136" s="68"/>
      <c r="C136" s="56" t="s">
        <v>87</v>
      </c>
      <c r="D136" s="158">
        <v>116474</v>
      </c>
      <c r="E136" s="158">
        <v>117043</v>
      </c>
      <c r="F136" s="158">
        <v>117913</v>
      </c>
      <c r="G136" s="158">
        <v>120246</v>
      </c>
      <c r="H136" s="158">
        <v>125256</v>
      </c>
      <c r="I136" s="241">
        <v>130740</v>
      </c>
      <c r="J136" s="241">
        <v>142422</v>
      </c>
      <c r="K136" s="241">
        <v>149840</v>
      </c>
      <c r="L136" s="241">
        <v>154317</v>
      </c>
      <c r="M136" s="11">
        <v>157820</v>
      </c>
      <c r="N136" s="11">
        <v>162546</v>
      </c>
      <c r="O136" s="11">
        <v>171464</v>
      </c>
      <c r="P136" s="11">
        <v>183524</v>
      </c>
      <c r="Q136" s="11">
        <v>192408</v>
      </c>
      <c r="R136" s="11">
        <v>201999</v>
      </c>
      <c r="S136" s="31">
        <v>208801</v>
      </c>
      <c r="T136" s="31">
        <v>218816</v>
      </c>
    </row>
    <row r="137" spans="1:20" ht="12.75">
      <c r="A137" s="36"/>
      <c r="B137" s="68"/>
      <c r="C137" s="56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243"/>
      <c r="R137" s="243"/>
      <c r="S137" s="31"/>
      <c r="T137" s="31"/>
    </row>
    <row r="138" spans="1:20" ht="11.25">
      <c r="A138" s="66" t="s">
        <v>67</v>
      </c>
      <c r="B138" s="55" t="s">
        <v>141</v>
      </c>
      <c r="C138" s="56" t="s">
        <v>68</v>
      </c>
      <c r="D138" s="158">
        <v>5030</v>
      </c>
      <c r="E138" s="158">
        <v>5040</v>
      </c>
      <c r="F138" s="158">
        <v>4846</v>
      </c>
      <c r="G138" s="158">
        <v>4989</v>
      </c>
      <c r="H138" s="158">
        <v>5012</v>
      </c>
      <c r="I138" s="241">
        <v>4995</v>
      </c>
      <c r="J138" s="241">
        <v>5084</v>
      </c>
      <c r="K138" s="241">
        <v>5396</v>
      </c>
      <c r="L138" s="241">
        <v>5415</v>
      </c>
      <c r="M138" s="11">
        <v>5301</v>
      </c>
      <c r="N138" s="11">
        <v>5581</v>
      </c>
      <c r="O138" s="11">
        <v>6089</v>
      </c>
      <c r="P138" s="11">
        <v>6695</v>
      </c>
      <c r="Q138" s="11">
        <v>6330</v>
      </c>
      <c r="R138" s="11">
        <v>6003</v>
      </c>
      <c r="S138" s="31">
        <v>6161</v>
      </c>
      <c r="T138" s="31">
        <v>6525</v>
      </c>
    </row>
    <row r="139" spans="1:20" ht="11.25">
      <c r="A139" s="67" t="s">
        <v>67</v>
      </c>
      <c r="B139" s="55" t="s">
        <v>22</v>
      </c>
      <c r="C139" s="56" t="s">
        <v>69</v>
      </c>
      <c r="D139" s="158">
        <v>27718</v>
      </c>
      <c r="E139" s="158">
        <v>29523</v>
      </c>
      <c r="F139" s="158">
        <v>30545</v>
      </c>
      <c r="G139" s="158">
        <v>31821</v>
      </c>
      <c r="H139" s="158">
        <v>32923</v>
      </c>
      <c r="I139" s="241">
        <v>36229</v>
      </c>
      <c r="J139" s="241">
        <v>38794</v>
      </c>
      <c r="K139" s="241">
        <v>40576</v>
      </c>
      <c r="L139" s="241">
        <v>42562</v>
      </c>
      <c r="M139" s="11">
        <v>44454</v>
      </c>
      <c r="N139" s="11">
        <v>45980</v>
      </c>
      <c r="O139" s="11">
        <v>48388</v>
      </c>
      <c r="P139" s="11">
        <v>52247</v>
      </c>
      <c r="Q139" s="11">
        <v>53824</v>
      </c>
      <c r="R139" s="11">
        <v>53651</v>
      </c>
      <c r="S139" s="31">
        <v>55983</v>
      </c>
      <c r="T139" s="31">
        <v>58025</v>
      </c>
    </row>
    <row r="140" spans="1:20" ht="11.25">
      <c r="A140" s="67" t="s">
        <v>67</v>
      </c>
      <c r="B140" s="68"/>
      <c r="C140" s="56" t="s">
        <v>71</v>
      </c>
      <c r="D140" s="158">
        <v>3672</v>
      </c>
      <c r="E140" s="158">
        <v>3529</v>
      </c>
      <c r="F140" s="158">
        <v>2990</v>
      </c>
      <c r="G140" s="158">
        <v>2971</v>
      </c>
      <c r="H140" s="158">
        <v>2839</v>
      </c>
      <c r="I140" s="241">
        <v>3885</v>
      </c>
      <c r="J140" s="241">
        <v>3476</v>
      </c>
      <c r="K140" s="241">
        <v>3500</v>
      </c>
      <c r="L140" s="241">
        <v>3087</v>
      </c>
      <c r="M140" s="11">
        <v>3107</v>
      </c>
      <c r="N140" s="11">
        <v>3521</v>
      </c>
      <c r="O140" s="11">
        <v>5142</v>
      </c>
      <c r="P140" s="11">
        <v>5866</v>
      </c>
      <c r="Q140" s="11">
        <v>7135</v>
      </c>
      <c r="R140" s="11">
        <v>5781</v>
      </c>
      <c r="S140" s="31">
        <v>5675</v>
      </c>
      <c r="T140" s="31">
        <v>7523</v>
      </c>
    </row>
    <row r="141" spans="1:20" ht="11.25">
      <c r="A141" s="67" t="s">
        <v>73</v>
      </c>
      <c r="B141" s="68"/>
      <c r="C141" s="56" t="s">
        <v>74</v>
      </c>
      <c r="D141" s="158">
        <v>2517</v>
      </c>
      <c r="E141" s="158">
        <v>2114</v>
      </c>
      <c r="F141" s="158">
        <v>1552</v>
      </c>
      <c r="G141" s="158">
        <v>1561</v>
      </c>
      <c r="H141" s="158">
        <v>1371</v>
      </c>
      <c r="I141" s="241">
        <v>1940</v>
      </c>
      <c r="J141" s="241">
        <v>1857</v>
      </c>
      <c r="K141" s="241">
        <v>2021</v>
      </c>
      <c r="L141" s="241">
        <v>1937</v>
      </c>
      <c r="M141" s="11">
        <v>1562</v>
      </c>
      <c r="N141" s="11">
        <v>1514</v>
      </c>
      <c r="O141" s="11">
        <v>2183</v>
      </c>
      <c r="P141" s="11">
        <v>2997</v>
      </c>
      <c r="Q141" s="11">
        <v>3774</v>
      </c>
      <c r="R141" s="11">
        <v>1902</v>
      </c>
      <c r="S141" s="31">
        <v>1655</v>
      </c>
      <c r="T141" s="31">
        <v>3033</v>
      </c>
    </row>
    <row r="142" spans="1:20" ht="11.25">
      <c r="A142" s="67" t="s">
        <v>76</v>
      </c>
      <c r="B142" s="68"/>
      <c r="C142" s="56" t="s">
        <v>77</v>
      </c>
      <c r="D142" s="158">
        <v>33903</v>
      </c>
      <c r="E142" s="158">
        <v>35978</v>
      </c>
      <c r="F142" s="158">
        <v>36829</v>
      </c>
      <c r="G142" s="158">
        <v>38220</v>
      </c>
      <c r="H142" s="158">
        <v>39403</v>
      </c>
      <c r="I142" s="241">
        <v>43169</v>
      </c>
      <c r="J142" s="241">
        <v>45497</v>
      </c>
      <c r="K142" s="241">
        <v>47451</v>
      </c>
      <c r="L142" s="241">
        <v>49127</v>
      </c>
      <c r="M142" s="11">
        <v>51300</v>
      </c>
      <c r="N142" s="11">
        <v>53568</v>
      </c>
      <c r="O142" s="11">
        <v>57436</v>
      </c>
      <c r="P142" s="11">
        <v>61811</v>
      </c>
      <c r="Q142" s="11">
        <v>63515</v>
      </c>
      <c r="R142" s="11">
        <v>63533</v>
      </c>
      <c r="S142" s="31">
        <v>66164</v>
      </c>
      <c r="T142" s="31">
        <v>69040</v>
      </c>
    </row>
    <row r="143" spans="1:20" ht="11.25">
      <c r="A143" s="67" t="s">
        <v>67</v>
      </c>
      <c r="B143" s="68"/>
      <c r="C143" s="56" t="s">
        <v>78</v>
      </c>
      <c r="D143" s="158">
        <v>11085</v>
      </c>
      <c r="E143" s="158">
        <v>10873</v>
      </c>
      <c r="F143" s="158">
        <v>11048</v>
      </c>
      <c r="G143" s="158">
        <v>11365</v>
      </c>
      <c r="H143" s="158">
        <v>11775</v>
      </c>
      <c r="I143" s="241">
        <v>12016</v>
      </c>
      <c r="J143" s="241">
        <v>12363</v>
      </c>
      <c r="K143" s="241">
        <v>13089</v>
      </c>
      <c r="L143" s="241">
        <v>14484</v>
      </c>
      <c r="M143" s="11">
        <v>15082</v>
      </c>
      <c r="N143" s="11">
        <v>15545</v>
      </c>
      <c r="O143" s="11">
        <v>16168</v>
      </c>
      <c r="P143" s="11">
        <v>16240</v>
      </c>
      <c r="Q143" s="11">
        <v>16707</v>
      </c>
      <c r="R143" s="11">
        <v>17955</v>
      </c>
      <c r="S143" s="31">
        <v>18342</v>
      </c>
      <c r="T143" s="31">
        <v>18482</v>
      </c>
    </row>
    <row r="144" spans="1:20" ht="11.25">
      <c r="A144" s="67" t="s">
        <v>67</v>
      </c>
      <c r="B144" s="68"/>
      <c r="C144" s="56" t="s">
        <v>80</v>
      </c>
      <c r="D144" s="158">
        <v>1275</v>
      </c>
      <c r="E144" s="158">
        <v>1175</v>
      </c>
      <c r="F144" s="158">
        <v>1303</v>
      </c>
      <c r="G144" s="158">
        <v>1270</v>
      </c>
      <c r="H144" s="158">
        <v>1649</v>
      </c>
      <c r="I144" s="241">
        <v>3823</v>
      </c>
      <c r="J144" s="241">
        <v>3984</v>
      </c>
      <c r="K144" s="241">
        <v>3572</v>
      </c>
      <c r="L144" s="241">
        <v>4003</v>
      </c>
      <c r="M144" s="11">
        <v>4247</v>
      </c>
      <c r="N144" s="11">
        <v>4381</v>
      </c>
      <c r="O144" s="11">
        <v>4400</v>
      </c>
      <c r="P144" s="11">
        <v>4410</v>
      </c>
      <c r="Q144" s="11">
        <v>4472</v>
      </c>
      <c r="R144" s="11">
        <v>4538</v>
      </c>
      <c r="S144" s="31">
        <v>4546</v>
      </c>
      <c r="T144" s="31">
        <v>4539</v>
      </c>
    </row>
    <row r="145" spans="1:20" ht="11.25">
      <c r="A145" s="67" t="s">
        <v>73</v>
      </c>
      <c r="B145" s="68"/>
      <c r="C145" s="56" t="s">
        <v>82</v>
      </c>
      <c r="D145" s="158">
        <v>8752</v>
      </c>
      <c r="E145" s="158">
        <v>9589</v>
      </c>
      <c r="F145" s="158">
        <v>10118</v>
      </c>
      <c r="G145" s="158">
        <v>10619</v>
      </c>
      <c r="H145" s="158">
        <v>11431</v>
      </c>
      <c r="I145" s="241">
        <v>12233</v>
      </c>
      <c r="J145" s="241">
        <v>12243</v>
      </c>
      <c r="K145" s="241">
        <v>12431</v>
      </c>
      <c r="L145" s="241">
        <v>13357</v>
      </c>
      <c r="M145" s="11">
        <v>14235</v>
      </c>
      <c r="N145" s="11">
        <v>15225</v>
      </c>
      <c r="O145" s="11">
        <v>16669</v>
      </c>
      <c r="P145" s="11">
        <v>16755</v>
      </c>
      <c r="Q145" s="11">
        <v>16772</v>
      </c>
      <c r="R145" s="11">
        <v>15777</v>
      </c>
      <c r="S145" s="31">
        <v>16498</v>
      </c>
      <c r="T145" s="31">
        <v>16640</v>
      </c>
    </row>
    <row r="146" spans="1:20" ht="11.25">
      <c r="A146" s="67" t="s">
        <v>73</v>
      </c>
      <c r="B146" s="68"/>
      <c r="C146" s="56" t="s">
        <v>84</v>
      </c>
      <c r="D146" s="158">
        <v>8650</v>
      </c>
      <c r="E146" s="158">
        <v>9433</v>
      </c>
      <c r="F146" s="158">
        <v>9817</v>
      </c>
      <c r="G146" s="158">
        <v>10221</v>
      </c>
      <c r="H146" s="158">
        <v>10042</v>
      </c>
      <c r="I146" s="241">
        <v>11967</v>
      </c>
      <c r="J146" s="241">
        <v>11972</v>
      </c>
      <c r="K146" s="241">
        <v>11798</v>
      </c>
      <c r="L146" s="241">
        <v>12243</v>
      </c>
      <c r="M146" s="11">
        <v>12799</v>
      </c>
      <c r="N146" s="11">
        <v>13175</v>
      </c>
      <c r="O146" s="11">
        <v>13280</v>
      </c>
      <c r="P146" s="11">
        <v>14601</v>
      </c>
      <c r="Q146" s="11">
        <v>14117</v>
      </c>
      <c r="R146" s="11">
        <v>14005</v>
      </c>
      <c r="S146" s="31">
        <v>14751</v>
      </c>
      <c r="T146" s="31">
        <v>14668</v>
      </c>
    </row>
    <row r="147" spans="1:20" ht="11.25">
      <c r="A147" s="67" t="s">
        <v>73</v>
      </c>
      <c r="B147" s="68"/>
      <c r="C147" s="56" t="s">
        <v>80</v>
      </c>
      <c r="D147" s="158">
        <v>615</v>
      </c>
      <c r="E147" s="158">
        <v>582</v>
      </c>
      <c r="F147" s="158">
        <v>604</v>
      </c>
      <c r="G147" s="158">
        <v>670</v>
      </c>
      <c r="H147" s="158">
        <v>669</v>
      </c>
      <c r="I147" s="241">
        <v>2851</v>
      </c>
      <c r="J147" s="241">
        <v>2715</v>
      </c>
      <c r="K147" s="241">
        <v>2768</v>
      </c>
      <c r="L147" s="241">
        <v>3012</v>
      </c>
      <c r="M147" s="11">
        <v>3262</v>
      </c>
      <c r="N147" s="11">
        <v>3405</v>
      </c>
      <c r="O147" s="11">
        <v>3387</v>
      </c>
      <c r="P147" s="11">
        <v>3680</v>
      </c>
      <c r="Q147" s="11">
        <v>3576</v>
      </c>
      <c r="R147" s="11">
        <v>3606</v>
      </c>
      <c r="S147" s="31">
        <v>3583</v>
      </c>
      <c r="T147" s="31">
        <v>3310</v>
      </c>
    </row>
    <row r="148" spans="1:20" ht="11.25">
      <c r="A148" s="67" t="s">
        <v>76</v>
      </c>
      <c r="B148" s="68"/>
      <c r="C148" s="56" t="s">
        <v>87</v>
      </c>
      <c r="D148" s="158">
        <v>28246</v>
      </c>
      <c r="E148" s="158">
        <v>28422</v>
      </c>
      <c r="F148" s="158">
        <v>28641</v>
      </c>
      <c r="G148" s="158">
        <v>29345</v>
      </c>
      <c r="H148" s="158">
        <v>30685</v>
      </c>
      <c r="I148" s="241">
        <v>31957</v>
      </c>
      <c r="J148" s="241">
        <v>34914</v>
      </c>
      <c r="K148" s="241">
        <v>37115</v>
      </c>
      <c r="L148" s="241">
        <v>39002</v>
      </c>
      <c r="M148" s="11">
        <v>40333</v>
      </c>
      <c r="N148" s="11">
        <v>41689</v>
      </c>
      <c r="O148" s="11">
        <v>44668</v>
      </c>
      <c r="P148" s="11">
        <v>47425</v>
      </c>
      <c r="Q148" s="11">
        <v>50229</v>
      </c>
      <c r="R148" s="11">
        <v>52638</v>
      </c>
      <c r="S148" s="31">
        <v>54220</v>
      </c>
      <c r="T148" s="31">
        <v>57443</v>
      </c>
    </row>
    <row r="149" spans="1:20" ht="12.75">
      <c r="A149" s="54"/>
      <c r="B149" s="68"/>
      <c r="C149" s="56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11"/>
      <c r="R149" s="243"/>
      <c r="S149" s="31"/>
      <c r="T149" s="31"/>
    </row>
    <row r="150" spans="1:20" ht="11.25">
      <c r="A150" s="66" t="s">
        <v>67</v>
      </c>
      <c r="B150" s="55" t="s">
        <v>142</v>
      </c>
      <c r="C150" s="56" t="s">
        <v>68</v>
      </c>
      <c r="D150" s="158">
        <v>21816</v>
      </c>
      <c r="E150" s="158">
        <v>21201</v>
      </c>
      <c r="F150" s="158">
        <v>20490</v>
      </c>
      <c r="G150" s="158">
        <v>21003</v>
      </c>
      <c r="H150" s="158">
        <v>21018</v>
      </c>
      <c r="I150" s="241">
        <v>20645</v>
      </c>
      <c r="J150" s="241">
        <v>21056</v>
      </c>
      <c r="K150" s="241">
        <v>22104</v>
      </c>
      <c r="L150" s="241">
        <v>22321</v>
      </c>
      <c r="M150" s="11">
        <v>21959</v>
      </c>
      <c r="N150" s="11">
        <v>22802</v>
      </c>
      <c r="O150" s="11">
        <v>24410</v>
      </c>
      <c r="P150" s="11">
        <v>26992</v>
      </c>
      <c r="Q150" s="11">
        <v>25154</v>
      </c>
      <c r="R150" s="11">
        <v>23408</v>
      </c>
      <c r="S150" s="31">
        <v>24593</v>
      </c>
      <c r="T150" s="31">
        <v>26255</v>
      </c>
    </row>
    <row r="151" spans="1:20" ht="11.25">
      <c r="A151" s="67" t="s">
        <v>67</v>
      </c>
      <c r="B151" s="55" t="s">
        <v>24</v>
      </c>
      <c r="C151" s="56" t="s">
        <v>69</v>
      </c>
      <c r="D151" s="158">
        <v>154626</v>
      </c>
      <c r="E151" s="158">
        <v>165064</v>
      </c>
      <c r="F151" s="158">
        <v>170230</v>
      </c>
      <c r="G151" s="158">
        <v>178593</v>
      </c>
      <c r="H151" s="158">
        <v>184379</v>
      </c>
      <c r="I151" s="241">
        <v>202845</v>
      </c>
      <c r="J151" s="241">
        <v>217551</v>
      </c>
      <c r="K151" s="241">
        <v>227037</v>
      </c>
      <c r="L151" s="241">
        <v>235619</v>
      </c>
      <c r="M151" s="11">
        <v>243685</v>
      </c>
      <c r="N151" s="11">
        <v>252048</v>
      </c>
      <c r="O151" s="11">
        <v>261825</v>
      </c>
      <c r="P151" s="11">
        <v>281393</v>
      </c>
      <c r="Q151" s="11">
        <v>288956</v>
      </c>
      <c r="R151" s="11">
        <v>283139</v>
      </c>
      <c r="S151" s="31">
        <v>293508</v>
      </c>
      <c r="T151" s="31">
        <v>304463</v>
      </c>
    </row>
    <row r="152" spans="1:20" ht="11.25">
      <c r="A152" s="67" t="s">
        <v>67</v>
      </c>
      <c r="B152" s="68"/>
      <c r="C152" s="56" t="s">
        <v>71</v>
      </c>
      <c r="D152" s="158">
        <v>19320</v>
      </c>
      <c r="E152" s="158">
        <v>18399</v>
      </c>
      <c r="F152" s="158">
        <v>15394</v>
      </c>
      <c r="G152" s="158">
        <v>15497</v>
      </c>
      <c r="H152" s="158">
        <v>14638</v>
      </c>
      <c r="I152" s="241">
        <v>20568</v>
      </c>
      <c r="J152" s="241">
        <v>17802</v>
      </c>
      <c r="K152" s="241">
        <v>17515</v>
      </c>
      <c r="L152" s="241">
        <v>14641</v>
      </c>
      <c r="M152" s="11">
        <v>13949</v>
      </c>
      <c r="N152" s="11">
        <v>15638</v>
      </c>
      <c r="O152" s="11">
        <v>22188</v>
      </c>
      <c r="P152" s="11">
        <v>26750</v>
      </c>
      <c r="Q152" s="11">
        <v>32074</v>
      </c>
      <c r="R152" s="11">
        <v>26346</v>
      </c>
      <c r="S152" s="31">
        <v>24760</v>
      </c>
      <c r="T152" s="31">
        <v>31991</v>
      </c>
    </row>
    <row r="153" spans="1:20" ht="11.25">
      <c r="A153" s="67" t="s">
        <v>73</v>
      </c>
      <c r="B153" s="68"/>
      <c r="C153" s="56" t="s">
        <v>74</v>
      </c>
      <c r="D153" s="158">
        <v>12175</v>
      </c>
      <c r="E153" s="158">
        <v>9693</v>
      </c>
      <c r="F153" s="158">
        <v>7052</v>
      </c>
      <c r="G153" s="158">
        <v>7057</v>
      </c>
      <c r="H153" s="158">
        <v>6244</v>
      </c>
      <c r="I153" s="241">
        <v>8663</v>
      </c>
      <c r="J153" s="241">
        <v>8178</v>
      </c>
      <c r="K153" s="241">
        <v>8990</v>
      </c>
      <c r="L153" s="241">
        <v>8574</v>
      </c>
      <c r="M153" s="11">
        <v>7599</v>
      </c>
      <c r="N153" s="11">
        <v>7382</v>
      </c>
      <c r="O153" s="11">
        <v>9608</v>
      </c>
      <c r="P153" s="11">
        <v>12969</v>
      </c>
      <c r="Q153" s="11">
        <v>16206</v>
      </c>
      <c r="R153" s="11">
        <v>8312</v>
      </c>
      <c r="S153" s="31">
        <v>7393</v>
      </c>
      <c r="T153" s="31">
        <v>13106</v>
      </c>
    </row>
    <row r="154" spans="1:20" ht="11.25">
      <c r="A154" s="67" t="s">
        <v>76</v>
      </c>
      <c r="B154" s="68"/>
      <c r="C154" s="56" t="s">
        <v>77</v>
      </c>
      <c r="D154" s="158">
        <v>183587</v>
      </c>
      <c r="E154" s="158">
        <v>194971</v>
      </c>
      <c r="F154" s="158">
        <v>199062</v>
      </c>
      <c r="G154" s="158">
        <v>208036</v>
      </c>
      <c r="H154" s="158">
        <v>213791</v>
      </c>
      <c r="I154" s="241">
        <v>235395</v>
      </c>
      <c r="J154" s="241">
        <v>248231</v>
      </c>
      <c r="K154" s="241">
        <v>257666</v>
      </c>
      <c r="L154" s="241">
        <v>264007</v>
      </c>
      <c r="M154" s="11">
        <v>271994</v>
      </c>
      <c r="N154" s="11">
        <v>283106</v>
      </c>
      <c r="O154" s="11">
        <v>298815</v>
      </c>
      <c r="P154" s="11">
        <v>322166</v>
      </c>
      <c r="Q154" s="11">
        <v>329978</v>
      </c>
      <c r="R154" s="11">
        <v>324581</v>
      </c>
      <c r="S154" s="31">
        <v>335468</v>
      </c>
      <c r="T154" s="31">
        <v>349603</v>
      </c>
    </row>
    <row r="155" spans="1:20" ht="11.25">
      <c r="A155" s="67" t="s">
        <v>67</v>
      </c>
      <c r="B155" s="68"/>
      <c r="C155" s="56" t="s">
        <v>78</v>
      </c>
      <c r="D155" s="158">
        <v>65553</v>
      </c>
      <c r="E155" s="158">
        <v>63865</v>
      </c>
      <c r="F155" s="158">
        <v>64554</v>
      </c>
      <c r="G155" s="158">
        <v>66156</v>
      </c>
      <c r="H155" s="158">
        <v>67738</v>
      </c>
      <c r="I155" s="241">
        <v>69308</v>
      </c>
      <c r="J155" s="241">
        <v>70950</v>
      </c>
      <c r="K155" s="241">
        <v>74466</v>
      </c>
      <c r="L155" s="241">
        <v>79726</v>
      </c>
      <c r="M155" s="11">
        <v>82141</v>
      </c>
      <c r="N155" s="11">
        <v>84383</v>
      </c>
      <c r="O155" s="11">
        <v>85622</v>
      </c>
      <c r="P155" s="11">
        <v>85098</v>
      </c>
      <c r="Q155" s="11">
        <v>86955</v>
      </c>
      <c r="R155" s="11">
        <v>93613</v>
      </c>
      <c r="S155" s="31">
        <v>94999</v>
      </c>
      <c r="T155" s="31">
        <v>95265</v>
      </c>
    </row>
    <row r="156" spans="1:20" ht="11.25">
      <c r="A156" s="67" t="s">
        <v>67</v>
      </c>
      <c r="B156" s="68"/>
      <c r="C156" s="56" t="s">
        <v>80</v>
      </c>
      <c r="D156" s="158">
        <v>7053</v>
      </c>
      <c r="E156" s="158">
        <v>6499</v>
      </c>
      <c r="F156" s="158">
        <v>7197</v>
      </c>
      <c r="G156" s="158">
        <v>6995</v>
      </c>
      <c r="H156" s="158">
        <v>9100</v>
      </c>
      <c r="I156" s="241">
        <v>20910</v>
      </c>
      <c r="J156" s="241">
        <v>21826</v>
      </c>
      <c r="K156" s="241">
        <v>19462</v>
      </c>
      <c r="L156" s="241">
        <v>21707</v>
      </c>
      <c r="M156" s="11">
        <v>22906</v>
      </c>
      <c r="N156" s="11">
        <v>23626</v>
      </c>
      <c r="O156" s="11">
        <v>23541</v>
      </c>
      <c r="P156" s="11">
        <v>23501</v>
      </c>
      <c r="Q156" s="11">
        <v>23799</v>
      </c>
      <c r="R156" s="11">
        <v>23990</v>
      </c>
      <c r="S156" s="31">
        <v>23961</v>
      </c>
      <c r="T156" s="31">
        <v>23905</v>
      </c>
    </row>
    <row r="157" spans="1:20" ht="11.25">
      <c r="A157" s="67" t="s">
        <v>73</v>
      </c>
      <c r="B157" s="68"/>
      <c r="C157" s="56" t="s">
        <v>82</v>
      </c>
      <c r="D157" s="158">
        <v>50787</v>
      </c>
      <c r="E157" s="158">
        <v>54702</v>
      </c>
      <c r="F157" s="158">
        <v>57367</v>
      </c>
      <c r="G157" s="158">
        <v>60645</v>
      </c>
      <c r="H157" s="158">
        <v>64383</v>
      </c>
      <c r="I157" s="241">
        <v>68336</v>
      </c>
      <c r="J157" s="241">
        <v>70035</v>
      </c>
      <c r="K157" s="241">
        <v>71168</v>
      </c>
      <c r="L157" s="241">
        <v>75492</v>
      </c>
      <c r="M157" s="11">
        <v>79115</v>
      </c>
      <c r="N157" s="11">
        <v>84578</v>
      </c>
      <c r="O157" s="11">
        <v>90889</v>
      </c>
      <c r="P157" s="11">
        <v>89651</v>
      </c>
      <c r="Q157" s="11">
        <v>89473</v>
      </c>
      <c r="R157" s="11">
        <v>84361</v>
      </c>
      <c r="S157" s="31">
        <v>86203</v>
      </c>
      <c r="T157" s="31">
        <v>86887</v>
      </c>
    </row>
    <row r="158" spans="1:20" ht="11.25">
      <c r="A158" s="67" t="s">
        <v>73</v>
      </c>
      <c r="B158" s="68"/>
      <c r="C158" s="56" t="s">
        <v>84</v>
      </c>
      <c r="D158" s="158">
        <v>48261</v>
      </c>
      <c r="E158" s="158">
        <v>52738</v>
      </c>
      <c r="F158" s="158">
        <v>54714</v>
      </c>
      <c r="G158" s="158">
        <v>57370</v>
      </c>
      <c r="H158" s="158">
        <v>56240</v>
      </c>
      <c r="I158" s="241">
        <v>67006</v>
      </c>
      <c r="J158" s="241">
        <v>67150</v>
      </c>
      <c r="K158" s="241">
        <v>65993</v>
      </c>
      <c r="L158" s="241">
        <v>67776</v>
      </c>
      <c r="M158" s="11">
        <v>70149</v>
      </c>
      <c r="N158" s="11">
        <v>72207</v>
      </c>
      <c r="O158" s="11">
        <v>71851</v>
      </c>
      <c r="P158" s="11">
        <v>78646</v>
      </c>
      <c r="Q158" s="11">
        <v>75785</v>
      </c>
      <c r="R158" s="11">
        <v>73903</v>
      </c>
      <c r="S158" s="31">
        <v>77330</v>
      </c>
      <c r="T158" s="31">
        <v>76954</v>
      </c>
    </row>
    <row r="159" spans="1:20" ht="11.25">
      <c r="A159" s="67" t="s">
        <v>73</v>
      </c>
      <c r="B159" s="68"/>
      <c r="C159" s="56" t="s">
        <v>80</v>
      </c>
      <c r="D159" s="158">
        <v>3413</v>
      </c>
      <c r="E159" s="158">
        <v>3236</v>
      </c>
      <c r="F159" s="158">
        <v>3348</v>
      </c>
      <c r="G159" s="158">
        <v>3719</v>
      </c>
      <c r="H159" s="158">
        <v>3702</v>
      </c>
      <c r="I159" s="241">
        <v>16389</v>
      </c>
      <c r="J159" s="241">
        <v>15464</v>
      </c>
      <c r="K159" s="241">
        <v>15670</v>
      </c>
      <c r="L159" s="241">
        <v>17073</v>
      </c>
      <c r="M159" s="11">
        <v>18475</v>
      </c>
      <c r="N159" s="11">
        <v>19219</v>
      </c>
      <c r="O159" s="11">
        <v>18879</v>
      </c>
      <c r="P159" s="11">
        <v>20193</v>
      </c>
      <c r="Q159" s="11">
        <v>19415</v>
      </c>
      <c r="R159" s="11">
        <v>19630</v>
      </c>
      <c r="S159" s="31">
        <v>19407</v>
      </c>
      <c r="T159" s="31">
        <v>17469</v>
      </c>
    </row>
    <row r="160" spans="1:20" ht="11.25">
      <c r="A160" s="67" t="s">
        <v>76</v>
      </c>
      <c r="B160" s="68"/>
      <c r="C160" s="56" t="s">
        <v>87</v>
      </c>
      <c r="D160" s="158">
        <v>153732</v>
      </c>
      <c r="E160" s="158">
        <v>154659</v>
      </c>
      <c r="F160" s="158">
        <v>155384</v>
      </c>
      <c r="G160" s="158">
        <v>159453</v>
      </c>
      <c r="H160" s="158">
        <v>166304</v>
      </c>
      <c r="I160" s="241">
        <v>173882</v>
      </c>
      <c r="J160" s="241">
        <v>188358</v>
      </c>
      <c r="K160" s="241">
        <v>198763</v>
      </c>
      <c r="L160" s="241">
        <v>205099</v>
      </c>
      <c r="M160" s="11">
        <v>209302</v>
      </c>
      <c r="N160" s="11">
        <v>215111</v>
      </c>
      <c r="O160" s="11">
        <v>226359</v>
      </c>
      <c r="P160" s="11">
        <v>242275</v>
      </c>
      <c r="Q160" s="11">
        <v>256059</v>
      </c>
      <c r="R160" s="11">
        <v>264290</v>
      </c>
      <c r="S160" s="31">
        <v>271488</v>
      </c>
      <c r="T160" s="31">
        <v>287463</v>
      </c>
    </row>
    <row r="161" spans="1:20" ht="12.75">
      <c r="A161" s="57"/>
      <c r="B161" s="68"/>
      <c r="C161" s="56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11"/>
      <c r="R161" s="243"/>
      <c r="S161" s="31"/>
      <c r="T161" s="31"/>
    </row>
    <row r="162" spans="1:20" ht="11.25">
      <c r="A162" s="66" t="s">
        <v>67</v>
      </c>
      <c r="B162" s="55" t="s">
        <v>143</v>
      </c>
      <c r="C162" s="56" t="s">
        <v>68</v>
      </c>
      <c r="D162" s="158">
        <v>3581</v>
      </c>
      <c r="E162" s="158">
        <v>3521</v>
      </c>
      <c r="F162" s="158">
        <v>3477</v>
      </c>
      <c r="G162" s="158">
        <v>3394</v>
      </c>
      <c r="H162" s="158">
        <v>3404</v>
      </c>
      <c r="I162" s="241">
        <v>3288</v>
      </c>
      <c r="J162" s="241">
        <v>3032</v>
      </c>
      <c r="K162" s="241">
        <v>3079</v>
      </c>
      <c r="L162" s="241">
        <v>3085</v>
      </c>
      <c r="M162" s="11">
        <v>3027</v>
      </c>
      <c r="N162" s="11">
        <v>3151</v>
      </c>
      <c r="O162" s="11">
        <v>3295</v>
      </c>
      <c r="P162" s="11">
        <v>3569</v>
      </c>
      <c r="Q162" s="11">
        <v>3260</v>
      </c>
      <c r="R162" s="11">
        <v>2955</v>
      </c>
      <c r="S162" s="31">
        <v>3118</v>
      </c>
      <c r="T162" s="31">
        <v>3243</v>
      </c>
    </row>
    <row r="163" spans="1:20" ht="11.25">
      <c r="A163" s="67" t="s">
        <v>67</v>
      </c>
      <c r="B163" s="55" t="s">
        <v>26</v>
      </c>
      <c r="C163" s="56" t="s">
        <v>69</v>
      </c>
      <c r="D163" s="158">
        <v>27884</v>
      </c>
      <c r="E163" s="158">
        <v>29459</v>
      </c>
      <c r="F163" s="158">
        <v>29931</v>
      </c>
      <c r="G163" s="158">
        <v>30539</v>
      </c>
      <c r="H163" s="158">
        <v>30745</v>
      </c>
      <c r="I163" s="241">
        <v>33004</v>
      </c>
      <c r="J163" s="241">
        <v>34829</v>
      </c>
      <c r="K163" s="241">
        <v>35748</v>
      </c>
      <c r="L163" s="241">
        <v>37156</v>
      </c>
      <c r="M163" s="11">
        <v>38299</v>
      </c>
      <c r="N163" s="11">
        <v>39613</v>
      </c>
      <c r="O163" s="11">
        <v>40615</v>
      </c>
      <c r="P163" s="11">
        <v>43369</v>
      </c>
      <c r="Q163" s="11">
        <v>44122</v>
      </c>
      <c r="R163" s="11">
        <v>43060</v>
      </c>
      <c r="S163" s="31">
        <v>44768</v>
      </c>
      <c r="T163" s="31">
        <v>46026</v>
      </c>
    </row>
    <row r="164" spans="1:20" ht="11.25">
      <c r="A164" s="67" t="s">
        <v>67</v>
      </c>
      <c r="C164" s="56" t="s">
        <v>71</v>
      </c>
      <c r="D164" s="158">
        <v>3103</v>
      </c>
      <c r="E164" s="158">
        <v>2799</v>
      </c>
      <c r="F164" s="158">
        <v>2346</v>
      </c>
      <c r="G164" s="158">
        <v>2192</v>
      </c>
      <c r="H164" s="158">
        <v>2027</v>
      </c>
      <c r="I164" s="241">
        <v>2793</v>
      </c>
      <c r="J164" s="241">
        <v>2464</v>
      </c>
      <c r="K164" s="241">
        <v>2454</v>
      </c>
      <c r="L164" s="241">
        <v>2023</v>
      </c>
      <c r="M164" s="11">
        <v>1916</v>
      </c>
      <c r="N164" s="11">
        <v>2139</v>
      </c>
      <c r="O164" s="11">
        <v>2905</v>
      </c>
      <c r="P164" s="11">
        <v>3535</v>
      </c>
      <c r="Q164" s="11">
        <v>4079</v>
      </c>
      <c r="R164" s="11">
        <v>3291</v>
      </c>
      <c r="S164" s="31">
        <v>2867</v>
      </c>
      <c r="T164" s="31">
        <v>3962</v>
      </c>
    </row>
    <row r="165" spans="1:20" ht="11.25">
      <c r="A165" s="67" t="s">
        <v>73</v>
      </c>
      <c r="B165" s="68"/>
      <c r="C165" s="56" t="s">
        <v>74</v>
      </c>
      <c r="D165" s="158">
        <v>2072</v>
      </c>
      <c r="E165" s="158">
        <v>1738</v>
      </c>
      <c r="F165" s="158">
        <v>1281</v>
      </c>
      <c r="G165" s="158">
        <v>1295</v>
      </c>
      <c r="H165" s="158">
        <v>1150</v>
      </c>
      <c r="I165" s="241">
        <v>1565</v>
      </c>
      <c r="J165" s="241">
        <v>1438</v>
      </c>
      <c r="K165" s="241">
        <v>1528</v>
      </c>
      <c r="L165" s="241">
        <v>1424</v>
      </c>
      <c r="M165" s="11">
        <v>1102</v>
      </c>
      <c r="N165" s="11">
        <v>1071</v>
      </c>
      <c r="O165" s="11">
        <v>1510</v>
      </c>
      <c r="P165" s="11">
        <v>1957</v>
      </c>
      <c r="Q165" s="11">
        <v>2354</v>
      </c>
      <c r="R165" s="11">
        <v>1284</v>
      </c>
      <c r="S165" s="31">
        <v>1131</v>
      </c>
      <c r="T165" s="31">
        <v>1914</v>
      </c>
    </row>
    <row r="166" spans="1:20" ht="11.25">
      <c r="A166" s="67" t="s">
        <v>76</v>
      </c>
      <c r="B166" s="68"/>
      <c r="C166" s="56" t="s">
        <v>77</v>
      </c>
      <c r="D166" s="158">
        <v>32496</v>
      </c>
      <c r="E166" s="158">
        <v>34041</v>
      </c>
      <c r="F166" s="158">
        <v>34473</v>
      </c>
      <c r="G166" s="158">
        <v>34830</v>
      </c>
      <c r="H166" s="158">
        <v>35026</v>
      </c>
      <c r="I166" s="241">
        <v>37520</v>
      </c>
      <c r="J166" s="241">
        <v>38887</v>
      </c>
      <c r="K166" s="241">
        <v>39753</v>
      </c>
      <c r="L166" s="241">
        <v>40840</v>
      </c>
      <c r="M166" s="11">
        <v>42140</v>
      </c>
      <c r="N166" s="11">
        <v>43832</v>
      </c>
      <c r="O166" s="11">
        <v>45305</v>
      </c>
      <c r="P166" s="11">
        <v>48516</v>
      </c>
      <c r="Q166" s="11">
        <v>49107</v>
      </c>
      <c r="R166" s="11">
        <v>48022</v>
      </c>
      <c r="S166" s="31">
        <v>49622</v>
      </c>
      <c r="T166" s="31">
        <v>51317</v>
      </c>
    </row>
    <row r="167" spans="1:20" ht="11.25">
      <c r="A167" s="67" t="s">
        <v>67</v>
      </c>
      <c r="B167" s="68"/>
      <c r="C167" s="56" t="s">
        <v>78</v>
      </c>
      <c r="D167" s="158">
        <v>13166</v>
      </c>
      <c r="E167" s="158">
        <v>12843</v>
      </c>
      <c r="F167" s="158">
        <v>13032</v>
      </c>
      <c r="G167" s="158">
        <v>13343</v>
      </c>
      <c r="H167" s="158">
        <v>13744</v>
      </c>
      <c r="I167" s="241">
        <v>13904</v>
      </c>
      <c r="J167" s="241">
        <v>14166</v>
      </c>
      <c r="K167" s="241">
        <v>14931</v>
      </c>
      <c r="L167" s="241">
        <v>16070</v>
      </c>
      <c r="M167" s="11">
        <v>16562</v>
      </c>
      <c r="N167" s="11">
        <v>17039</v>
      </c>
      <c r="O167" s="11">
        <v>17046</v>
      </c>
      <c r="P167" s="11">
        <v>17074</v>
      </c>
      <c r="Q167" s="11">
        <v>16921</v>
      </c>
      <c r="R167" s="11">
        <v>18038</v>
      </c>
      <c r="S167" s="31">
        <v>18127</v>
      </c>
      <c r="T167" s="31">
        <v>17632</v>
      </c>
    </row>
    <row r="168" spans="1:20" ht="11.25">
      <c r="A168" s="67" t="s">
        <v>67</v>
      </c>
      <c r="B168" s="68"/>
      <c r="C168" s="56" t="s">
        <v>80</v>
      </c>
      <c r="D168" s="158">
        <v>1326</v>
      </c>
      <c r="E168" s="158">
        <v>1211</v>
      </c>
      <c r="F168" s="158">
        <v>1327</v>
      </c>
      <c r="G168" s="158">
        <v>1272</v>
      </c>
      <c r="H168" s="158">
        <v>1615</v>
      </c>
      <c r="I168" s="241">
        <v>3769</v>
      </c>
      <c r="J168" s="241">
        <v>3861</v>
      </c>
      <c r="K168" s="241">
        <v>3463</v>
      </c>
      <c r="L168" s="241">
        <v>3835</v>
      </c>
      <c r="M168" s="11">
        <v>4037</v>
      </c>
      <c r="N168" s="11">
        <v>4155</v>
      </c>
      <c r="O168" s="11">
        <v>4100</v>
      </c>
      <c r="P168" s="11">
        <v>4078</v>
      </c>
      <c r="Q168" s="11">
        <v>4095</v>
      </c>
      <c r="R168" s="11">
        <v>4107</v>
      </c>
      <c r="S168" s="31">
        <v>4064</v>
      </c>
      <c r="T168" s="31">
        <v>4008</v>
      </c>
    </row>
    <row r="169" spans="1:20" ht="11.25">
      <c r="A169" s="67" t="s">
        <v>73</v>
      </c>
      <c r="B169" s="68"/>
      <c r="C169" s="56" t="s">
        <v>82</v>
      </c>
      <c r="D169" s="158">
        <v>9474</v>
      </c>
      <c r="E169" s="158">
        <v>10033</v>
      </c>
      <c r="F169" s="158">
        <v>10356</v>
      </c>
      <c r="G169" s="158">
        <v>10660</v>
      </c>
      <c r="H169" s="158">
        <v>11180</v>
      </c>
      <c r="I169" s="241">
        <v>11566</v>
      </c>
      <c r="J169" s="241">
        <v>11581</v>
      </c>
      <c r="K169" s="241">
        <v>11770</v>
      </c>
      <c r="L169" s="241">
        <v>12539</v>
      </c>
      <c r="M169" s="11">
        <v>13099</v>
      </c>
      <c r="N169" s="11">
        <v>14023</v>
      </c>
      <c r="O169" s="11">
        <v>14472</v>
      </c>
      <c r="P169" s="11">
        <v>14255</v>
      </c>
      <c r="Q169" s="11">
        <v>14168</v>
      </c>
      <c r="R169" s="11">
        <v>13442</v>
      </c>
      <c r="S169" s="31">
        <v>13362</v>
      </c>
      <c r="T169" s="31">
        <v>13369</v>
      </c>
    </row>
    <row r="170" spans="1:20" ht="11.25">
      <c r="A170" s="67" t="s">
        <v>73</v>
      </c>
      <c r="B170" s="68"/>
      <c r="C170" s="56" t="s">
        <v>84</v>
      </c>
      <c r="D170" s="158">
        <v>8703</v>
      </c>
      <c r="E170" s="158">
        <v>9412</v>
      </c>
      <c r="F170" s="158">
        <v>9620</v>
      </c>
      <c r="G170" s="158">
        <v>9808</v>
      </c>
      <c r="H170" s="158">
        <v>9376</v>
      </c>
      <c r="I170" s="241">
        <v>10905</v>
      </c>
      <c r="J170" s="241">
        <v>10754</v>
      </c>
      <c r="K170" s="241">
        <v>10391</v>
      </c>
      <c r="L170" s="241">
        <v>10691</v>
      </c>
      <c r="M170" s="11">
        <v>11023</v>
      </c>
      <c r="N170" s="11">
        <v>11350</v>
      </c>
      <c r="O170" s="11">
        <v>11145</v>
      </c>
      <c r="P170" s="11">
        <v>12124</v>
      </c>
      <c r="Q170" s="11">
        <v>11571</v>
      </c>
      <c r="R170" s="11">
        <v>11244</v>
      </c>
      <c r="S170" s="31">
        <v>11797</v>
      </c>
      <c r="T170" s="31">
        <v>11638</v>
      </c>
    </row>
    <row r="171" spans="1:20" ht="11.25">
      <c r="A171" s="67" t="s">
        <v>73</v>
      </c>
      <c r="B171" s="68"/>
      <c r="C171" s="56" t="s">
        <v>80</v>
      </c>
      <c r="D171" s="158">
        <v>623</v>
      </c>
      <c r="E171" s="158">
        <v>588</v>
      </c>
      <c r="F171" s="158">
        <v>599</v>
      </c>
      <c r="G171" s="158">
        <v>659</v>
      </c>
      <c r="H171" s="158">
        <v>642</v>
      </c>
      <c r="I171" s="241">
        <v>3141</v>
      </c>
      <c r="J171" s="241">
        <v>2904</v>
      </c>
      <c r="K171" s="241">
        <v>2924</v>
      </c>
      <c r="L171" s="241">
        <v>3198</v>
      </c>
      <c r="M171" s="11">
        <v>3461</v>
      </c>
      <c r="N171" s="11">
        <v>3563</v>
      </c>
      <c r="O171" s="11">
        <v>3457</v>
      </c>
      <c r="P171" s="11">
        <v>3630</v>
      </c>
      <c r="Q171" s="11">
        <v>3428</v>
      </c>
      <c r="R171" s="11">
        <v>3486</v>
      </c>
      <c r="S171" s="31">
        <v>3412</v>
      </c>
      <c r="T171" s="31">
        <v>3049</v>
      </c>
    </row>
    <row r="172" spans="1:20" ht="11.25">
      <c r="A172" s="67" t="s">
        <v>76</v>
      </c>
      <c r="B172" s="68"/>
      <c r="C172" s="56" t="s">
        <v>87</v>
      </c>
      <c r="D172" s="158">
        <v>28188</v>
      </c>
      <c r="E172" s="158">
        <v>28062</v>
      </c>
      <c r="F172" s="158">
        <v>28257</v>
      </c>
      <c r="G172" s="158">
        <v>28318</v>
      </c>
      <c r="H172" s="158">
        <v>29187</v>
      </c>
      <c r="I172" s="241">
        <v>29581</v>
      </c>
      <c r="J172" s="241">
        <v>31675</v>
      </c>
      <c r="K172" s="241">
        <v>33062</v>
      </c>
      <c r="L172" s="241">
        <v>34317</v>
      </c>
      <c r="M172" s="11">
        <v>35156</v>
      </c>
      <c r="N172" s="11">
        <v>36090</v>
      </c>
      <c r="O172" s="11">
        <v>37377</v>
      </c>
      <c r="P172" s="11">
        <v>39659</v>
      </c>
      <c r="Q172" s="11">
        <v>40956</v>
      </c>
      <c r="R172" s="11">
        <v>41995</v>
      </c>
      <c r="S172" s="31">
        <v>43242</v>
      </c>
      <c r="T172" s="31">
        <v>44901</v>
      </c>
    </row>
    <row r="173" spans="1:20" ht="12.75">
      <c r="A173" s="54"/>
      <c r="B173" s="68"/>
      <c r="C173" s="56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11"/>
      <c r="R173" s="243"/>
      <c r="S173" s="31"/>
      <c r="T173" s="31"/>
    </row>
    <row r="174" spans="1:20" ht="11.25">
      <c r="A174" s="66" t="s">
        <v>67</v>
      </c>
      <c r="B174" s="55" t="s">
        <v>150</v>
      </c>
      <c r="C174" s="56" t="s">
        <v>68</v>
      </c>
      <c r="D174" s="158">
        <v>3260</v>
      </c>
      <c r="E174" s="158">
        <v>3210</v>
      </c>
      <c r="F174" s="158">
        <v>3146</v>
      </c>
      <c r="G174" s="158">
        <v>3208</v>
      </c>
      <c r="H174" s="158">
        <v>3236</v>
      </c>
      <c r="I174" s="241">
        <v>3093</v>
      </c>
      <c r="J174" s="241">
        <v>3066</v>
      </c>
      <c r="K174" s="241">
        <v>3163</v>
      </c>
      <c r="L174" s="241">
        <v>3167</v>
      </c>
      <c r="M174" s="11">
        <v>3132</v>
      </c>
      <c r="N174" s="11">
        <v>3205</v>
      </c>
      <c r="O174" s="11">
        <v>3313</v>
      </c>
      <c r="P174" s="11">
        <v>3716</v>
      </c>
      <c r="Q174" s="11">
        <v>3321</v>
      </c>
      <c r="R174" s="11">
        <v>2991</v>
      </c>
      <c r="S174" s="31">
        <v>3134</v>
      </c>
      <c r="T174" s="31">
        <v>3342</v>
      </c>
    </row>
    <row r="175" spans="1:20" ht="11.25">
      <c r="A175" s="67" t="s">
        <v>67</v>
      </c>
      <c r="B175" s="55" t="s">
        <v>28</v>
      </c>
      <c r="C175" s="56" t="s">
        <v>69</v>
      </c>
      <c r="D175" s="158">
        <v>27990</v>
      </c>
      <c r="E175" s="158">
        <v>29538</v>
      </c>
      <c r="F175" s="158">
        <v>30390</v>
      </c>
      <c r="G175" s="158">
        <v>31633</v>
      </c>
      <c r="H175" s="158">
        <v>32390</v>
      </c>
      <c r="I175" s="241">
        <v>35182</v>
      </c>
      <c r="J175" s="241">
        <v>37004</v>
      </c>
      <c r="K175" s="241">
        <v>38440</v>
      </c>
      <c r="L175" s="241">
        <v>39616</v>
      </c>
      <c r="M175" s="11">
        <v>40556</v>
      </c>
      <c r="N175" s="11">
        <v>41947</v>
      </c>
      <c r="O175" s="11">
        <v>43071</v>
      </c>
      <c r="P175" s="11">
        <v>46240</v>
      </c>
      <c r="Q175" s="11">
        <v>47470</v>
      </c>
      <c r="R175" s="11">
        <v>46545</v>
      </c>
      <c r="S175" s="31">
        <v>48038</v>
      </c>
      <c r="T175" s="31">
        <v>49801</v>
      </c>
    </row>
    <row r="176" spans="1:20" ht="11.25">
      <c r="A176" s="67" t="s">
        <v>67</v>
      </c>
      <c r="B176" s="68"/>
      <c r="C176" s="56" t="s">
        <v>71</v>
      </c>
      <c r="D176" s="158">
        <v>3072</v>
      </c>
      <c r="E176" s="158">
        <v>2889</v>
      </c>
      <c r="F176" s="158">
        <v>2467</v>
      </c>
      <c r="G176" s="158">
        <v>2357</v>
      </c>
      <c r="H176" s="158">
        <v>2214</v>
      </c>
      <c r="I176" s="241">
        <v>3019</v>
      </c>
      <c r="J176" s="241">
        <v>2614</v>
      </c>
      <c r="K176" s="241">
        <v>2484</v>
      </c>
      <c r="L176" s="241">
        <v>2117</v>
      </c>
      <c r="M176" s="11">
        <v>2093</v>
      </c>
      <c r="N176" s="11">
        <v>2338</v>
      </c>
      <c r="O176" s="11">
        <v>3020</v>
      </c>
      <c r="P176" s="11">
        <v>3782</v>
      </c>
      <c r="Q176" s="11">
        <v>4251</v>
      </c>
      <c r="R176" s="11">
        <v>3572</v>
      </c>
      <c r="S176" s="31">
        <v>3292</v>
      </c>
      <c r="T176" s="31">
        <v>4213</v>
      </c>
    </row>
    <row r="177" spans="1:20" ht="11.25">
      <c r="A177" s="67" t="s">
        <v>73</v>
      </c>
      <c r="B177" s="68"/>
      <c r="C177" s="56" t="s">
        <v>74</v>
      </c>
      <c r="D177" s="158">
        <v>1902</v>
      </c>
      <c r="E177" s="158">
        <v>1628</v>
      </c>
      <c r="F177" s="158">
        <v>1202</v>
      </c>
      <c r="G177" s="158">
        <v>1229</v>
      </c>
      <c r="H177" s="158">
        <v>1104</v>
      </c>
      <c r="I177" s="241">
        <v>1543</v>
      </c>
      <c r="J177" s="241">
        <v>1443</v>
      </c>
      <c r="K177" s="241">
        <v>1563</v>
      </c>
      <c r="L177" s="241">
        <v>1472</v>
      </c>
      <c r="M177" s="11">
        <v>1086</v>
      </c>
      <c r="N177" s="11">
        <v>1052</v>
      </c>
      <c r="O177" s="11">
        <v>1549</v>
      </c>
      <c r="P177" s="11">
        <v>2003</v>
      </c>
      <c r="Q177" s="11">
        <v>2442</v>
      </c>
      <c r="R177" s="11">
        <v>1337</v>
      </c>
      <c r="S177" s="31">
        <v>1155</v>
      </c>
      <c r="T177" s="31">
        <v>2026</v>
      </c>
    </row>
    <row r="178" spans="1:20" ht="11.25">
      <c r="A178" s="67" t="s">
        <v>76</v>
      </c>
      <c r="B178" s="68"/>
      <c r="C178" s="56" t="s">
        <v>77</v>
      </c>
      <c r="D178" s="158">
        <v>32420</v>
      </c>
      <c r="E178" s="158">
        <v>34009</v>
      </c>
      <c r="F178" s="158">
        <v>34801</v>
      </c>
      <c r="G178" s="158">
        <v>35969</v>
      </c>
      <c r="H178" s="158">
        <v>36736</v>
      </c>
      <c r="I178" s="241">
        <v>39751</v>
      </c>
      <c r="J178" s="241">
        <v>41241</v>
      </c>
      <c r="K178" s="241">
        <v>42524</v>
      </c>
      <c r="L178" s="241">
        <v>43428</v>
      </c>
      <c r="M178" s="11">
        <v>44695</v>
      </c>
      <c r="N178" s="11">
        <v>46438</v>
      </c>
      <c r="O178" s="11">
        <v>47855</v>
      </c>
      <c r="P178" s="11">
        <v>51735</v>
      </c>
      <c r="Q178" s="11">
        <v>52600</v>
      </c>
      <c r="R178" s="11">
        <v>51771</v>
      </c>
      <c r="S178" s="31">
        <v>53309</v>
      </c>
      <c r="T178" s="31">
        <v>55330</v>
      </c>
    </row>
    <row r="179" spans="1:20" ht="11.25">
      <c r="A179" s="67" t="s">
        <v>67</v>
      </c>
      <c r="B179" s="68"/>
      <c r="C179" s="56" t="s">
        <v>78</v>
      </c>
      <c r="D179" s="158">
        <v>12689</v>
      </c>
      <c r="E179" s="158">
        <v>12444</v>
      </c>
      <c r="F179" s="158">
        <v>12546</v>
      </c>
      <c r="G179" s="158">
        <v>12814</v>
      </c>
      <c r="H179" s="158">
        <v>13097</v>
      </c>
      <c r="I179" s="241">
        <v>13228</v>
      </c>
      <c r="J179" s="241">
        <v>13574</v>
      </c>
      <c r="K179" s="241">
        <v>14307</v>
      </c>
      <c r="L179" s="241">
        <v>15399</v>
      </c>
      <c r="M179" s="11">
        <v>15902</v>
      </c>
      <c r="N179" s="11">
        <v>16307</v>
      </c>
      <c r="O179" s="11">
        <v>16466</v>
      </c>
      <c r="P179" s="11">
        <v>16646</v>
      </c>
      <c r="Q179" s="11">
        <v>16745</v>
      </c>
      <c r="R179" s="11">
        <v>17934</v>
      </c>
      <c r="S179" s="31">
        <v>18182</v>
      </c>
      <c r="T179" s="31">
        <v>17863</v>
      </c>
    </row>
    <row r="180" spans="1:20" ht="11.25">
      <c r="A180" s="67" t="s">
        <v>67</v>
      </c>
      <c r="B180" s="68"/>
      <c r="C180" s="56" t="s">
        <v>80</v>
      </c>
      <c r="D180" s="158">
        <v>1303</v>
      </c>
      <c r="E180" s="158">
        <v>1193</v>
      </c>
      <c r="F180" s="158">
        <v>1318</v>
      </c>
      <c r="G180" s="158">
        <v>1275</v>
      </c>
      <c r="H180" s="158">
        <v>1642</v>
      </c>
      <c r="I180" s="241">
        <v>3792</v>
      </c>
      <c r="J180" s="241">
        <v>3910</v>
      </c>
      <c r="K180" s="241">
        <v>3496</v>
      </c>
      <c r="L180" s="241">
        <v>3879</v>
      </c>
      <c r="M180" s="11">
        <v>4078</v>
      </c>
      <c r="N180" s="11">
        <v>4202</v>
      </c>
      <c r="O180" s="11">
        <v>4149</v>
      </c>
      <c r="P180" s="11">
        <v>4141</v>
      </c>
      <c r="Q180" s="11">
        <v>4184</v>
      </c>
      <c r="R180" s="11">
        <v>4218</v>
      </c>
      <c r="S180" s="31">
        <v>4196</v>
      </c>
      <c r="T180" s="31">
        <v>4171</v>
      </c>
    </row>
    <row r="181" spans="1:20" ht="11.25">
      <c r="A181" s="67" t="s">
        <v>73</v>
      </c>
      <c r="B181" s="68"/>
      <c r="C181" s="56" t="s">
        <v>82</v>
      </c>
      <c r="D181" s="158">
        <v>9232</v>
      </c>
      <c r="E181" s="158">
        <v>9845</v>
      </c>
      <c r="F181" s="158">
        <v>10294</v>
      </c>
      <c r="G181" s="158">
        <v>10698</v>
      </c>
      <c r="H181" s="158">
        <v>11282</v>
      </c>
      <c r="I181" s="241">
        <v>11760</v>
      </c>
      <c r="J181" s="241">
        <v>11791</v>
      </c>
      <c r="K181" s="241">
        <v>11987</v>
      </c>
      <c r="L181" s="241">
        <v>12667</v>
      </c>
      <c r="M181" s="11">
        <v>13093</v>
      </c>
      <c r="N181" s="11">
        <v>14010</v>
      </c>
      <c r="O181" s="11">
        <v>14849</v>
      </c>
      <c r="P181" s="11">
        <v>14598</v>
      </c>
      <c r="Q181" s="11">
        <v>14653</v>
      </c>
      <c r="R181" s="11">
        <v>13916</v>
      </c>
      <c r="S181" s="31">
        <v>13957</v>
      </c>
      <c r="T181" s="31">
        <v>14048</v>
      </c>
    </row>
    <row r="182" spans="1:20" ht="11.25">
      <c r="A182" s="67" t="s">
        <v>73</v>
      </c>
      <c r="B182" s="68"/>
      <c r="C182" s="56" t="s">
        <v>84</v>
      </c>
      <c r="D182" s="158">
        <v>8737</v>
      </c>
      <c r="E182" s="158">
        <v>9437</v>
      </c>
      <c r="F182" s="158">
        <v>9768</v>
      </c>
      <c r="G182" s="158">
        <v>10158</v>
      </c>
      <c r="H182" s="158">
        <v>9880</v>
      </c>
      <c r="I182" s="241">
        <v>11620</v>
      </c>
      <c r="J182" s="241">
        <v>11423</v>
      </c>
      <c r="K182" s="241">
        <v>11175</v>
      </c>
      <c r="L182" s="241">
        <v>11394</v>
      </c>
      <c r="M182" s="11">
        <v>11671</v>
      </c>
      <c r="N182" s="11">
        <v>12017</v>
      </c>
      <c r="O182" s="11">
        <v>11819</v>
      </c>
      <c r="P182" s="11">
        <v>12928</v>
      </c>
      <c r="Q182" s="11">
        <v>12451</v>
      </c>
      <c r="R182" s="11">
        <v>12150</v>
      </c>
      <c r="S182" s="31">
        <v>12664</v>
      </c>
      <c r="T182" s="31">
        <v>12587</v>
      </c>
    </row>
    <row r="183" spans="1:20" ht="11.25">
      <c r="A183" s="67" t="s">
        <v>73</v>
      </c>
      <c r="B183" s="68"/>
      <c r="C183" s="56" t="s">
        <v>80</v>
      </c>
      <c r="D183" s="158">
        <v>623</v>
      </c>
      <c r="E183" s="158">
        <v>584</v>
      </c>
      <c r="F183" s="158">
        <v>605</v>
      </c>
      <c r="G183" s="158">
        <v>668</v>
      </c>
      <c r="H183" s="158">
        <v>661</v>
      </c>
      <c r="I183" s="241">
        <v>3043</v>
      </c>
      <c r="J183" s="241">
        <v>2838</v>
      </c>
      <c r="K183" s="241">
        <v>2872</v>
      </c>
      <c r="L183" s="241">
        <v>3130</v>
      </c>
      <c r="M183" s="11">
        <v>3375</v>
      </c>
      <c r="N183" s="11">
        <v>3493</v>
      </c>
      <c r="O183" s="11">
        <v>3405</v>
      </c>
      <c r="P183" s="11">
        <v>3614</v>
      </c>
      <c r="Q183" s="11">
        <v>3449</v>
      </c>
      <c r="R183" s="11">
        <v>3500</v>
      </c>
      <c r="S183" s="31">
        <v>3444</v>
      </c>
      <c r="T183" s="31">
        <v>3087</v>
      </c>
    </row>
    <row r="184" spans="1:20" ht="14.25" customHeight="1">
      <c r="A184" s="67" t="s">
        <v>76</v>
      </c>
      <c r="B184" s="68"/>
      <c r="C184" s="56" t="s">
        <v>87</v>
      </c>
      <c r="D184" s="158">
        <v>27820</v>
      </c>
      <c r="E184" s="158">
        <v>27780</v>
      </c>
      <c r="F184" s="158">
        <v>27998</v>
      </c>
      <c r="G184" s="158">
        <v>28534</v>
      </c>
      <c r="H184" s="158">
        <v>29652</v>
      </c>
      <c r="I184" s="241">
        <v>30348</v>
      </c>
      <c r="J184" s="241">
        <v>32673</v>
      </c>
      <c r="K184" s="241">
        <v>34293</v>
      </c>
      <c r="L184" s="241">
        <v>35515</v>
      </c>
      <c r="M184" s="11">
        <v>36536</v>
      </c>
      <c r="N184" s="11">
        <v>37427</v>
      </c>
      <c r="O184" s="11">
        <v>38397</v>
      </c>
      <c r="P184" s="11">
        <v>41382</v>
      </c>
      <c r="Q184" s="11">
        <v>42976</v>
      </c>
      <c r="R184" s="11">
        <v>44357</v>
      </c>
      <c r="S184" s="31">
        <v>45622</v>
      </c>
      <c r="T184" s="31">
        <v>47642</v>
      </c>
    </row>
    <row r="185" spans="1:20" ht="12.75">
      <c r="A185" s="54"/>
      <c r="B185" s="68"/>
      <c r="C185" s="56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11"/>
      <c r="R185" s="243"/>
      <c r="S185" s="31"/>
      <c r="T185" s="31"/>
    </row>
    <row r="186" spans="1:20" ht="11.25">
      <c r="A186" s="66" t="s">
        <v>67</v>
      </c>
      <c r="B186" s="55" t="s">
        <v>151</v>
      </c>
      <c r="C186" s="56" t="s">
        <v>68</v>
      </c>
      <c r="D186" s="158">
        <v>3148</v>
      </c>
      <c r="E186" s="158">
        <v>3142</v>
      </c>
      <c r="F186" s="158">
        <v>2982</v>
      </c>
      <c r="G186" s="158">
        <v>2925</v>
      </c>
      <c r="H186" s="158">
        <v>2950</v>
      </c>
      <c r="I186" s="241">
        <v>2908</v>
      </c>
      <c r="J186" s="241">
        <v>2871</v>
      </c>
      <c r="K186" s="241">
        <v>2962</v>
      </c>
      <c r="L186" s="241">
        <v>2985</v>
      </c>
      <c r="M186" s="11">
        <v>2931</v>
      </c>
      <c r="N186" s="11">
        <v>3006</v>
      </c>
      <c r="O186" s="11">
        <v>3187</v>
      </c>
      <c r="P186" s="11">
        <v>3513</v>
      </c>
      <c r="Q186" s="11">
        <v>3247</v>
      </c>
      <c r="R186" s="11">
        <v>2950</v>
      </c>
      <c r="S186" s="31">
        <v>3094</v>
      </c>
      <c r="T186" s="31">
        <v>3322</v>
      </c>
    </row>
    <row r="187" spans="1:20" ht="11.25">
      <c r="A187" s="67" t="s">
        <v>67</v>
      </c>
      <c r="B187" s="55" t="s">
        <v>30</v>
      </c>
      <c r="C187" s="56" t="s">
        <v>69</v>
      </c>
      <c r="D187" s="158">
        <v>26197</v>
      </c>
      <c r="E187" s="158">
        <v>27692</v>
      </c>
      <c r="F187" s="158">
        <v>28412</v>
      </c>
      <c r="G187" s="158">
        <v>29450</v>
      </c>
      <c r="H187" s="158">
        <v>30049</v>
      </c>
      <c r="I187" s="241">
        <v>32841</v>
      </c>
      <c r="J187" s="241">
        <v>35137</v>
      </c>
      <c r="K187" s="241">
        <v>36336</v>
      </c>
      <c r="L187" s="241">
        <v>37455</v>
      </c>
      <c r="M187" s="11">
        <v>38547</v>
      </c>
      <c r="N187" s="11">
        <v>39868</v>
      </c>
      <c r="O187" s="11">
        <v>40543</v>
      </c>
      <c r="P187" s="11">
        <v>43705</v>
      </c>
      <c r="Q187" s="11">
        <v>44764</v>
      </c>
      <c r="R187" s="11">
        <v>43886</v>
      </c>
      <c r="S187" s="31">
        <v>45266</v>
      </c>
      <c r="T187" s="31">
        <v>47018</v>
      </c>
    </row>
    <row r="188" spans="1:20" ht="11.25">
      <c r="A188" s="67" t="s">
        <v>67</v>
      </c>
      <c r="B188" s="68"/>
      <c r="C188" s="56" t="s">
        <v>71</v>
      </c>
      <c r="D188" s="158">
        <v>3113</v>
      </c>
      <c r="E188" s="158">
        <v>2875</v>
      </c>
      <c r="F188" s="158">
        <v>2437</v>
      </c>
      <c r="G188" s="158">
        <v>2461</v>
      </c>
      <c r="H188" s="158">
        <v>2348</v>
      </c>
      <c r="I188" s="241">
        <v>3255</v>
      </c>
      <c r="J188" s="241">
        <v>2766</v>
      </c>
      <c r="K188" s="241">
        <v>2603</v>
      </c>
      <c r="L188" s="241">
        <v>2089</v>
      </c>
      <c r="M188" s="11">
        <v>2074</v>
      </c>
      <c r="N188" s="11">
        <v>2307</v>
      </c>
      <c r="O188" s="11">
        <v>2991</v>
      </c>
      <c r="P188" s="11">
        <v>3791</v>
      </c>
      <c r="Q188" s="11">
        <v>4523</v>
      </c>
      <c r="R188" s="11">
        <v>3765</v>
      </c>
      <c r="S188" s="31">
        <v>3411</v>
      </c>
      <c r="T188" s="31">
        <v>4411</v>
      </c>
    </row>
    <row r="189" spans="1:20" ht="11.25">
      <c r="A189" s="67" t="s">
        <v>73</v>
      </c>
      <c r="B189" s="68"/>
      <c r="C189" s="56" t="s">
        <v>74</v>
      </c>
      <c r="D189" s="158">
        <v>1835</v>
      </c>
      <c r="E189" s="158">
        <v>1522</v>
      </c>
      <c r="F189" s="158">
        <v>1122</v>
      </c>
      <c r="G189" s="158">
        <v>1131</v>
      </c>
      <c r="H189" s="158">
        <v>1012</v>
      </c>
      <c r="I189" s="241">
        <v>1392</v>
      </c>
      <c r="J189" s="241">
        <v>1313</v>
      </c>
      <c r="K189" s="241">
        <v>1432</v>
      </c>
      <c r="L189" s="241">
        <v>1361</v>
      </c>
      <c r="M189" s="11">
        <v>984</v>
      </c>
      <c r="N189" s="11">
        <v>958</v>
      </c>
      <c r="O189" s="11">
        <v>1489</v>
      </c>
      <c r="P189" s="11">
        <v>1963</v>
      </c>
      <c r="Q189" s="11">
        <v>2393</v>
      </c>
      <c r="R189" s="11">
        <v>1282</v>
      </c>
      <c r="S189" s="31">
        <v>1141</v>
      </c>
      <c r="T189" s="31">
        <v>1930</v>
      </c>
    </row>
    <row r="190" spans="1:20" ht="11.25">
      <c r="A190" s="67" t="s">
        <v>76</v>
      </c>
      <c r="B190" s="68"/>
      <c r="C190" s="56" t="s">
        <v>77</v>
      </c>
      <c r="D190" s="158">
        <v>30623</v>
      </c>
      <c r="E190" s="158">
        <v>32187</v>
      </c>
      <c r="F190" s="158">
        <v>32709</v>
      </c>
      <c r="G190" s="158">
        <v>33705</v>
      </c>
      <c r="H190" s="158">
        <v>34335</v>
      </c>
      <c r="I190" s="241">
        <v>37612</v>
      </c>
      <c r="J190" s="241">
        <v>39461</v>
      </c>
      <c r="K190" s="241">
        <v>40469</v>
      </c>
      <c r="L190" s="241">
        <v>41168</v>
      </c>
      <c r="M190" s="11">
        <v>42568</v>
      </c>
      <c r="N190" s="11">
        <v>44223</v>
      </c>
      <c r="O190" s="11">
        <v>45232</v>
      </c>
      <c r="P190" s="11">
        <v>49046</v>
      </c>
      <c r="Q190" s="11">
        <v>50141</v>
      </c>
      <c r="R190" s="11">
        <v>49319</v>
      </c>
      <c r="S190" s="31">
        <v>50630</v>
      </c>
      <c r="T190" s="31">
        <v>52821</v>
      </c>
    </row>
    <row r="191" spans="1:20" ht="11.25">
      <c r="A191" s="67" t="s">
        <v>67</v>
      </c>
      <c r="B191" s="68"/>
      <c r="C191" s="56" t="s">
        <v>78</v>
      </c>
      <c r="D191" s="158">
        <v>11434</v>
      </c>
      <c r="E191" s="158">
        <v>11120</v>
      </c>
      <c r="F191" s="158">
        <v>11215</v>
      </c>
      <c r="G191" s="158">
        <v>11441</v>
      </c>
      <c r="H191" s="158">
        <v>11722</v>
      </c>
      <c r="I191" s="241">
        <v>11908</v>
      </c>
      <c r="J191" s="241">
        <v>12226</v>
      </c>
      <c r="K191" s="241">
        <v>12919</v>
      </c>
      <c r="L191" s="241">
        <v>13586</v>
      </c>
      <c r="M191" s="11">
        <v>14118</v>
      </c>
      <c r="N191" s="11">
        <v>14559</v>
      </c>
      <c r="O191" s="11">
        <v>15010</v>
      </c>
      <c r="P191" s="11">
        <v>14571</v>
      </c>
      <c r="Q191" s="11">
        <v>15144</v>
      </c>
      <c r="R191" s="11">
        <v>16227</v>
      </c>
      <c r="S191" s="31">
        <v>16523</v>
      </c>
      <c r="T191" s="31">
        <v>16674</v>
      </c>
    </row>
    <row r="192" spans="1:20" ht="11.25">
      <c r="A192" s="67" t="s">
        <v>67</v>
      </c>
      <c r="B192" s="68"/>
      <c r="C192" s="56" t="s">
        <v>80</v>
      </c>
      <c r="D192" s="158">
        <v>1186</v>
      </c>
      <c r="E192" s="158">
        <v>1085</v>
      </c>
      <c r="F192" s="158">
        <v>1194</v>
      </c>
      <c r="G192" s="158">
        <v>1152</v>
      </c>
      <c r="H192" s="158">
        <v>1487</v>
      </c>
      <c r="I192" s="241">
        <v>3405</v>
      </c>
      <c r="J192" s="241">
        <v>3544</v>
      </c>
      <c r="K192" s="241">
        <v>3155</v>
      </c>
      <c r="L192" s="241">
        <v>3513</v>
      </c>
      <c r="M192" s="11">
        <v>3706</v>
      </c>
      <c r="N192" s="11">
        <v>3823</v>
      </c>
      <c r="O192" s="11">
        <v>3775</v>
      </c>
      <c r="P192" s="11">
        <v>3769</v>
      </c>
      <c r="Q192" s="11">
        <v>3799</v>
      </c>
      <c r="R192" s="11">
        <v>3821</v>
      </c>
      <c r="S192" s="31">
        <v>3808</v>
      </c>
      <c r="T192" s="31">
        <v>3796</v>
      </c>
    </row>
    <row r="193" spans="1:20" ht="11.25">
      <c r="A193" s="67" t="s">
        <v>73</v>
      </c>
      <c r="B193" s="68"/>
      <c r="C193" s="56" t="s">
        <v>82</v>
      </c>
      <c r="D193" s="158">
        <v>8622</v>
      </c>
      <c r="E193" s="158">
        <v>9183</v>
      </c>
      <c r="F193" s="158">
        <v>9492</v>
      </c>
      <c r="G193" s="158">
        <v>9961</v>
      </c>
      <c r="H193" s="158">
        <v>10446</v>
      </c>
      <c r="I193" s="241">
        <v>10970</v>
      </c>
      <c r="J193" s="241">
        <v>11226</v>
      </c>
      <c r="K193" s="241">
        <v>11294</v>
      </c>
      <c r="L193" s="241">
        <v>11961</v>
      </c>
      <c r="M193" s="11">
        <v>12348</v>
      </c>
      <c r="N193" s="11">
        <v>13203</v>
      </c>
      <c r="O193" s="11">
        <v>13859</v>
      </c>
      <c r="P193" s="11">
        <v>13928</v>
      </c>
      <c r="Q193" s="11">
        <v>13902</v>
      </c>
      <c r="R193" s="11">
        <v>13157</v>
      </c>
      <c r="S193" s="31">
        <v>13133</v>
      </c>
      <c r="T193" s="31">
        <v>13250</v>
      </c>
    </row>
    <row r="194" spans="1:20" ht="11.25">
      <c r="A194" s="67" t="s">
        <v>73</v>
      </c>
      <c r="B194" s="68"/>
      <c r="C194" s="56" t="s">
        <v>84</v>
      </c>
      <c r="D194" s="158">
        <v>8175</v>
      </c>
      <c r="E194" s="158">
        <v>8847</v>
      </c>
      <c r="F194" s="158">
        <v>9129</v>
      </c>
      <c r="G194" s="158">
        <v>9458</v>
      </c>
      <c r="H194" s="158">
        <v>9166</v>
      </c>
      <c r="I194" s="241">
        <v>10846</v>
      </c>
      <c r="J194" s="241">
        <v>10846</v>
      </c>
      <c r="K194" s="241">
        <v>10561</v>
      </c>
      <c r="L194" s="241">
        <v>10768</v>
      </c>
      <c r="M194" s="11">
        <v>11100</v>
      </c>
      <c r="N194" s="11">
        <v>11423</v>
      </c>
      <c r="O194" s="11">
        <v>11125</v>
      </c>
      <c r="P194" s="11">
        <v>12214</v>
      </c>
      <c r="Q194" s="11">
        <v>11742</v>
      </c>
      <c r="R194" s="11">
        <v>11454</v>
      </c>
      <c r="S194" s="31">
        <v>11928</v>
      </c>
      <c r="T194" s="31">
        <v>11885</v>
      </c>
    </row>
    <row r="195" spans="1:20" ht="11.25">
      <c r="A195" s="67" t="s">
        <v>73</v>
      </c>
      <c r="B195" s="68"/>
      <c r="C195" s="56" t="s">
        <v>80</v>
      </c>
      <c r="D195" s="158">
        <v>578</v>
      </c>
      <c r="E195" s="158">
        <v>540</v>
      </c>
      <c r="F195" s="158">
        <v>556</v>
      </c>
      <c r="G195" s="158">
        <v>611</v>
      </c>
      <c r="H195" s="158">
        <v>606</v>
      </c>
      <c r="I195" s="241">
        <v>2717</v>
      </c>
      <c r="J195" s="241">
        <v>2550</v>
      </c>
      <c r="K195" s="241">
        <v>2577</v>
      </c>
      <c r="L195" s="241">
        <v>2813</v>
      </c>
      <c r="M195" s="11">
        <v>3042</v>
      </c>
      <c r="N195" s="11">
        <v>3155</v>
      </c>
      <c r="O195" s="11">
        <v>3072</v>
      </c>
      <c r="P195" s="11">
        <v>3268</v>
      </c>
      <c r="Q195" s="11">
        <v>3124</v>
      </c>
      <c r="R195" s="11">
        <v>3163</v>
      </c>
      <c r="S195" s="31">
        <v>3118</v>
      </c>
      <c r="T195" s="31">
        <v>2773</v>
      </c>
    </row>
    <row r="196" spans="1:20" ht="11.25">
      <c r="A196" s="67" t="s">
        <v>76</v>
      </c>
      <c r="B196" s="68"/>
      <c r="C196" s="56" t="s">
        <v>87</v>
      </c>
      <c r="D196" s="158">
        <v>25868</v>
      </c>
      <c r="E196" s="158">
        <v>25822</v>
      </c>
      <c r="F196" s="158">
        <v>25941</v>
      </c>
      <c r="G196" s="158">
        <v>26268</v>
      </c>
      <c r="H196" s="158">
        <v>27326</v>
      </c>
      <c r="I196" s="241">
        <v>28392</v>
      </c>
      <c r="J196" s="241">
        <v>30609</v>
      </c>
      <c r="K196" s="241">
        <v>32111</v>
      </c>
      <c r="L196" s="241">
        <v>32725</v>
      </c>
      <c r="M196" s="11">
        <v>33902</v>
      </c>
      <c r="N196" s="11">
        <v>34824</v>
      </c>
      <c r="O196" s="11">
        <v>35961</v>
      </c>
      <c r="P196" s="11">
        <v>37976</v>
      </c>
      <c r="Q196" s="11">
        <v>40316</v>
      </c>
      <c r="R196" s="11">
        <v>41593</v>
      </c>
      <c r="S196" s="31">
        <v>42782</v>
      </c>
      <c r="T196" s="31">
        <v>45383</v>
      </c>
    </row>
    <row r="197" spans="1:20" ht="12.75">
      <c r="A197" s="54"/>
      <c r="B197" s="68"/>
      <c r="C197" s="56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11"/>
      <c r="R197" s="243"/>
      <c r="S197" s="31"/>
      <c r="T197" s="31"/>
    </row>
    <row r="198" spans="1:20" ht="11.25">
      <c r="A198" s="66" t="s">
        <v>67</v>
      </c>
      <c r="B198" s="55" t="s">
        <v>144</v>
      </c>
      <c r="C198" s="56" t="s">
        <v>68</v>
      </c>
      <c r="D198" s="158">
        <v>4048</v>
      </c>
      <c r="E198" s="158">
        <v>3934</v>
      </c>
      <c r="F198" s="158">
        <v>3890</v>
      </c>
      <c r="G198" s="158">
        <v>3840</v>
      </c>
      <c r="H198" s="158">
        <v>3827</v>
      </c>
      <c r="I198" s="241">
        <v>3741</v>
      </c>
      <c r="J198" s="241">
        <v>3410</v>
      </c>
      <c r="K198" s="241">
        <v>3514</v>
      </c>
      <c r="L198" s="241">
        <v>3538</v>
      </c>
      <c r="M198" s="11">
        <v>3412</v>
      </c>
      <c r="N198" s="11">
        <v>3511</v>
      </c>
      <c r="O198" s="11">
        <v>3639</v>
      </c>
      <c r="P198" s="11">
        <v>4023</v>
      </c>
      <c r="Q198" s="11">
        <v>3739</v>
      </c>
      <c r="R198" s="11">
        <v>3407</v>
      </c>
      <c r="S198" s="31">
        <v>3522</v>
      </c>
      <c r="T198" s="31">
        <v>3715</v>
      </c>
    </row>
    <row r="199" spans="1:20" ht="11.25">
      <c r="A199" s="67" t="s">
        <v>67</v>
      </c>
      <c r="B199" s="55" t="s">
        <v>32</v>
      </c>
      <c r="C199" s="56" t="s">
        <v>69</v>
      </c>
      <c r="D199" s="158">
        <v>27973</v>
      </c>
      <c r="E199" s="158">
        <v>29340</v>
      </c>
      <c r="F199" s="158">
        <v>29819</v>
      </c>
      <c r="G199" s="158">
        <v>30641</v>
      </c>
      <c r="H199" s="158">
        <v>31170</v>
      </c>
      <c r="I199" s="241">
        <v>33437</v>
      </c>
      <c r="J199" s="241">
        <v>35488</v>
      </c>
      <c r="K199" s="241">
        <v>37174</v>
      </c>
      <c r="L199" s="241">
        <v>38832</v>
      </c>
      <c r="M199" s="11">
        <v>40059</v>
      </c>
      <c r="N199" s="11">
        <v>41433</v>
      </c>
      <c r="O199" s="11">
        <v>42380</v>
      </c>
      <c r="P199" s="11">
        <v>45370</v>
      </c>
      <c r="Q199" s="11">
        <v>46222</v>
      </c>
      <c r="R199" s="11">
        <v>45755</v>
      </c>
      <c r="S199" s="31">
        <v>47111</v>
      </c>
      <c r="T199" s="31">
        <v>48143</v>
      </c>
    </row>
    <row r="200" spans="1:20" ht="11.25">
      <c r="A200" s="67" t="s">
        <v>67</v>
      </c>
      <c r="B200" s="68"/>
      <c r="C200" s="56" t="s">
        <v>71</v>
      </c>
      <c r="D200" s="158">
        <v>3036</v>
      </c>
      <c r="E200" s="158">
        <v>2817</v>
      </c>
      <c r="F200" s="158">
        <v>2311</v>
      </c>
      <c r="G200" s="158">
        <v>2189</v>
      </c>
      <c r="H200" s="158">
        <v>2069</v>
      </c>
      <c r="I200" s="241">
        <v>2823</v>
      </c>
      <c r="J200" s="241">
        <v>2486</v>
      </c>
      <c r="K200" s="241">
        <v>2453</v>
      </c>
      <c r="L200" s="241">
        <v>2141</v>
      </c>
      <c r="M200" s="11">
        <v>1883</v>
      </c>
      <c r="N200" s="11">
        <v>2114</v>
      </c>
      <c r="O200" s="11">
        <v>2951</v>
      </c>
      <c r="P200" s="11">
        <v>3742</v>
      </c>
      <c r="Q200" s="11">
        <v>4240</v>
      </c>
      <c r="R200" s="11">
        <v>3506</v>
      </c>
      <c r="S200" s="31">
        <v>3136</v>
      </c>
      <c r="T200" s="31">
        <v>4065</v>
      </c>
    </row>
    <row r="201" spans="1:20" ht="11.25">
      <c r="A201" s="67" t="s">
        <v>73</v>
      </c>
      <c r="B201" s="68"/>
      <c r="C201" s="56" t="s">
        <v>74</v>
      </c>
      <c r="D201" s="158">
        <v>1895</v>
      </c>
      <c r="E201" s="158">
        <v>1583</v>
      </c>
      <c r="F201" s="158">
        <v>1142</v>
      </c>
      <c r="G201" s="158">
        <v>1152</v>
      </c>
      <c r="H201" s="158">
        <v>1008</v>
      </c>
      <c r="I201" s="241">
        <v>1369</v>
      </c>
      <c r="J201" s="241">
        <v>1258</v>
      </c>
      <c r="K201" s="241">
        <v>1336</v>
      </c>
      <c r="L201" s="241">
        <v>1250</v>
      </c>
      <c r="M201" s="11">
        <v>1006</v>
      </c>
      <c r="N201" s="11">
        <v>978</v>
      </c>
      <c r="O201" s="11">
        <v>1302</v>
      </c>
      <c r="P201" s="11">
        <v>1700</v>
      </c>
      <c r="Q201" s="11">
        <v>2063</v>
      </c>
      <c r="R201" s="11">
        <v>1121</v>
      </c>
      <c r="S201" s="31">
        <v>978</v>
      </c>
      <c r="T201" s="31">
        <v>1689</v>
      </c>
    </row>
    <row r="202" spans="1:20" ht="11.25">
      <c r="A202" s="67" t="s">
        <v>76</v>
      </c>
      <c r="B202" s="68"/>
      <c r="C202" s="56" t="s">
        <v>77</v>
      </c>
      <c r="D202" s="158">
        <v>33162</v>
      </c>
      <c r="E202" s="158">
        <v>34508</v>
      </c>
      <c r="F202" s="158">
        <v>34878</v>
      </c>
      <c r="G202" s="158">
        <v>35518</v>
      </c>
      <c r="H202" s="158">
        <v>36058</v>
      </c>
      <c r="I202" s="241">
        <v>38632</v>
      </c>
      <c r="J202" s="241">
        <v>40126</v>
      </c>
      <c r="K202" s="241">
        <v>41805</v>
      </c>
      <c r="L202" s="241">
        <v>43261</v>
      </c>
      <c r="M202" s="11">
        <v>44348</v>
      </c>
      <c r="N202" s="11">
        <v>46080</v>
      </c>
      <c r="O202" s="11">
        <v>47668</v>
      </c>
      <c r="P202" s="11">
        <v>51435</v>
      </c>
      <c r="Q202" s="11">
        <v>52138</v>
      </c>
      <c r="R202" s="11">
        <v>51547</v>
      </c>
      <c r="S202" s="31">
        <v>52791</v>
      </c>
      <c r="T202" s="31">
        <v>54234</v>
      </c>
    </row>
    <row r="203" spans="1:20" ht="11.25">
      <c r="A203" s="67" t="s">
        <v>67</v>
      </c>
      <c r="B203" s="68"/>
      <c r="C203" s="56" t="s">
        <v>78</v>
      </c>
      <c r="D203" s="158">
        <v>13669</v>
      </c>
      <c r="E203" s="158">
        <v>13367</v>
      </c>
      <c r="F203" s="158">
        <v>13566</v>
      </c>
      <c r="G203" s="158">
        <v>13849</v>
      </c>
      <c r="H203" s="158">
        <v>14126</v>
      </c>
      <c r="I203" s="241">
        <v>14099</v>
      </c>
      <c r="J203" s="241">
        <v>14440</v>
      </c>
      <c r="K203" s="241">
        <v>15044</v>
      </c>
      <c r="L203" s="241">
        <v>16021</v>
      </c>
      <c r="M203" s="11">
        <v>16473</v>
      </c>
      <c r="N203" s="11">
        <v>16964</v>
      </c>
      <c r="O203" s="11">
        <v>17094</v>
      </c>
      <c r="P203" s="11">
        <v>17000</v>
      </c>
      <c r="Q203" s="11">
        <v>17209</v>
      </c>
      <c r="R203" s="11">
        <v>18422</v>
      </c>
      <c r="S203" s="31">
        <v>18648</v>
      </c>
      <c r="T203" s="31">
        <v>18480</v>
      </c>
    </row>
    <row r="204" spans="1:20" ht="11.25">
      <c r="A204" s="67" t="s">
        <v>67</v>
      </c>
      <c r="B204" s="68"/>
      <c r="C204" s="56" t="s">
        <v>80</v>
      </c>
      <c r="D204" s="158">
        <v>1347</v>
      </c>
      <c r="E204" s="158">
        <v>1228</v>
      </c>
      <c r="F204" s="158">
        <v>1342</v>
      </c>
      <c r="G204" s="158">
        <v>1289</v>
      </c>
      <c r="H204" s="158">
        <v>1640</v>
      </c>
      <c r="I204" s="241">
        <v>3818</v>
      </c>
      <c r="J204" s="241">
        <v>3913</v>
      </c>
      <c r="K204" s="241">
        <v>3513</v>
      </c>
      <c r="L204" s="241">
        <v>3901</v>
      </c>
      <c r="M204" s="11">
        <v>4098</v>
      </c>
      <c r="N204" s="11">
        <v>4221</v>
      </c>
      <c r="O204" s="11">
        <v>4158</v>
      </c>
      <c r="P204" s="11">
        <v>4130</v>
      </c>
      <c r="Q204" s="11">
        <v>4149</v>
      </c>
      <c r="R204" s="11">
        <v>4178</v>
      </c>
      <c r="S204" s="31">
        <v>4144</v>
      </c>
      <c r="T204" s="31">
        <v>4084</v>
      </c>
    </row>
    <row r="205" spans="1:20" ht="11.25">
      <c r="A205" s="67" t="s">
        <v>73</v>
      </c>
      <c r="B205" s="68"/>
      <c r="C205" s="56" t="s">
        <v>82</v>
      </c>
      <c r="D205" s="158">
        <v>9469</v>
      </c>
      <c r="E205" s="158">
        <v>10005</v>
      </c>
      <c r="F205" s="158">
        <v>10304</v>
      </c>
      <c r="G205" s="158">
        <v>10761</v>
      </c>
      <c r="H205" s="158">
        <v>11285</v>
      </c>
      <c r="I205" s="241">
        <v>11700</v>
      </c>
      <c r="J205" s="241">
        <v>11731</v>
      </c>
      <c r="K205" s="241">
        <v>11977</v>
      </c>
      <c r="L205" s="241">
        <v>12868</v>
      </c>
      <c r="M205" s="11">
        <v>13548</v>
      </c>
      <c r="N205" s="11">
        <v>14500</v>
      </c>
      <c r="O205" s="11">
        <v>15057</v>
      </c>
      <c r="P205" s="11">
        <v>14867</v>
      </c>
      <c r="Q205" s="11">
        <v>14845</v>
      </c>
      <c r="R205" s="11">
        <v>14281</v>
      </c>
      <c r="S205" s="31">
        <v>14235</v>
      </c>
      <c r="T205" s="31">
        <v>14138</v>
      </c>
    </row>
    <row r="206" spans="1:20" ht="11.25">
      <c r="A206" s="67" t="s">
        <v>73</v>
      </c>
      <c r="B206" s="68"/>
      <c r="C206" s="56" t="s">
        <v>84</v>
      </c>
      <c r="D206" s="158">
        <v>8735</v>
      </c>
      <c r="E206" s="158">
        <v>9376</v>
      </c>
      <c r="F206" s="158">
        <v>9587</v>
      </c>
      <c r="G206" s="158">
        <v>9842</v>
      </c>
      <c r="H206" s="158">
        <v>9504</v>
      </c>
      <c r="I206" s="241">
        <v>11044</v>
      </c>
      <c r="J206" s="241">
        <v>10951</v>
      </c>
      <c r="K206" s="241">
        <v>10802</v>
      </c>
      <c r="L206" s="241">
        <v>11171</v>
      </c>
      <c r="M206" s="11">
        <v>11533</v>
      </c>
      <c r="N206" s="11">
        <v>11874</v>
      </c>
      <c r="O206" s="11">
        <v>11630</v>
      </c>
      <c r="P206" s="11">
        <v>12682</v>
      </c>
      <c r="Q206" s="11">
        <v>12127</v>
      </c>
      <c r="R206" s="11">
        <v>11945</v>
      </c>
      <c r="S206" s="31">
        <v>12415</v>
      </c>
      <c r="T206" s="31">
        <v>12171</v>
      </c>
    </row>
    <row r="207" spans="1:20" ht="11.25">
      <c r="A207" s="67" t="s">
        <v>73</v>
      </c>
      <c r="B207" s="68"/>
      <c r="C207" s="56" t="s">
        <v>80</v>
      </c>
      <c r="D207" s="158">
        <v>626</v>
      </c>
      <c r="E207" s="158">
        <v>588</v>
      </c>
      <c r="F207" s="158">
        <v>601</v>
      </c>
      <c r="G207" s="158">
        <v>666</v>
      </c>
      <c r="H207" s="158">
        <v>650</v>
      </c>
      <c r="I207" s="241">
        <v>2947</v>
      </c>
      <c r="J207" s="241">
        <v>2760</v>
      </c>
      <c r="K207" s="241">
        <v>2801</v>
      </c>
      <c r="L207" s="241">
        <v>3047</v>
      </c>
      <c r="M207" s="11">
        <v>3278</v>
      </c>
      <c r="N207" s="11">
        <v>3400</v>
      </c>
      <c r="O207" s="11">
        <v>3314</v>
      </c>
      <c r="P207" s="11">
        <v>3539</v>
      </c>
      <c r="Q207" s="11">
        <v>3379</v>
      </c>
      <c r="R207" s="11">
        <v>3411</v>
      </c>
      <c r="S207" s="31">
        <v>3353</v>
      </c>
      <c r="T207" s="31">
        <v>3028</v>
      </c>
    </row>
    <row r="208" spans="1:20" ht="11.25">
      <c r="A208" s="67" t="s">
        <v>76</v>
      </c>
      <c r="B208" s="68"/>
      <c r="C208" s="56" t="s">
        <v>87</v>
      </c>
      <c r="D208" s="158">
        <v>29348</v>
      </c>
      <c r="E208" s="158">
        <v>29134</v>
      </c>
      <c r="F208" s="158">
        <v>29294</v>
      </c>
      <c r="G208" s="158">
        <v>29387</v>
      </c>
      <c r="H208" s="158">
        <v>30385</v>
      </c>
      <c r="I208" s="241">
        <v>30858</v>
      </c>
      <c r="J208" s="241">
        <v>33037</v>
      </c>
      <c r="K208" s="241">
        <v>34782</v>
      </c>
      <c r="L208" s="241">
        <v>36097</v>
      </c>
      <c r="M208" s="11">
        <v>36560</v>
      </c>
      <c r="N208" s="11">
        <v>37491</v>
      </c>
      <c r="O208" s="11">
        <v>38919</v>
      </c>
      <c r="P208" s="11">
        <v>41477</v>
      </c>
      <c r="Q208" s="11">
        <v>43145</v>
      </c>
      <c r="R208" s="11">
        <v>44510</v>
      </c>
      <c r="S208" s="31">
        <v>45580</v>
      </c>
      <c r="T208" s="31">
        <v>47461</v>
      </c>
    </row>
    <row r="209" spans="1:20" ht="12.75">
      <c r="A209" s="55"/>
      <c r="B209" s="68"/>
      <c r="C209" s="56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11"/>
      <c r="R209" s="243"/>
      <c r="S209" s="31"/>
      <c r="T209" s="31"/>
    </row>
    <row r="210" spans="1:20" ht="11.25">
      <c r="A210" s="66" t="s">
        <v>67</v>
      </c>
      <c r="B210" s="55" t="s">
        <v>145</v>
      </c>
      <c r="C210" s="56" t="s">
        <v>68</v>
      </c>
      <c r="D210" s="158">
        <v>3416</v>
      </c>
      <c r="E210" s="158">
        <v>3317</v>
      </c>
      <c r="F210" s="158">
        <v>3387</v>
      </c>
      <c r="G210" s="158">
        <v>3324</v>
      </c>
      <c r="H210" s="158">
        <v>3301</v>
      </c>
      <c r="I210" s="241">
        <v>3191</v>
      </c>
      <c r="J210" s="241">
        <v>3043</v>
      </c>
      <c r="K210" s="241">
        <v>3107</v>
      </c>
      <c r="L210" s="241">
        <v>3133</v>
      </c>
      <c r="M210" s="11">
        <v>3038</v>
      </c>
      <c r="N210" s="11">
        <v>3121</v>
      </c>
      <c r="O210" s="11">
        <v>3257</v>
      </c>
      <c r="P210" s="11">
        <v>3629</v>
      </c>
      <c r="Q210" s="11">
        <v>3385</v>
      </c>
      <c r="R210" s="11">
        <v>3112</v>
      </c>
      <c r="S210" s="31">
        <v>3285</v>
      </c>
      <c r="T210" s="31">
        <v>3430</v>
      </c>
    </row>
    <row r="211" spans="1:20" ht="11.25">
      <c r="A211" s="67" t="s">
        <v>67</v>
      </c>
      <c r="B211" s="55" t="s">
        <v>34</v>
      </c>
      <c r="C211" s="56" t="s">
        <v>69</v>
      </c>
      <c r="D211" s="158">
        <v>28529</v>
      </c>
      <c r="E211" s="158">
        <v>30189</v>
      </c>
      <c r="F211" s="158">
        <v>30619</v>
      </c>
      <c r="G211" s="158">
        <v>31451</v>
      </c>
      <c r="H211" s="158">
        <v>32095</v>
      </c>
      <c r="I211" s="241">
        <v>34609</v>
      </c>
      <c r="J211" s="241">
        <v>36285</v>
      </c>
      <c r="K211" s="241">
        <v>37086</v>
      </c>
      <c r="L211" s="241">
        <v>38334</v>
      </c>
      <c r="M211" s="11">
        <v>39379</v>
      </c>
      <c r="N211" s="11">
        <v>40729</v>
      </c>
      <c r="O211" s="11">
        <v>41957</v>
      </c>
      <c r="P211" s="11">
        <v>45090</v>
      </c>
      <c r="Q211" s="11">
        <v>46130</v>
      </c>
      <c r="R211" s="11">
        <v>45035</v>
      </c>
      <c r="S211" s="31">
        <v>46841</v>
      </c>
      <c r="T211" s="31">
        <v>48022</v>
      </c>
    </row>
    <row r="212" spans="1:20" ht="11.25">
      <c r="A212" s="67" t="s">
        <v>67</v>
      </c>
      <c r="B212" s="68"/>
      <c r="C212" s="56" t="s">
        <v>71</v>
      </c>
      <c r="D212" s="158">
        <v>2849</v>
      </c>
      <c r="E212" s="158">
        <v>2642</v>
      </c>
      <c r="F212" s="158">
        <v>2210</v>
      </c>
      <c r="G212" s="158">
        <v>2139</v>
      </c>
      <c r="H212" s="158">
        <v>2031</v>
      </c>
      <c r="I212" s="241">
        <v>2825</v>
      </c>
      <c r="J212" s="241">
        <v>2462</v>
      </c>
      <c r="K212" s="241">
        <v>2333</v>
      </c>
      <c r="L212" s="241">
        <v>1938</v>
      </c>
      <c r="M212" s="11">
        <v>1902</v>
      </c>
      <c r="N212" s="11">
        <v>2127</v>
      </c>
      <c r="O212" s="11">
        <v>2813</v>
      </c>
      <c r="P212" s="11">
        <v>3446</v>
      </c>
      <c r="Q212" s="11">
        <v>4073</v>
      </c>
      <c r="R212" s="11">
        <v>3499</v>
      </c>
      <c r="S212" s="31">
        <v>2931</v>
      </c>
      <c r="T212" s="31">
        <v>3949</v>
      </c>
    </row>
    <row r="213" spans="1:20" ht="11.25">
      <c r="A213" s="67" t="s">
        <v>73</v>
      </c>
      <c r="B213" s="68"/>
      <c r="C213" s="56" t="s">
        <v>74</v>
      </c>
      <c r="D213" s="158">
        <v>1903</v>
      </c>
      <c r="E213" s="158">
        <v>1604</v>
      </c>
      <c r="F213" s="158">
        <v>1153</v>
      </c>
      <c r="G213" s="158">
        <v>1173</v>
      </c>
      <c r="H213" s="158">
        <v>1045</v>
      </c>
      <c r="I213" s="241">
        <v>1452</v>
      </c>
      <c r="J213" s="241">
        <v>1353</v>
      </c>
      <c r="K213" s="241">
        <v>1426</v>
      </c>
      <c r="L213" s="241">
        <v>1356</v>
      </c>
      <c r="M213" s="11">
        <v>940</v>
      </c>
      <c r="N213" s="11">
        <v>911</v>
      </c>
      <c r="O213" s="11">
        <v>1386</v>
      </c>
      <c r="P213" s="11">
        <v>1784</v>
      </c>
      <c r="Q213" s="11">
        <v>2154</v>
      </c>
      <c r="R213" s="11">
        <v>1181</v>
      </c>
      <c r="S213" s="31">
        <v>1057</v>
      </c>
      <c r="T213" s="31">
        <v>1782</v>
      </c>
    </row>
    <row r="214" spans="1:20" ht="11.25">
      <c r="A214" s="67" t="s">
        <v>76</v>
      </c>
      <c r="B214" s="68"/>
      <c r="C214" s="56" t="s">
        <v>77</v>
      </c>
      <c r="D214" s="158">
        <v>32891</v>
      </c>
      <c r="E214" s="158">
        <v>34544</v>
      </c>
      <c r="F214" s="158">
        <v>35063</v>
      </c>
      <c r="G214" s="158">
        <v>35741</v>
      </c>
      <c r="H214" s="158">
        <v>36382</v>
      </c>
      <c r="I214" s="241">
        <v>39173</v>
      </c>
      <c r="J214" s="241">
        <v>40437</v>
      </c>
      <c r="K214" s="241">
        <v>41100</v>
      </c>
      <c r="L214" s="241">
        <v>42049</v>
      </c>
      <c r="M214" s="11">
        <v>43379</v>
      </c>
      <c r="N214" s="11">
        <v>45066</v>
      </c>
      <c r="O214" s="11">
        <v>46641</v>
      </c>
      <c r="P214" s="11">
        <v>50381</v>
      </c>
      <c r="Q214" s="11">
        <v>51434</v>
      </c>
      <c r="R214" s="11">
        <v>50465</v>
      </c>
      <c r="S214" s="31">
        <v>52000</v>
      </c>
      <c r="T214" s="31">
        <v>53619</v>
      </c>
    </row>
    <row r="215" spans="1:20" ht="11.25">
      <c r="A215" s="67" t="s">
        <v>67</v>
      </c>
      <c r="B215" s="68"/>
      <c r="C215" s="56" t="s">
        <v>78</v>
      </c>
      <c r="D215" s="158">
        <v>13722</v>
      </c>
      <c r="E215" s="158">
        <v>13489</v>
      </c>
      <c r="F215" s="158">
        <v>13531</v>
      </c>
      <c r="G215" s="158">
        <v>13990</v>
      </c>
      <c r="H215" s="158">
        <v>14342</v>
      </c>
      <c r="I215" s="241">
        <v>14363</v>
      </c>
      <c r="J215" s="241">
        <v>14685</v>
      </c>
      <c r="K215" s="241">
        <v>15351</v>
      </c>
      <c r="L215" s="241">
        <v>16361</v>
      </c>
      <c r="M215" s="11">
        <v>16932</v>
      </c>
      <c r="N215" s="11">
        <v>17439</v>
      </c>
      <c r="O215" s="11">
        <v>17328</v>
      </c>
      <c r="P215" s="11">
        <v>16607</v>
      </c>
      <c r="Q215" s="11">
        <v>17274</v>
      </c>
      <c r="R215" s="11">
        <v>18595</v>
      </c>
      <c r="S215" s="31">
        <v>18892</v>
      </c>
      <c r="T215" s="31">
        <v>18744</v>
      </c>
    </row>
    <row r="216" spans="1:20" ht="11.25">
      <c r="A216" s="67" t="s">
        <v>67</v>
      </c>
      <c r="B216" s="68"/>
      <c r="C216" s="56" t="s">
        <v>80</v>
      </c>
      <c r="D216" s="158">
        <v>1349</v>
      </c>
      <c r="E216" s="158">
        <v>1236</v>
      </c>
      <c r="F216" s="158">
        <v>1350</v>
      </c>
      <c r="G216" s="158">
        <v>1297</v>
      </c>
      <c r="H216" s="158">
        <v>1659</v>
      </c>
      <c r="I216" s="241">
        <v>3850</v>
      </c>
      <c r="J216" s="241">
        <v>3948</v>
      </c>
      <c r="K216" s="241">
        <v>3525</v>
      </c>
      <c r="L216" s="241">
        <v>3896</v>
      </c>
      <c r="M216" s="11">
        <v>4092</v>
      </c>
      <c r="N216" s="11">
        <v>4217</v>
      </c>
      <c r="O216" s="11">
        <v>4151</v>
      </c>
      <c r="P216" s="11">
        <v>4127</v>
      </c>
      <c r="Q216" s="11">
        <v>4151</v>
      </c>
      <c r="R216" s="11">
        <v>4167</v>
      </c>
      <c r="S216" s="31">
        <v>4131</v>
      </c>
      <c r="T216" s="31">
        <v>4080</v>
      </c>
    </row>
    <row r="217" spans="1:20" ht="11.25">
      <c r="A217" s="67" t="s">
        <v>73</v>
      </c>
      <c r="B217" s="68"/>
      <c r="C217" s="56" t="s">
        <v>82</v>
      </c>
      <c r="D217" s="158">
        <v>9392</v>
      </c>
      <c r="E217" s="158">
        <v>10054</v>
      </c>
      <c r="F217" s="158">
        <v>10378</v>
      </c>
      <c r="G217" s="158">
        <v>10807</v>
      </c>
      <c r="H217" s="158">
        <v>11447</v>
      </c>
      <c r="I217" s="241">
        <v>12007</v>
      </c>
      <c r="J217" s="241">
        <v>11869</v>
      </c>
      <c r="K217" s="241">
        <v>11938</v>
      </c>
      <c r="L217" s="241">
        <v>12674</v>
      </c>
      <c r="M217" s="11">
        <v>13162</v>
      </c>
      <c r="N217" s="11">
        <v>14091</v>
      </c>
      <c r="O217" s="11">
        <v>14772</v>
      </c>
      <c r="P217" s="11">
        <v>14603</v>
      </c>
      <c r="Q217" s="11">
        <v>14552</v>
      </c>
      <c r="R217" s="11">
        <v>13943</v>
      </c>
      <c r="S217" s="31">
        <v>14089</v>
      </c>
      <c r="T217" s="31">
        <v>14063</v>
      </c>
    </row>
    <row r="218" spans="1:20" ht="11.25">
      <c r="A218" s="67" t="s">
        <v>73</v>
      </c>
      <c r="B218" s="68"/>
      <c r="C218" s="56" t="s">
        <v>84</v>
      </c>
      <c r="D218" s="158">
        <v>8904</v>
      </c>
      <c r="E218" s="158">
        <v>9646</v>
      </c>
      <c r="F218" s="158">
        <v>9843</v>
      </c>
      <c r="G218" s="158">
        <v>10101</v>
      </c>
      <c r="H218" s="158">
        <v>9790</v>
      </c>
      <c r="I218" s="241">
        <v>11429</v>
      </c>
      <c r="J218" s="241">
        <v>11199</v>
      </c>
      <c r="K218" s="241">
        <v>10783</v>
      </c>
      <c r="L218" s="241">
        <v>11024</v>
      </c>
      <c r="M218" s="11">
        <v>11333</v>
      </c>
      <c r="N218" s="11">
        <v>11669</v>
      </c>
      <c r="O218" s="11">
        <v>11514</v>
      </c>
      <c r="P218" s="11">
        <v>12604</v>
      </c>
      <c r="Q218" s="11">
        <v>12097</v>
      </c>
      <c r="R218" s="11">
        <v>11756</v>
      </c>
      <c r="S218" s="31">
        <v>12343</v>
      </c>
      <c r="T218" s="31">
        <v>12140</v>
      </c>
    </row>
    <row r="219" spans="1:20" ht="11.25">
      <c r="A219" s="67" t="s">
        <v>73</v>
      </c>
      <c r="B219" s="68"/>
      <c r="C219" s="56" t="s">
        <v>80</v>
      </c>
      <c r="D219" s="158">
        <v>638</v>
      </c>
      <c r="E219" s="158">
        <v>600</v>
      </c>
      <c r="F219" s="158">
        <v>613</v>
      </c>
      <c r="G219" s="158">
        <v>674</v>
      </c>
      <c r="H219" s="158">
        <v>663</v>
      </c>
      <c r="I219" s="241">
        <v>3224</v>
      </c>
      <c r="J219" s="241">
        <v>2972</v>
      </c>
      <c r="K219" s="241">
        <v>2987</v>
      </c>
      <c r="L219" s="241">
        <v>3271</v>
      </c>
      <c r="M219" s="11">
        <v>3534</v>
      </c>
      <c r="N219" s="11">
        <v>3642</v>
      </c>
      <c r="O219" s="11">
        <v>3526</v>
      </c>
      <c r="P219" s="11">
        <v>3688</v>
      </c>
      <c r="Q219" s="11">
        <v>3488</v>
      </c>
      <c r="R219" s="11">
        <v>3556</v>
      </c>
      <c r="S219" s="31">
        <v>3490</v>
      </c>
      <c r="T219" s="31">
        <v>3109</v>
      </c>
    </row>
    <row r="220" spans="1:20" ht="11.25">
      <c r="A220" s="67" t="s">
        <v>76</v>
      </c>
      <c r="B220" s="68"/>
      <c r="C220" s="56" t="s">
        <v>87</v>
      </c>
      <c r="D220" s="158">
        <v>29028</v>
      </c>
      <c r="E220" s="158">
        <v>28969</v>
      </c>
      <c r="F220" s="158">
        <v>29110</v>
      </c>
      <c r="G220" s="158">
        <v>29446</v>
      </c>
      <c r="H220" s="158">
        <v>30483</v>
      </c>
      <c r="I220" s="241">
        <v>30726</v>
      </c>
      <c r="J220" s="241">
        <v>33030</v>
      </c>
      <c r="K220" s="241">
        <v>34268</v>
      </c>
      <c r="L220" s="241">
        <v>35337</v>
      </c>
      <c r="M220" s="11">
        <v>36374</v>
      </c>
      <c r="N220" s="11">
        <v>37320</v>
      </c>
      <c r="O220" s="11">
        <v>38308</v>
      </c>
      <c r="P220" s="11">
        <v>40220</v>
      </c>
      <c r="Q220" s="11">
        <v>42722</v>
      </c>
      <c r="R220" s="11">
        <v>43972</v>
      </c>
      <c r="S220" s="31">
        <v>45101</v>
      </c>
      <c r="T220" s="31">
        <v>47131</v>
      </c>
    </row>
    <row r="221" spans="1:20" ht="12.75">
      <c r="A221" s="54"/>
      <c r="B221" s="68"/>
      <c r="C221" s="56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11"/>
      <c r="R221" s="243"/>
      <c r="S221" s="31"/>
      <c r="T221" s="31"/>
    </row>
    <row r="222" spans="1:20" ht="11.25">
      <c r="A222" s="66" t="s">
        <v>67</v>
      </c>
      <c r="B222" s="55" t="s">
        <v>146</v>
      </c>
      <c r="C222" s="56" t="s">
        <v>68</v>
      </c>
      <c r="D222" s="158">
        <v>3178</v>
      </c>
      <c r="E222" s="158">
        <v>3105</v>
      </c>
      <c r="F222" s="158">
        <v>3028</v>
      </c>
      <c r="G222" s="158">
        <v>3039</v>
      </c>
      <c r="H222" s="158">
        <v>3002</v>
      </c>
      <c r="I222" s="241">
        <v>2860</v>
      </c>
      <c r="J222" s="241">
        <v>2656</v>
      </c>
      <c r="K222" s="241">
        <v>2704</v>
      </c>
      <c r="L222" s="241">
        <v>2662</v>
      </c>
      <c r="M222" s="11">
        <v>2584</v>
      </c>
      <c r="N222" s="11">
        <v>2724</v>
      </c>
      <c r="O222" s="11">
        <v>2794</v>
      </c>
      <c r="P222" s="11">
        <v>3025</v>
      </c>
      <c r="Q222" s="11">
        <v>2701</v>
      </c>
      <c r="R222" s="11">
        <v>2438</v>
      </c>
      <c r="S222" s="31">
        <v>2606</v>
      </c>
      <c r="T222" s="31">
        <v>2790</v>
      </c>
    </row>
    <row r="223" spans="1:20" ht="11.25">
      <c r="A223" s="67" t="s">
        <v>67</v>
      </c>
      <c r="B223" s="55" t="s">
        <v>36</v>
      </c>
      <c r="C223" s="56" t="s">
        <v>69</v>
      </c>
      <c r="D223" s="158">
        <v>26773</v>
      </c>
      <c r="E223" s="158">
        <v>28339</v>
      </c>
      <c r="F223" s="158">
        <v>28596</v>
      </c>
      <c r="G223" s="158">
        <v>29002</v>
      </c>
      <c r="H223" s="158">
        <v>29366</v>
      </c>
      <c r="I223" s="241">
        <v>31598</v>
      </c>
      <c r="J223" s="241">
        <v>33556</v>
      </c>
      <c r="K223" s="241">
        <v>34585</v>
      </c>
      <c r="L223" s="241">
        <v>35724</v>
      </c>
      <c r="M223" s="11">
        <v>36757</v>
      </c>
      <c r="N223" s="11">
        <v>38019</v>
      </c>
      <c r="O223" s="11">
        <v>38783</v>
      </c>
      <c r="P223" s="11">
        <v>41173</v>
      </c>
      <c r="Q223" s="11">
        <v>42048</v>
      </c>
      <c r="R223" s="11">
        <v>41516</v>
      </c>
      <c r="S223" s="31">
        <v>42195</v>
      </c>
      <c r="T223" s="31">
        <v>42949</v>
      </c>
    </row>
    <row r="224" spans="1:20" ht="11.25">
      <c r="A224" s="67" t="s">
        <v>67</v>
      </c>
      <c r="B224" s="68"/>
      <c r="C224" s="56" t="s">
        <v>71</v>
      </c>
      <c r="D224" s="158">
        <v>2861</v>
      </c>
      <c r="E224" s="158">
        <v>2663</v>
      </c>
      <c r="F224" s="158">
        <v>2265</v>
      </c>
      <c r="G224" s="158">
        <v>2121</v>
      </c>
      <c r="H224" s="158">
        <v>2083</v>
      </c>
      <c r="I224" s="241">
        <v>2759</v>
      </c>
      <c r="J224" s="241">
        <v>2539</v>
      </c>
      <c r="K224" s="241">
        <v>2260</v>
      </c>
      <c r="L224" s="241">
        <v>1888</v>
      </c>
      <c r="M224" s="11">
        <v>1804</v>
      </c>
      <c r="N224" s="11">
        <v>2029</v>
      </c>
      <c r="O224" s="11">
        <v>2745</v>
      </c>
      <c r="P224" s="11">
        <v>3461</v>
      </c>
      <c r="Q224" s="11">
        <v>4005</v>
      </c>
      <c r="R224" s="11">
        <v>3334</v>
      </c>
      <c r="S224" s="31">
        <v>2862</v>
      </c>
      <c r="T224" s="31">
        <v>3825</v>
      </c>
    </row>
    <row r="225" spans="1:20" ht="11.25">
      <c r="A225" s="67" t="s">
        <v>73</v>
      </c>
      <c r="B225" s="68"/>
      <c r="C225" s="56" t="s">
        <v>74</v>
      </c>
      <c r="D225" s="158">
        <v>1888</v>
      </c>
      <c r="E225" s="158">
        <v>1556</v>
      </c>
      <c r="F225" s="158">
        <v>1116</v>
      </c>
      <c r="G225" s="158">
        <v>1114</v>
      </c>
      <c r="H225" s="158">
        <v>958</v>
      </c>
      <c r="I225" s="241">
        <v>1297</v>
      </c>
      <c r="J225" s="241">
        <v>1175</v>
      </c>
      <c r="K225" s="241">
        <v>1246</v>
      </c>
      <c r="L225" s="241">
        <v>1150</v>
      </c>
      <c r="M225" s="11">
        <v>867</v>
      </c>
      <c r="N225" s="11">
        <v>840</v>
      </c>
      <c r="O225" s="11">
        <v>1181</v>
      </c>
      <c r="P225" s="11">
        <v>1509</v>
      </c>
      <c r="Q225" s="11">
        <v>1803</v>
      </c>
      <c r="R225" s="11">
        <v>966</v>
      </c>
      <c r="S225" s="31">
        <v>861</v>
      </c>
      <c r="T225" s="31">
        <v>1428</v>
      </c>
    </row>
    <row r="226" spans="1:20" ht="11.25">
      <c r="A226" s="67" t="s">
        <v>76</v>
      </c>
      <c r="B226" s="68"/>
      <c r="C226" s="56" t="s">
        <v>77</v>
      </c>
      <c r="D226" s="158">
        <v>30924</v>
      </c>
      <c r="E226" s="158">
        <v>32551</v>
      </c>
      <c r="F226" s="158">
        <v>32773</v>
      </c>
      <c r="G226" s="158">
        <v>33048</v>
      </c>
      <c r="H226" s="158">
        <v>33493</v>
      </c>
      <c r="I226" s="241">
        <v>35920</v>
      </c>
      <c r="J226" s="241">
        <v>37576</v>
      </c>
      <c r="K226" s="241">
        <v>38303</v>
      </c>
      <c r="L226" s="241">
        <v>39124</v>
      </c>
      <c r="M226" s="11">
        <v>40278</v>
      </c>
      <c r="N226" s="11">
        <v>41932</v>
      </c>
      <c r="O226" s="11">
        <v>43141</v>
      </c>
      <c r="P226" s="11">
        <v>46150</v>
      </c>
      <c r="Q226" s="11">
        <v>46951</v>
      </c>
      <c r="R226" s="11">
        <v>46322</v>
      </c>
      <c r="S226" s="31">
        <v>46802</v>
      </c>
      <c r="T226" s="31">
        <v>48136</v>
      </c>
    </row>
    <row r="227" spans="1:20" ht="11.25">
      <c r="A227" s="67" t="s">
        <v>67</v>
      </c>
      <c r="B227" s="68"/>
      <c r="C227" s="56" t="s">
        <v>78</v>
      </c>
      <c r="D227" s="158">
        <v>12004</v>
      </c>
      <c r="E227" s="158">
        <v>11827</v>
      </c>
      <c r="F227" s="158">
        <v>11986</v>
      </c>
      <c r="G227" s="158">
        <v>12304</v>
      </c>
      <c r="H227" s="158">
        <v>12647</v>
      </c>
      <c r="I227" s="241">
        <v>12717</v>
      </c>
      <c r="J227" s="241">
        <v>12989</v>
      </c>
      <c r="K227" s="241">
        <v>13646</v>
      </c>
      <c r="L227" s="241">
        <v>14724</v>
      </c>
      <c r="M227" s="11">
        <v>15191</v>
      </c>
      <c r="N227" s="11">
        <v>15639</v>
      </c>
      <c r="O227" s="11">
        <v>15865</v>
      </c>
      <c r="P227" s="11">
        <v>16022</v>
      </c>
      <c r="Q227" s="11">
        <v>15915</v>
      </c>
      <c r="R227" s="11">
        <v>16820</v>
      </c>
      <c r="S227" s="31">
        <v>17025</v>
      </c>
      <c r="T227" s="31">
        <v>16780</v>
      </c>
    </row>
    <row r="228" spans="1:20" ht="11.25">
      <c r="A228" s="67" t="s">
        <v>67</v>
      </c>
      <c r="B228" s="68"/>
      <c r="C228" s="56" t="s">
        <v>80</v>
      </c>
      <c r="D228" s="158">
        <v>1231</v>
      </c>
      <c r="E228" s="158">
        <v>1124</v>
      </c>
      <c r="F228" s="158">
        <v>1226</v>
      </c>
      <c r="G228" s="158">
        <v>1172</v>
      </c>
      <c r="H228" s="158">
        <v>1494</v>
      </c>
      <c r="I228" s="241">
        <v>3431</v>
      </c>
      <c r="J228" s="241">
        <v>3523</v>
      </c>
      <c r="K228" s="241">
        <v>3133</v>
      </c>
      <c r="L228" s="241">
        <v>3468</v>
      </c>
      <c r="M228" s="11">
        <v>3645</v>
      </c>
      <c r="N228" s="11">
        <v>3757</v>
      </c>
      <c r="O228" s="11">
        <v>3694</v>
      </c>
      <c r="P228" s="11">
        <v>3668</v>
      </c>
      <c r="Q228" s="11">
        <v>3683</v>
      </c>
      <c r="R228" s="11">
        <v>3687</v>
      </c>
      <c r="S228" s="31">
        <v>3641</v>
      </c>
      <c r="T228" s="31">
        <v>3589</v>
      </c>
    </row>
    <row r="229" spans="1:20" ht="11.25">
      <c r="A229" s="67" t="s">
        <v>73</v>
      </c>
      <c r="B229" s="68"/>
      <c r="C229" s="56" t="s">
        <v>82</v>
      </c>
      <c r="D229" s="158">
        <v>8761</v>
      </c>
      <c r="E229" s="158">
        <v>9516</v>
      </c>
      <c r="F229" s="158">
        <v>9803</v>
      </c>
      <c r="G229" s="158">
        <v>10108</v>
      </c>
      <c r="H229" s="158">
        <v>10599</v>
      </c>
      <c r="I229" s="241">
        <v>11168</v>
      </c>
      <c r="J229" s="241">
        <v>11126</v>
      </c>
      <c r="K229" s="241">
        <v>11225</v>
      </c>
      <c r="L229" s="241">
        <v>11824</v>
      </c>
      <c r="M229" s="11">
        <v>12438</v>
      </c>
      <c r="N229" s="11">
        <v>13309</v>
      </c>
      <c r="O229" s="11">
        <v>13790</v>
      </c>
      <c r="P229" s="11">
        <v>13529</v>
      </c>
      <c r="Q229" s="11">
        <v>13635</v>
      </c>
      <c r="R229" s="11">
        <v>12924</v>
      </c>
      <c r="S229" s="31">
        <v>12960</v>
      </c>
      <c r="T229" s="31">
        <v>12998</v>
      </c>
    </row>
    <row r="230" spans="1:20" ht="11.25">
      <c r="A230" s="67" t="s">
        <v>73</v>
      </c>
      <c r="B230" s="68"/>
      <c r="C230" s="56" t="s">
        <v>84</v>
      </c>
      <c r="D230" s="158">
        <v>8355</v>
      </c>
      <c r="E230" s="158">
        <v>9055</v>
      </c>
      <c r="F230" s="158">
        <v>9190</v>
      </c>
      <c r="G230" s="158">
        <v>9318</v>
      </c>
      <c r="H230" s="158">
        <v>8957</v>
      </c>
      <c r="I230" s="241">
        <v>10434</v>
      </c>
      <c r="J230" s="241">
        <v>10355</v>
      </c>
      <c r="K230" s="241">
        <v>10052</v>
      </c>
      <c r="L230" s="241">
        <v>10273</v>
      </c>
      <c r="M230" s="11">
        <v>10582</v>
      </c>
      <c r="N230" s="11">
        <v>10894</v>
      </c>
      <c r="O230" s="11">
        <v>10643</v>
      </c>
      <c r="P230" s="11">
        <v>11506</v>
      </c>
      <c r="Q230" s="11">
        <v>11029</v>
      </c>
      <c r="R230" s="11">
        <v>10838</v>
      </c>
      <c r="S230" s="31">
        <v>11118</v>
      </c>
      <c r="T230" s="31">
        <v>10858</v>
      </c>
    </row>
    <row r="231" spans="1:20" ht="11.25">
      <c r="A231" s="67" t="s">
        <v>73</v>
      </c>
      <c r="B231" s="68"/>
      <c r="C231" s="56" t="s">
        <v>80</v>
      </c>
      <c r="D231" s="158">
        <v>592</v>
      </c>
      <c r="E231" s="158">
        <v>556</v>
      </c>
      <c r="F231" s="158">
        <v>567</v>
      </c>
      <c r="G231" s="158">
        <v>615</v>
      </c>
      <c r="H231" s="158">
        <v>601</v>
      </c>
      <c r="I231" s="241">
        <v>2806</v>
      </c>
      <c r="J231" s="241">
        <v>2607</v>
      </c>
      <c r="K231" s="241">
        <v>2619</v>
      </c>
      <c r="L231" s="241">
        <v>2859</v>
      </c>
      <c r="M231" s="11">
        <v>3088</v>
      </c>
      <c r="N231" s="11">
        <v>3191</v>
      </c>
      <c r="O231" s="11">
        <v>3092</v>
      </c>
      <c r="P231" s="11">
        <v>3248</v>
      </c>
      <c r="Q231" s="11">
        <v>3074</v>
      </c>
      <c r="R231" s="11">
        <v>3121</v>
      </c>
      <c r="S231" s="31">
        <v>3048</v>
      </c>
      <c r="T231" s="31">
        <v>2788</v>
      </c>
    </row>
    <row r="232" spans="1:20" ht="11.25">
      <c r="A232" s="67" t="s">
        <v>76</v>
      </c>
      <c r="B232" s="68"/>
      <c r="C232" s="56" t="s">
        <v>87</v>
      </c>
      <c r="D232" s="158">
        <v>26451</v>
      </c>
      <c r="E232" s="158">
        <v>26375</v>
      </c>
      <c r="F232" s="158">
        <v>26425</v>
      </c>
      <c r="G232" s="158">
        <v>26483</v>
      </c>
      <c r="H232" s="158">
        <v>27477</v>
      </c>
      <c r="I232" s="241">
        <v>27660</v>
      </c>
      <c r="J232" s="241">
        <v>30000</v>
      </c>
      <c r="K232" s="241">
        <v>31186</v>
      </c>
      <c r="L232" s="241">
        <v>32360</v>
      </c>
      <c r="M232" s="11">
        <v>33006</v>
      </c>
      <c r="N232" s="11">
        <v>33934</v>
      </c>
      <c r="O232" s="11">
        <v>35175</v>
      </c>
      <c r="P232" s="11">
        <v>37557</v>
      </c>
      <c r="Q232" s="11">
        <v>38811</v>
      </c>
      <c r="R232" s="11">
        <v>39946</v>
      </c>
      <c r="S232" s="31">
        <v>40342</v>
      </c>
      <c r="T232" s="31">
        <v>41861</v>
      </c>
    </row>
    <row r="233" spans="1:20" ht="12.75">
      <c r="A233" s="54"/>
      <c r="B233" s="68"/>
      <c r="C233" s="56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11"/>
      <c r="R233" s="243"/>
      <c r="S233" s="31"/>
      <c r="T233" s="31"/>
    </row>
    <row r="234" spans="1:20" ht="11.25">
      <c r="A234" s="66" t="s">
        <v>67</v>
      </c>
      <c r="B234" s="55" t="s">
        <v>147</v>
      </c>
      <c r="C234" s="56" t="s">
        <v>68</v>
      </c>
      <c r="D234" s="158">
        <v>2223</v>
      </c>
      <c r="E234" s="158">
        <v>2123</v>
      </c>
      <c r="F234" s="158">
        <v>2109</v>
      </c>
      <c r="G234" s="158">
        <v>2146</v>
      </c>
      <c r="H234" s="158">
        <v>2087</v>
      </c>
      <c r="I234" s="241">
        <v>1937</v>
      </c>
      <c r="J234" s="241">
        <v>1849</v>
      </c>
      <c r="K234" s="241">
        <v>1963</v>
      </c>
      <c r="L234" s="241">
        <v>1988</v>
      </c>
      <c r="M234" s="11">
        <v>1965</v>
      </c>
      <c r="N234" s="11">
        <v>2020</v>
      </c>
      <c r="O234" s="11">
        <v>2126</v>
      </c>
      <c r="P234" s="11">
        <v>2364</v>
      </c>
      <c r="Q234" s="11">
        <v>2136</v>
      </c>
      <c r="R234" s="11">
        <v>1917</v>
      </c>
      <c r="S234" s="31">
        <v>2077</v>
      </c>
      <c r="T234" s="31">
        <v>2101</v>
      </c>
    </row>
    <row r="235" spans="1:20" ht="11.25">
      <c r="A235" s="67" t="s">
        <v>67</v>
      </c>
      <c r="B235" s="55" t="s">
        <v>38</v>
      </c>
      <c r="C235" s="56" t="s">
        <v>69</v>
      </c>
      <c r="D235" s="158">
        <v>12361</v>
      </c>
      <c r="E235" s="158">
        <v>12871</v>
      </c>
      <c r="F235" s="158">
        <v>13150</v>
      </c>
      <c r="G235" s="158">
        <v>13462</v>
      </c>
      <c r="H235" s="158">
        <v>13747</v>
      </c>
      <c r="I235" s="241">
        <v>14793</v>
      </c>
      <c r="J235" s="241">
        <v>15587</v>
      </c>
      <c r="K235" s="241">
        <v>16111</v>
      </c>
      <c r="L235" s="241">
        <v>16665</v>
      </c>
      <c r="M235" s="11">
        <v>17248</v>
      </c>
      <c r="N235" s="11">
        <v>17841</v>
      </c>
      <c r="O235" s="11">
        <v>18294</v>
      </c>
      <c r="P235" s="11">
        <v>19605</v>
      </c>
      <c r="Q235" s="11">
        <v>20026</v>
      </c>
      <c r="R235" s="11">
        <v>19909</v>
      </c>
      <c r="S235" s="31">
        <v>20382</v>
      </c>
      <c r="T235" s="31">
        <v>20807</v>
      </c>
    </row>
    <row r="236" spans="1:20" ht="11.25">
      <c r="A236" s="67" t="s">
        <v>67</v>
      </c>
      <c r="B236" s="68"/>
      <c r="C236" s="56" t="s">
        <v>71</v>
      </c>
      <c r="D236" s="158">
        <v>1331</v>
      </c>
      <c r="E236" s="158">
        <v>1195</v>
      </c>
      <c r="F236" s="158">
        <v>989</v>
      </c>
      <c r="G236" s="158">
        <v>914</v>
      </c>
      <c r="H236" s="158">
        <v>857</v>
      </c>
      <c r="I236" s="241">
        <v>1166</v>
      </c>
      <c r="J236" s="241">
        <v>1031</v>
      </c>
      <c r="K236" s="241">
        <v>960</v>
      </c>
      <c r="L236" s="241">
        <v>818</v>
      </c>
      <c r="M236" s="11">
        <v>829</v>
      </c>
      <c r="N236" s="11">
        <v>930</v>
      </c>
      <c r="O236" s="11">
        <v>1320</v>
      </c>
      <c r="P236" s="11">
        <v>2133</v>
      </c>
      <c r="Q236" s="11">
        <v>1819</v>
      </c>
      <c r="R236" s="11">
        <v>1428</v>
      </c>
      <c r="S236" s="31">
        <v>1256</v>
      </c>
      <c r="T236" s="31">
        <v>1749</v>
      </c>
    </row>
    <row r="237" spans="1:20" ht="11.25">
      <c r="A237" s="67" t="s">
        <v>73</v>
      </c>
      <c r="B237" s="68"/>
      <c r="C237" s="56" t="s">
        <v>74</v>
      </c>
      <c r="D237" s="158">
        <v>936</v>
      </c>
      <c r="E237" s="158">
        <v>778</v>
      </c>
      <c r="F237" s="158">
        <v>565</v>
      </c>
      <c r="G237" s="158">
        <v>572</v>
      </c>
      <c r="H237" s="158">
        <v>498</v>
      </c>
      <c r="I237" s="241">
        <v>682</v>
      </c>
      <c r="J237" s="241">
        <v>628</v>
      </c>
      <c r="K237" s="241">
        <v>665</v>
      </c>
      <c r="L237" s="241">
        <v>623</v>
      </c>
      <c r="M237" s="11">
        <v>427</v>
      </c>
      <c r="N237" s="11">
        <v>414</v>
      </c>
      <c r="O237" s="11">
        <v>658</v>
      </c>
      <c r="P237" s="11">
        <v>1055</v>
      </c>
      <c r="Q237" s="11">
        <v>1040</v>
      </c>
      <c r="R237" s="11">
        <v>557</v>
      </c>
      <c r="S237" s="31">
        <v>465</v>
      </c>
      <c r="T237" s="31">
        <v>826</v>
      </c>
    </row>
    <row r="238" spans="1:20" ht="11.25">
      <c r="A238" s="67" t="s">
        <v>76</v>
      </c>
      <c r="B238" s="68"/>
      <c r="C238" s="56" t="s">
        <v>77</v>
      </c>
      <c r="D238" s="158">
        <v>14979</v>
      </c>
      <c r="E238" s="158">
        <v>15411</v>
      </c>
      <c r="F238" s="158">
        <v>15683</v>
      </c>
      <c r="G238" s="158">
        <v>15950</v>
      </c>
      <c r="H238" s="158">
        <v>16193</v>
      </c>
      <c r="I238" s="241">
        <v>17214</v>
      </c>
      <c r="J238" s="241">
        <v>17839</v>
      </c>
      <c r="K238" s="241">
        <v>18369</v>
      </c>
      <c r="L238" s="241">
        <v>18848</v>
      </c>
      <c r="M238" s="11">
        <v>19615</v>
      </c>
      <c r="N238" s="11">
        <v>20377</v>
      </c>
      <c r="O238" s="11">
        <v>21082</v>
      </c>
      <c r="P238" s="11">
        <v>23047</v>
      </c>
      <c r="Q238" s="11">
        <v>22941</v>
      </c>
      <c r="R238" s="11">
        <v>22697</v>
      </c>
      <c r="S238" s="31">
        <v>23250</v>
      </c>
      <c r="T238" s="31">
        <v>23831</v>
      </c>
    </row>
    <row r="239" spans="1:20" ht="11.25">
      <c r="A239" s="67" t="s">
        <v>67</v>
      </c>
      <c r="B239" s="68"/>
      <c r="C239" s="56" t="s">
        <v>78</v>
      </c>
      <c r="D239" s="158">
        <v>6339</v>
      </c>
      <c r="E239" s="158">
        <v>6270</v>
      </c>
      <c r="F239" s="158">
        <v>6292</v>
      </c>
      <c r="G239" s="158">
        <v>6460</v>
      </c>
      <c r="H239" s="158">
        <v>6599</v>
      </c>
      <c r="I239" s="241">
        <v>6658</v>
      </c>
      <c r="J239" s="241">
        <v>6764</v>
      </c>
      <c r="K239" s="241">
        <v>7097</v>
      </c>
      <c r="L239" s="241">
        <v>7579</v>
      </c>
      <c r="M239" s="11">
        <v>7803</v>
      </c>
      <c r="N239" s="11">
        <v>8009</v>
      </c>
      <c r="O239" s="11">
        <v>7945</v>
      </c>
      <c r="P239" s="11">
        <v>8230</v>
      </c>
      <c r="Q239" s="11">
        <v>7790</v>
      </c>
      <c r="R239" s="11">
        <v>8249</v>
      </c>
      <c r="S239" s="31">
        <v>8283</v>
      </c>
      <c r="T239" s="31">
        <v>8003</v>
      </c>
    </row>
    <row r="240" spans="1:20" ht="11.25">
      <c r="A240" s="67" t="s">
        <v>67</v>
      </c>
      <c r="B240" s="68"/>
      <c r="C240" s="56" t="s">
        <v>80</v>
      </c>
      <c r="D240" s="158">
        <v>618</v>
      </c>
      <c r="E240" s="158">
        <v>561</v>
      </c>
      <c r="F240" s="158">
        <v>615</v>
      </c>
      <c r="G240" s="158">
        <v>588</v>
      </c>
      <c r="H240" s="158">
        <v>747</v>
      </c>
      <c r="I240" s="241">
        <v>1763</v>
      </c>
      <c r="J240" s="241">
        <v>1796</v>
      </c>
      <c r="K240" s="241">
        <v>1615</v>
      </c>
      <c r="L240" s="241">
        <v>1778</v>
      </c>
      <c r="M240" s="11">
        <v>1872</v>
      </c>
      <c r="N240" s="11">
        <v>1927</v>
      </c>
      <c r="O240" s="11">
        <v>1895</v>
      </c>
      <c r="P240" s="11">
        <v>1885</v>
      </c>
      <c r="Q240" s="11">
        <v>1894</v>
      </c>
      <c r="R240" s="11">
        <v>1901</v>
      </c>
      <c r="S240" s="31">
        <v>1879</v>
      </c>
      <c r="T240" s="31">
        <v>1848</v>
      </c>
    </row>
    <row r="241" spans="1:20" ht="11.25">
      <c r="A241" s="67" t="s">
        <v>73</v>
      </c>
      <c r="B241" s="68"/>
      <c r="C241" s="56" t="s">
        <v>82</v>
      </c>
      <c r="D241" s="158">
        <v>4236</v>
      </c>
      <c r="E241" s="158">
        <v>4445</v>
      </c>
      <c r="F241" s="158">
        <v>4573</v>
      </c>
      <c r="G241" s="158">
        <v>4724</v>
      </c>
      <c r="H241" s="158">
        <v>5024</v>
      </c>
      <c r="I241" s="241">
        <v>5242</v>
      </c>
      <c r="J241" s="241">
        <v>5220</v>
      </c>
      <c r="K241" s="241">
        <v>5305</v>
      </c>
      <c r="L241" s="241">
        <v>5732</v>
      </c>
      <c r="M241" s="11">
        <v>5968</v>
      </c>
      <c r="N241" s="11">
        <v>6393</v>
      </c>
      <c r="O241" s="11">
        <v>6478</v>
      </c>
      <c r="P241" s="11">
        <v>6547</v>
      </c>
      <c r="Q241" s="11">
        <v>6563</v>
      </c>
      <c r="R241" s="11">
        <v>6280</v>
      </c>
      <c r="S241" s="31">
        <v>6236</v>
      </c>
      <c r="T241" s="31">
        <v>6163</v>
      </c>
    </row>
    <row r="242" spans="1:20" ht="11.25">
      <c r="A242" s="67" t="s">
        <v>73</v>
      </c>
      <c r="B242" s="68"/>
      <c r="C242" s="56" t="s">
        <v>84</v>
      </c>
      <c r="D242" s="158">
        <v>3856</v>
      </c>
      <c r="E242" s="158">
        <v>4114</v>
      </c>
      <c r="F242" s="158">
        <v>4230</v>
      </c>
      <c r="G242" s="158">
        <v>4321</v>
      </c>
      <c r="H242" s="158">
        <v>4193</v>
      </c>
      <c r="I242" s="241">
        <v>4886</v>
      </c>
      <c r="J242" s="241">
        <v>4813</v>
      </c>
      <c r="K242" s="241">
        <v>4682</v>
      </c>
      <c r="L242" s="241">
        <v>4791</v>
      </c>
      <c r="M242" s="11">
        <v>4964</v>
      </c>
      <c r="N242" s="11">
        <v>5113</v>
      </c>
      <c r="O242" s="11">
        <v>5021</v>
      </c>
      <c r="P242" s="11">
        <v>5481</v>
      </c>
      <c r="Q242" s="11">
        <v>5254</v>
      </c>
      <c r="R242" s="11">
        <v>5197</v>
      </c>
      <c r="S242" s="31">
        <v>5375</v>
      </c>
      <c r="T242" s="31">
        <v>5258</v>
      </c>
    </row>
    <row r="243" spans="1:20" ht="11.25">
      <c r="A243" s="67" t="s">
        <v>73</v>
      </c>
      <c r="B243" s="68"/>
      <c r="C243" s="56" t="s">
        <v>80</v>
      </c>
      <c r="D243" s="158">
        <v>281</v>
      </c>
      <c r="E243" s="158">
        <v>262</v>
      </c>
      <c r="F243" s="158">
        <v>270</v>
      </c>
      <c r="G243" s="158">
        <v>301</v>
      </c>
      <c r="H243" s="158">
        <v>295</v>
      </c>
      <c r="I243" s="241">
        <v>1423</v>
      </c>
      <c r="J243" s="241">
        <v>1320</v>
      </c>
      <c r="K243" s="241">
        <v>1331</v>
      </c>
      <c r="L243" s="241">
        <v>1450</v>
      </c>
      <c r="M243" s="11">
        <v>1566</v>
      </c>
      <c r="N243" s="11">
        <v>1613</v>
      </c>
      <c r="O243" s="11">
        <v>1566</v>
      </c>
      <c r="P243" s="11">
        <v>1654</v>
      </c>
      <c r="Q243" s="11">
        <v>1569</v>
      </c>
      <c r="R243" s="11">
        <v>1593</v>
      </c>
      <c r="S243" s="31">
        <v>1559</v>
      </c>
      <c r="T243" s="31">
        <v>1415</v>
      </c>
    </row>
    <row r="244" spans="1:20" ht="11.25">
      <c r="A244" s="67" t="s">
        <v>76</v>
      </c>
      <c r="B244" s="68"/>
      <c r="C244" s="56" t="s">
        <v>87</v>
      </c>
      <c r="D244" s="158">
        <v>13563</v>
      </c>
      <c r="E244" s="158">
        <v>13421</v>
      </c>
      <c r="F244" s="158">
        <v>13517</v>
      </c>
      <c r="G244" s="158">
        <v>13652</v>
      </c>
      <c r="H244" s="158">
        <v>14027</v>
      </c>
      <c r="I244" s="241">
        <v>14084</v>
      </c>
      <c r="J244" s="241">
        <v>15046</v>
      </c>
      <c r="K244" s="241">
        <v>15763</v>
      </c>
      <c r="L244" s="241">
        <v>16232</v>
      </c>
      <c r="M244" s="11">
        <v>16792</v>
      </c>
      <c r="N244" s="11">
        <v>17194</v>
      </c>
      <c r="O244" s="11">
        <v>17857</v>
      </c>
      <c r="P244" s="11">
        <v>19480</v>
      </c>
      <c r="Q244" s="11">
        <v>19239</v>
      </c>
      <c r="R244" s="11">
        <v>19777</v>
      </c>
      <c r="S244" s="31">
        <v>20242</v>
      </c>
      <c r="T244" s="31">
        <v>20846</v>
      </c>
    </row>
    <row r="245" spans="1:20" ht="12.75">
      <c r="A245" s="55"/>
      <c r="B245" s="68"/>
      <c r="C245" s="56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11"/>
      <c r="R245" s="243"/>
      <c r="S245" s="31"/>
      <c r="T245" s="31"/>
    </row>
    <row r="246" spans="1:20" ht="11.25">
      <c r="A246" s="66" t="s">
        <v>67</v>
      </c>
      <c r="B246" s="55" t="s">
        <v>148</v>
      </c>
      <c r="C246" s="81" t="s">
        <v>68</v>
      </c>
      <c r="D246" s="158">
        <v>2965</v>
      </c>
      <c r="E246" s="158">
        <v>2957</v>
      </c>
      <c r="F246" s="158">
        <v>2950</v>
      </c>
      <c r="G246" s="158">
        <v>2968</v>
      </c>
      <c r="H246" s="158">
        <v>2897</v>
      </c>
      <c r="I246" s="241">
        <v>2791</v>
      </c>
      <c r="J246" s="241">
        <v>2560</v>
      </c>
      <c r="K246" s="241">
        <v>2601</v>
      </c>
      <c r="L246" s="241">
        <v>2599</v>
      </c>
      <c r="M246" s="11">
        <v>2538</v>
      </c>
      <c r="N246" s="11">
        <v>2610</v>
      </c>
      <c r="O246" s="11">
        <v>2615</v>
      </c>
      <c r="P246" s="11">
        <v>2836</v>
      </c>
      <c r="Q246" s="11">
        <v>2648</v>
      </c>
      <c r="R246" s="11">
        <v>2450</v>
      </c>
      <c r="S246" s="31">
        <v>2576</v>
      </c>
      <c r="T246" s="31">
        <v>2729</v>
      </c>
    </row>
    <row r="247" spans="1:20" ht="11.25">
      <c r="A247" s="67" t="s">
        <v>67</v>
      </c>
      <c r="B247" s="55" t="s">
        <v>40</v>
      </c>
      <c r="C247" s="81" t="s">
        <v>69</v>
      </c>
      <c r="D247" s="158">
        <v>25835</v>
      </c>
      <c r="E247" s="158">
        <v>27266</v>
      </c>
      <c r="F247" s="158">
        <v>27831</v>
      </c>
      <c r="G247" s="158">
        <v>28860</v>
      </c>
      <c r="H247" s="158">
        <v>29544</v>
      </c>
      <c r="I247" s="241">
        <v>31805</v>
      </c>
      <c r="J247" s="241">
        <v>33438</v>
      </c>
      <c r="K247" s="241">
        <v>34558</v>
      </c>
      <c r="L247" s="241">
        <v>35935</v>
      </c>
      <c r="M247" s="11">
        <v>37437</v>
      </c>
      <c r="N247" s="11">
        <v>38721</v>
      </c>
      <c r="O247" s="11">
        <v>40169</v>
      </c>
      <c r="P247" s="11">
        <v>43349</v>
      </c>
      <c r="Q247" s="11">
        <v>44344</v>
      </c>
      <c r="R247" s="11">
        <v>43872</v>
      </c>
      <c r="S247" s="31">
        <v>45468</v>
      </c>
      <c r="T247" s="31">
        <v>46969</v>
      </c>
    </row>
    <row r="248" spans="1:20" ht="11.25">
      <c r="A248" s="67" t="s">
        <v>67</v>
      </c>
      <c r="B248" s="68"/>
      <c r="C248" s="81" t="s">
        <v>71</v>
      </c>
      <c r="D248" s="158">
        <v>2836</v>
      </c>
      <c r="E248" s="158">
        <v>2692</v>
      </c>
      <c r="F248" s="158">
        <v>2231</v>
      </c>
      <c r="G248" s="158">
        <v>2135</v>
      </c>
      <c r="H248" s="158">
        <v>2031</v>
      </c>
      <c r="I248" s="241">
        <v>2716</v>
      </c>
      <c r="J248" s="241">
        <v>2397</v>
      </c>
      <c r="K248" s="241">
        <v>2223</v>
      </c>
      <c r="L248" s="241">
        <v>1869</v>
      </c>
      <c r="M248" s="11">
        <v>1921</v>
      </c>
      <c r="N248" s="11">
        <v>2176</v>
      </c>
      <c r="O248" s="11">
        <v>2664</v>
      </c>
      <c r="P248" s="11">
        <v>3285</v>
      </c>
      <c r="Q248" s="11">
        <v>3851</v>
      </c>
      <c r="R248" s="11">
        <v>3096</v>
      </c>
      <c r="S248" s="31">
        <v>2739</v>
      </c>
      <c r="T248" s="31">
        <v>3986</v>
      </c>
    </row>
    <row r="249" spans="1:20" ht="11.25">
      <c r="A249" s="67" t="s">
        <v>73</v>
      </c>
      <c r="B249" s="68"/>
      <c r="C249" s="81" t="s">
        <v>74</v>
      </c>
      <c r="D249" s="158">
        <v>1834</v>
      </c>
      <c r="E249" s="158">
        <v>1532</v>
      </c>
      <c r="F249" s="158">
        <v>1126</v>
      </c>
      <c r="G249" s="158">
        <v>1136</v>
      </c>
      <c r="H249" s="158">
        <v>1012</v>
      </c>
      <c r="I249" s="241">
        <v>1356</v>
      </c>
      <c r="J249" s="241">
        <v>1233</v>
      </c>
      <c r="K249" s="241">
        <v>1321</v>
      </c>
      <c r="L249" s="241">
        <v>1240</v>
      </c>
      <c r="M249" s="11">
        <v>1129</v>
      </c>
      <c r="N249" s="11">
        <v>1097</v>
      </c>
      <c r="O249" s="11">
        <v>1369</v>
      </c>
      <c r="P249" s="11">
        <v>1752</v>
      </c>
      <c r="Q249" s="11">
        <v>2099</v>
      </c>
      <c r="R249" s="11">
        <v>1054</v>
      </c>
      <c r="S249" s="31">
        <v>1063</v>
      </c>
      <c r="T249" s="31">
        <v>1719</v>
      </c>
    </row>
    <row r="250" spans="1:20" ht="11.25">
      <c r="A250" s="67" t="s">
        <v>76</v>
      </c>
      <c r="B250" s="68"/>
      <c r="C250" s="81" t="s">
        <v>77</v>
      </c>
      <c r="D250" s="158">
        <v>29802</v>
      </c>
      <c r="E250" s="158">
        <v>31383</v>
      </c>
      <c r="F250" s="158">
        <v>31886</v>
      </c>
      <c r="G250" s="158">
        <v>32827</v>
      </c>
      <c r="H250" s="158">
        <v>33460</v>
      </c>
      <c r="I250" s="241">
        <v>35956</v>
      </c>
      <c r="J250" s="241">
        <v>37162</v>
      </c>
      <c r="K250" s="241">
        <v>38061</v>
      </c>
      <c r="L250" s="241">
        <v>39163</v>
      </c>
      <c r="M250" s="11">
        <v>40767</v>
      </c>
      <c r="N250" s="11">
        <v>42410</v>
      </c>
      <c r="O250" s="11">
        <v>44079</v>
      </c>
      <c r="P250" s="11">
        <v>47718</v>
      </c>
      <c r="Q250" s="11">
        <v>48744</v>
      </c>
      <c r="R250" s="11">
        <v>48364</v>
      </c>
      <c r="S250" s="31">
        <v>49720</v>
      </c>
      <c r="T250" s="31">
        <v>51965</v>
      </c>
    </row>
    <row r="251" spans="1:20" ht="11.25">
      <c r="A251" s="67" t="s">
        <v>67</v>
      </c>
      <c r="B251" s="68"/>
      <c r="C251" s="81" t="s">
        <v>78</v>
      </c>
      <c r="D251" s="158">
        <v>11503</v>
      </c>
      <c r="E251" s="158">
        <v>11320</v>
      </c>
      <c r="F251" s="158">
        <v>11458</v>
      </c>
      <c r="G251" s="158">
        <v>11829</v>
      </c>
      <c r="H251" s="158">
        <v>12145</v>
      </c>
      <c r="I251" s="241">
        <v>12495</v>
      </c>
      <c r="J251" s="241">
        <v>12857</v>
      </c>
      <c r="K251" s="241">
        <v>13554</v>
      </c>
      <c r="L251" s="241">
        <v>14188</v>
      </c>
      <c r="M251" s="11">
        <v>14516</v>
      </c>
      <c r="N251" s="11">
        <v>14918</v>
      </c>
      <c r="O251" s="11">
        <v>15104</v>
      </c>
      <c r="P251" s="11">
        <v>15448</v>
      </c>
      <c r="Q251" s="11">
        <v>15273</v>
      </c>
      <c r="R251" s="11">
        <v>16318</v>
      </c>
      <c r="S251" s="31">
        <v>16489</v>
      </c>
      <c r="T251" s="31">
        <v>15965</v>
      </c>
    </row>
    <row r="252" spans="1:20" ht="11.25">
      <c r="A252" s="67" t="s">
        <v>67</v>
      </c>
      <c r="B252" s="68"/>
      <c r="C252" s="81" t="s">
        <v>80</v>
      </c>
      <c r="D252" s="158">
        <v>1216</v>
      </c>
      <c r="E252" s="158">
        <v>1117</v>
      </c>
      <c r="F252" s="158">
        <v>1228</v>
      </c>
      <c r="G252" s="158">
        <v>1186</v>
      </c>
      <c r="H252" s="158">
        <v>1522</v>
      </c>
      <c r="I252" s="241">
        <v>3526</v>
      </c>
      <c r="J252" s="241">
        <v>3623</v>
      </c>
      <c r="K252" s="241">
        <v>3244</v>
      </c>
      <c r="L252" s="241">
        <v>3602</v>
      </c>
      <c r="M252" s="11">
        <v>3806</v>
      </c>
      <c r="N252" s="11">
        <v>3924</v>
      </c>
      <c r="O252" s="11">
        <v>3893</v>
      </c>
      <c r="P252" s="11">
        <v>3874</v>
      </c>
      <c r="Q252" s="11">
        <v>3896</v>
      </c>
      <c r="R252" s="11">
        <v>3920</v>
      </c>
      <c r="S252" s="31">
        <v>3897</v>
      </c>
      <c r="T252" s="31">
        <v>3863</v>
      </c>
    </row>
    <row r="253" spans="1:20" ht="11.25">
      <c r="A253" s="67" t="s">
        <v>73</v>
      </c>
      <c r="B253" s="68"/>
      <c r="C253" s="81" t="s">
        <v>82</v>
      </c>
      <c r="D253" s="158">
        <v>8366</v>
      </c>
      <c r="E253" s="158">
        <v>9175</v>
      </c>
      <c r="F253" s="158">
        <v>9435</v>
      </c>
      <c r="G253" s="158">
        <v>9813</v>
      </c>
      <c r="H253" s="158">
        <v>10420</v>
      </c>
      <c r="I253" s="241">
        <v>10828</v>
      </c>
      <c r="J253" s="241">
        <v>10925</v>
      </c>
      <c r="K253" s="241">
        <v>10971</v>
      </c>
      <c r="L253" s="241">
        <v>11573</v>
      </c>
      <c r="M253" s="11">
        <v>12122</v>
      </c>
      <c r="N253" s="11">
        <v>12979</v>
      </c>
      <c r="O253" s="11">
        <v>13847</v>
      </c>
      <c r="P253" s="11">
        <v>13737</v>
      </c>
      <c r="Q253" s="11">
        <v>13839</v>
      </c>
      <c r="R253" s="11">
        <v>13193</v>
      </c>
      <c r="S253" s="31">
        <v>13246</v>
      </c>
      <c r="T253" s="31">
        <v>13430</v>
      </c>
    </row>
    <row r="254" spans="1:20" ht="11.25">
      <c r="A254" s="67" t="s">
        <v>73</v>
      </c>
      <c r="B254" s="68"/>
      <c r="C254" s="81" t="s">
        <v>84</v>
      </c>
      <c r="D254" s="158">
        <v>8063</v>
      </c>
      <c r="E254" s="158">
        <v>8711</v>
      </c>
      <c r="F254" s="158">
        <v>8949</v>
      </c>
      <c r="G254" s="158">
        <v>9266</v>
      </c>
      <c r="H254" s="158">
        <v>9010</v>
      </c>
      <c r="I254" s="241">
        <v>10505</v>
      </c>
      <c r="J254" s="241">
        <v>10320</v>
      </c>
      <c r="K254" s="241">
        <v>10045</v>
      </c>
      <c r="L254" s="241">
        <v>10335</v>
      </c>
      <c r="M254" s="11">
        <v>10780</v>
      </c>
      <c r="N254" s="11">
        <v>11094</v>
      </c>
      <c r="O254" s="11">
        <v>11023</v>
      </c>
      <c r="P254" s="11">
        <v>12116</v>
      </c>
      <c r="Q254" s="11">
        <v>11629</v>
      </c>
      <c r="R254" s="11">
        <v>11453</v>
      </c>
      <c r="S254" s="31">
        <v>11982</v>
      </c>
      <c r="T254" s="31">
        <v>11870</v>
      </c>
    </row>
    <row r="255" spans="1:20" ht="11.25">
      <c r="A255" s="67" t="s">
        <v>73</v>
      </c>
      <c r="B255" s="68"/>
      <c r="C255" s="81" t="s">
        <v>80</v>
      </c>
      <c r="D255" s="158">
        <v>574</v>
      </c>
      <c r="E255" s="158">
        <v>543</v>
      </c>
      <c r="F255" s="158">
        <v>558</v>
      </c>
      <c r="G255" s="158">
        <v>615</v>
      </c>
      <c r="H255" s="158">
        <v>607</v>
      </c>
      <c r="I255" s="241">
        <v>2753</v>
      </c>
      <c r="J255" s="241">
        <v>2580</v>
      </c>
      <c r="K255" s="241">
        <v>2607</v>
      </c>
      <c r="L255" s="241">
        <v>2847</v>
      </c>
      <c r="M255" s="11">
        <v>3073</v>
      </c>
      <c r="N255" s="11">
        <v>3182</v>
      </c>
      <c r="O255" s="11">
        <v>3121</v>
      </c>
      <c r="P255" s="11">
        <v>3327</v>
      </c>
      <c r="Q255" s="11">
        <v>3182</v>
      </c>
      <c r="R255" s="11">
        <v>3209</v>
      </c>
      <c r="S255" s="31">
        <v>3163</v>
      </c>
      <c r="T255" s="31">
        <v>2808</v>
      </c>
    </row>
    <row r="256" spans="1:20" ht="11.25">
      <c r="A256" s="67" t="s">
        <v>76</v>
      </c>
      <c r="B256" s="68"/>
      <c r="C256" s="81" t="s">
        <v>87</v>
      </c>
      <c r="D256" s="158">
        <v>25518</v>
      </c>
      <c r="E256" s="158">
        <v>25391</v>
      </c>
      <c r="F256" s="158">
        <v>25630</v>
      </c>
      <c r="G256" s="158">
        <v>26148</v>
      </c>
      <c r="H256" s="158">
        <v>27090</v>
      </c>
      <c r="I256" s="241">
        <v>27891</v>
      </c>
      <c r="J256" s="241">
        <v>29817</v>
      </c>
      <c r="K256" s="241">
        <v>31236</v>
      </c>
      <c r="L256" s="241">
        <v>32198</v>
      </c>
      <c r="M256" s="11">
        <v>33114</v>
      </c>
      <c r="N256" s="11">
        <v>33997</v>
      </c>
      <c r="O256" s="11">
        <v>35085</v>
      </c>
      <c r="P256" s="11">
        <v>37860</v>
      </c>
      <c r="Q256" s="11">
        <v>39263</v>
      </c>
      <c r="R256" s="11">
        <v>40747</v>
      </c>
      <c r="S256" s="31">
        <v>41715</v>
      </c>
      <c r="T256" s="31">
        <v>43685</v>
      </c>
    </row>
    <row r="257" spans="1:20" ht="12.75">
      <c r="A257" s="54"/>
      <c r="B257" s="68"/>
      <c r="C257" s="57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11"/>
      <c r="R257" s="243"/>
      <c r="S257" s="31"/>
      <c r="T257" s="31"/>
    </row>
    <row r="258" spans="1:20" ht="11.25">
      <c r="A258" s="66" t="s">
        <v>67</v>
      </c>
      <c r="B258" s="55" t="s">
        <v>149</v>
      </c>
      <c r="C258" s="81" t="s">
        <v>68</v>
      </c>
      <c r="D258" s="158">
        <v>3092</v>
      </c>
      <c r="E258" s="158">
        <v>2938</v>
      </c>
      <c r="F258" s="158">
        <v>2836</v>
      </c>
      <c r="G258" s="158">
        <v>2772</v>
      </c>
      <c r="H258" s="158">
        <v>2746</v>
      </c>
      <c r="I258" s="241">
        <v>2661</v>
      </c>
      <c r="J258" s="241">
        <v>2429</v>
      </c>
      <c r="K258" s="241">
        <v>2519</v>
      </c>
      <c r="L258" s="241">
        <v>2472</v>
      </c>
      <c r="M258" s="11">
        <v>2432</v>
      </c>
      <c r="N258" s="11">
        <v>2523</v>
      </c>
      <c r="O258" s="11">
        <v>2591</v>
      </c>
      <c r="P258" s="11">
        <v>2867</v>
      </c>
      <c r="Q258" s="11">
        <v>2681</v>
      </c>
      <c r="R258" s="11">
        <v>2367</v>
      </c>
      <c r="S258" s="31">
        <v>2521</v>
      </c>
      <c r="T258" s="31">
        <v>2636</v>
      </c>
    </row>
    <row r="259" spans="1:20" ht="11.25">
      <c r="A259" s="67" t="s">
        <v>67</v>
      </c>
      <c r="B259" s="55" t="s">
        <v>42</v>
      </c>
      <c r="C259" s="81" t="s">
        <v>69</v>
      </c>
      <c r="D259" s="158">
        <v>27249</v>
      </c>
      <c r="E259" s="158">
        <v>28340</v>
      </c>
      <c r="F259" s="158">
        <v>28722</v>
      </c>
      <c r="G259" s="158">
        <v>29384</v>
      </c>
      <c r="H259" s="158">
        <v>29442</v>
      </c>
      <c r="I259" s="241">
        <v>31391</v>
      </c>
      <c r="J259" s="241">
        <v>32973</v>
      </c>
      <c r="K259" s="241">
        <v>33760</v>
      </c>
      <c r="L259" s="241">
        <v>34967</v>
      </c>
      <c r="M259" s="11">
        <v>36066</v>
      </c>
      <c r="N259" s="11">
        <v>37303</v>
      </c>
      <c r="O259" s="11">
        <v>39119</v>
      </c>
      <c r="P259" s="11">
        <v>42182</v>
      </c>
      <c r="Q259" s="11">
        <v>43268</v>
      </c>
      <c r="R259" s="11">
        <v>42709</v>
      </c>
      <c r="S259" s="31">
        <v>44834</v>
      </c>
      <c r="T259" s="31">
        <v>46195</v>
      </c>
    </row>
    <row r="260" spans="1:20" ht="11.25">
      <c r="A260" s="67" t="s">
        <v>67</v>
      </c>
      <c r="B260" s="68"/>
      <c r="C260" s="81" t="s">
        <v>71</v>
      </c>
      <c r="D260" s="158">
        <v>2486</v>
      </c>
      <c r="E260" s="158">
        <v>2324</v>
      </c>
      <c r="F260" s="158">
        <v>1961</v>
      </c>
      <c r="G260" s="158">
        <v>1822</v>
      </c>
      <c r="H260" s="158">
        <v>1717</v>
      </c>
      <c r="I260" s="241">
        <v>2315</v>
      </c>
      <c r="J260" s="241">
        <v>1991</v>
      </c>
      <c r="K260" s="241">
        <v>1863</v>
      </c>
      <c r="L260" s="241">
        <v>1548</v>
      </c>
      <c r="M260" s="11">
        <v>1504</v>
      </c>
      <c r="N260" s="11">
        <v>1663</v>
      </c>
      <c r="O260" s="11">
        <v>2370</v>
      </c>
      <c r="P260" s="11">
        <v>2970</v>
      </c>
      <c r="Q260" s="11">
        <v>3555</v>
      </c>
      <c r="R260" s="11">
        <v>3216</v>
      </c>
      <c r="S260" s="31">
        <v>2724</v>
      </c>
      <c r="T260" s="31">
        <v>3591</v>
      </c>
    </row>
    <row r="261" spans="1:20" ht="11.25">
      <c r="A261" s="67" t="s">
        <v>73</v>
      </c>
      <c r="B261" s="68"/>
      <c r="C261" s="81" t="s">
        <v>74</v>
      </c>
      <c r="D261" s="158">
        <v>2047</v>
      </c>
      <c r="E261" s="158">
        <v>1678</v>
      </c>
      <c r="F261" s="158">
        <v>1190</v>
      </c>
      <c r="G261" s="158">
        <v>1165</v>
      </c>
      <c r="H261" s="158">
        <v>1007</v>
      </c>
      <c r="I261" s="241">
        <v>1357</v>
      </c>
      <c r="J261" s="241">
        <v>1235</v>
      </c>
      <c r="K261" s="241">
        <v>1293</v>
      </c>
      <c r="L261" s="241">
        <v>1195</v>
      </c>
      <c r="M261" s="11">
        <v>889</v>
      </c>
      <c r="N261" s="11">
        <v>862</v>
      </c>
      <c r="O261" s="11">
        <v>1204</v>
      </c>
      <c r="P261" s="11">
        <v>1535</v>
      </c>
      <c r="Q261" s="11">
        <v>1829</v>
      </c>
      <c r="R261" s="11">
        <v>968</v>
      </c>
      <c r="S261" s="31">
        <v>884</v>
      </c>
      <c r="T261" s="31">
        <v>1443</v>
      </c>
    </row>
    <row r="262" spans="1:20" ht="11.25">
      <c r="A262" s="67" t="s">
        <v>76</v>
      </c>
      <c r="B262" s="68"/>
      <c r="C262" s="81" t="s">
        <v>77</v>
      </c>
      <c r="D262" s="158">
        <v>30780</v>
      </c>
      <c r="E262" s="158">
        <v>31924</v>
      </c>
      <c r="F262" s="158">
        <v>32329</v>
      </c>
      <c r="G262" s="158">
        <v>32813</v>
      </c>
      <c r="H262" s="158">
        <v>32898</v>
      </c>
      <c r="I262" s="241">
        <v>35010</v>
      </c>
      <c r="J262" s="241">
        <v>36158</v>
      </c>
      <c r="K262" s="241">
        <v>36849</v>
      </c>
      <c r="L262" s="241">
        <v>37792</v>
      </c>
      <c r="M262" s="11">
        <v>39113</v>
      </c>
      <c r="N262" s="11">
        <v>40627</v>
      </c>
      <c r="O262" s="11">
        <v>42876</v>
      </c>
      <c r="P262" s="11">
        <v>46484</v>
      </c>
      <c r="Q262" s="11">
        <v>47675</v>
      </c>
      <c r="R262" s="11">
        <v>47324</v>
      </c>
      <c r="S262" s="31">
        <v>49195</v>
      </c>
      <c r="T262" s="31">
        <v>50979</v>
      </c>
    </row>
    <row r="263" spans="1:20" ht="11.25">
      <c r="A263" s="67" t="s">
        <v>67</v>
      </c>
      <c r="B263" s="68"/>
      <c r="C263" s="81" t="s">
        <v>78</v>
      </c>
      <c r="D263" s="158">
        <v>12946</v>
      </c>
      <c r="E263" s="158">
        <v>12854</v>
      </c>
      <c r="F263" s="158">
        <v>13100</v>
      </c>
      <c r="G263" s="158">
        <v>13271</v>
      </c>
      <c r="H263" s="158">
        <v>13660</v>
      </c>
      <c r="I263" s="241">
        <v>13571</v>
      </c>
      <c r="J263" s="241">
        <v>14144</v>
      </c>
      <c r="K263" s="241">
        <v>14829</v>
      </c>
      <c r="L263" s="241">
        <v>15399</v>
      </c>
      <c r="M263" s="11">
        <v>15937</v>
      </c>
      <c r="N263" s="11">
        <v>16418</v>
      </c>
      <c r="O263" s="11">
        <v>16319</v>
      </c>
      <c r="P263" s="11">
        <v>16626</v>
      </c>
      <c r="Q263" s="11">
        <v>16229</v>
      </c>
      <c r="R263" s="11">
        <v>17218</v>
      </c>
      <c r="S263" s="31">
        <v>17445</v>
      </c>
      <c r="T263" s="31">
        <v>16982</v>
      </c>
    </row>
    <row r="264" spans="1:20" ht="11.25">
      <c r="A264" s="67" t="s">
        <v>67</v>
      </c>
      <c r="B264" s="68"/>
      <c r="C264" s="81" t="s">
        <v>80</v>
      </c>
      <c r="D264" s="158">
        <v>1260</v>
      </c>
      <c r="E264" s="158">
        <v>1148</v>
      </c>
      <c r="F264" s="158">
        <v>1251</v>
      </c>
      <c r="G264" s="158">
        <v>1203</v>
      </c>
      <c r="H264" s="158">
        <v>1524</v>
      </c>
      <c r="I264" s="241">
        <v>3530</v>
      </c>
      <c r="J264" s="241">
        <v>3607</v>
      </c>
      <c r="K264" s="241">
        <v>3223</v>
      </c>
      <c r="L264" s="241">
        <v>3562</v>
      </c>
      <c r="M264" s="11">
        <v>3739</v>
      </c>
      <c r="N264" s="11">
        <v>3849</v>
      </c>
      <c r="O264" s="11">
        <v>3802</v>
      </c>
      <c r="P264" s="11">
        <v>3774</v>
      </c>
      <c r="Q264" s="11">
        <v>3785</v>
      </c>
      <c r="R264" s="11">
        <v>3783</v>
      </c>
      <c r="S264" s="31">
        <v>3753</v>
      </c>
      <c r="T264" s="31">
        <v>3715</v>
      </c>
    </row>
    <row r="265" spans="1:20" ht="11.25">
      <c r="A265" s="67" t="s">
        <v>73</v>
      </c>
      <c r="B265" s="68"/>
      <c r="C265" s="81" t="s">
        <v>82</v>
      </c>
      <c r="D265" s="158">
        <v>8839</v>
      </c>
      <c r="E265" s="158">
        <v>9484</v>
      </c>
      <c r="F265" s="158">
        <v>9794</v>
      </c>
      <c r="G265" s="158">
        <v>10090</v>
      </c>
      <c r="H265" s="158">
        <v>10534</v>
      </c>
      <c r="I265" s="241">
        <v>10827</v>
      </c>
      <c r="J265" s="241">
        <v>10722</v>
      </c>
      <c r="K265" s="241">
        <v>10797</v>
      </c>
      <c r="L265" s="241">
        <v>11443</v>
      </c>
      <c r="M265" s="11">
        <v>11838</v>
      </c>
      <c r="N265" s="11">
        <v>12674</v>
      </c>
      <c r="O265" s="11">
        <v>13261</v>
      </c>
      <c r="P265" s="11">
        <v>13022</v>
      </c>
      <c r="Q265" s="11">
        <v>13242</v>
      </c>
      <c r="R265" s="11">
        <v>13023</v>
      </c>
      <c r="S265" s="31">
        <v>13183</v>
      </c>
      <c r="T265" s="31">
        <v>13266</v>
      </c>
    </row>
    <row r="266" spans="1:20" ht="11.25">
      <c r="A266" s="67" t="s">
        <v>73</v>
      </c>
      <c r="B266" s="68"/>
      <c r="C266" s="81" t="s">
        <v>84</v>
      </c>
      <c r="D266" s="158">
        <v>8502</v>
      </c>
      <c r="E266" s="158">
        <v>9058</v>
      </c>
      <c r="F266" s="158">
        <v>9230</v>
      </c>
      <c r="G266" s="158">
        <v>9441</v>
      </c>
      <c r="H266" s="158">
        <v>8977</v>
      </c>
      <c r="I266" s="241">
        <v>10370</v>
      </c>
      <c r="J266" s="241">
        <v>10176</v>
      </c>
      <c r="K266" s="241">
        <v>9813</v>
      </c>
      <c r="L266" s="241">
        <v>10057</v>
      </c>
      <c r="M266" s="11">
        <v>10383</v>
      </c>
      <c r="N266" s="11">
        <v>10693</v>
      </c>
      <c r="O266" s="11">
        <v>10737</v>
      </c>
      <c r="P266" s="11">
        <v>11793</v>
      </c>
      <c r="Q266" s="11">
        <v>11344</v>
      </c>
      <c r="R266" s="11">
        <v>11145</v>
      </c>
      <c r="S266" s="31">
        <v>11809</v>
      </c>
      <c r="T266" s="31">
        <v>11677</v>
      </c>
    </row>
    <row r="267" spans="1:20" ht="11.25">
      <c r="A267" s="67" t="s">
        <v>73</v>
      </c>
      <c r="B267" s="68"/>
      <c r="C267" s="81" t="s">
        <v>80</v>
      </c>
      <c r="D267" s="158">
        <v>605</v>
      </c>
      <c r="E267" s="158">
        <v>558</v>
      </c>
      <c r="F267" s="158">
        <v>572</v>
      </c>
      <c r="G267" s="158">
        <v>628</v>
      </c>
      <c r="H267" s="158">
        <v>610</v>
      </c>
      <c r="I267" s="241">
        <v>2914</v>
      </c>
      <c r="J267" s="241">
        <v>2691</v>
      </c>
      <c r="K267" s="241">
        <v>2707</v>
      </c>
      <c r="L267" s="241">
        <v>2958</v>
      </c>
      <c r="M267" s="11">
        <v>3195</v>
      </c>
      <c r="N267" s="11">
        <v>3292</v>
      </c>
      <c r="O267" s="11">
        <v>3202</v>
      </c>
      <c r="P267" s="11">
        <v>3362</v>
      </c>
      <c r="Q267" s="11">
        <v>3176</v>
      </c>
      <c r="R267" s="11">
        <v>3220</v>
      </c>
      <c r="S267" s="31">
        <v>3167</v>
      </c>
      <c r="T267" s="31">
        <v>2827</v>
      </c>
    </row>
    <row r="268" spans="1:20" ht="11.25">
      <c r="A268" s="67" t="s">
        <v>76</v>
      </c>
      <c r="B268" s="68"/>
      <c r="C268" s="81" t="s">
        <v>87</v>
      </c>
      <c r="D268" s="158">
        <v>27040</v>
      </c>
      <c r="E268" s="158">
        <v>26826</v>
      </c>
      <c r="F268" s="158">
        <v>27084</v>
      </c>
      <c r="G268" s="158">
        <v>27128</v>
      </c>
      <c r="H268" s="158">
        <v>27961</v>
      </c>
      <c r="I268" s="241">
        <v>28000</v>
      </c>
      <c r="J268" s="241">
        <v>30320</v>
      </c>
      <c r="K268" s="241">
        <v>31584</v>
      </c>
      <c r="L268" s="241">
        <v>32295</v>
      </c>
      <c r="M268" s="11">
        <v>33373</v>
      </c>
      <c r="N268" s="11">
        <v>34235</v>
      </c>
      <c r="O268" s="11">
        <v>35797</v>
      </c>
      <c r="P268" s="11">
        <v>38707</v>
      </c>
      <c r="Q268" s="11">
        <v>39927</v>
      </c>
      <c r="R268" s="11">
        <v>40937</v>
      </c>
      <c r="S268" s="31">
        <v>42234</v>
      </c>
      <c r="T268" s="31">
        <v>43906</v>
      </c>
    </row>
    <row r="269" spans="1:20" ht="11.25">
      <c r="A269" s="67"/>
      <c r="B269" s="6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1"/>
      <c r="S269" s="31"/>
      <c r="T269" s="31"/>
    </row>
    <row r="270" spans="1:20" ht="11.25">
      <c r="A270" s="55" t="s">
        <v>88</v>
      </c>
      <c r="B270" s="68"/>
      <c r="C270" s="63" t="s">
        <v>68</v>
      </c>
      <c r="D270" s="158">
        <v>125192</v>
      </c>
      <c r="E270" s="158">
        <v>123736</v>
      </c>
      <c r="F270" s="158">
        <v>122153</v>
      </c>
      <c r="G270" s="158">
        <v>124925</v>
      </c>
      <c r="H270" s="158">
        <v>125981</v>
      </c>
      <c r="I270" s="158">
        <f>SUM(I258+I246+I234+I222+I210+I198+I186+I174+I162+I150+I138+I126+I114+I102+I90+I78+I66+I54+I42+I30+I7)</f>
        <v>124068</v>
      </c>
      <c r="J270" s="158">
        <f>SUM(J258+J246+J234+J222+J210+J198+J186+J174+J162+J150+J138+J126+J114+J102+J90+J78+J66+J54+J42+J30+J7)</f>
        <v>127594</v>
      </c>
      <c r="K270" s="158">
        <f>SUM(K258+K246+K234+K222+K210+K198+K186+K174+K162+K150+K138+K126+K114+K102+K90+K78+K66+K54+K42+K30+K7)</f>
        <v>134341</v>
      </c>
      <c r="L270" s="158">
        <f aca="true" t="shared" si="0" ref="L270:R270">SUM(L258+L246+L234+L222+L210+L198+L186+L174+L162+L150+L138+L126+L114+L102+L90+L78+L66+L54+L42+L30+L7)</f>
        <v>135201</v>
      </c>
      <c r="M270" s="158">
        <f t="shared" si="0"/>
        <v>132631</v>
      </c>
      <c r="N270" s="158">
        <f t="shared" si="0"/>
        <v>138281</v>
      </c>
      <c r="O270" s="158">
        <f t="shared" si="0"/>
        <v>146753</v>
      </c>
      <c r="P270" s="158">
        <f t="shared" si="0"/>
        <v>163185</v>
      </c>
      <c r="Q270" s="158">
        <f t="shared" si="0"/>
        <v>151611</v>
      </c>
      <c r="R270" s="158">
        <f t="shared" si="0"/>
        <v>140912</v>
      </c>
      <c r="S270" s="31">
        <v>148399</v>
      </c>
      <c r="T270" s="31">
        <v>157422</v>
      </c>
    </row>
    <row r="271" spans="1:20" ht="11.25">
      <c r="A271" s="62" t="s">
        <v>67</v>
      </c>
      <c r="B271" s="68"/>
      <c r="C271" s="63" t="s">
        <v>69</v>
      </c>
      <c r="D271" s="158">
        <v>946561</v>
      </c>
      <c r="E271" s="158">
        <v>1007148</v>
      </c>
      <c r="F271" s="158">
        <v>1041721</v>
      </c>
      <c r="G271" s="158">
        <v>1086295</v>
      </c>
      <c r="H271" s="158">
        <v>1124322</v>
      </c>
      <c r="I271" s="158">
        <f>SUM(I259+I247+I235+I223+I211+I199+I187+I175+I163+I151+I139+I127+I115+I103+I91+I79+I67+I55+I43+I31+I9)</f>
        <v>1238525</v>
      </c>
      <c r="J271" s="158">
        <f>SUM(J259+J247+J235+J223+J211+J199+J187+J175+J163+J151+J139+J127+J115+J103+J91+J79+J67+J55+J43+J31+J9)</f>
        <v>1323757</v>
      </c>
      <c r="K271" s="158">
        <f>SUM(K259+K247+K235+K223+K211+K199+K187+K175+K163+K151+K139+K127+K115+K103+K91+K79+K67+K55+K43+K31+K9)</f>
        <v>1366096</v>
      </c>
      <c r="L271" s="158">
        <f aca="true" t="shared" si="1" ref="L271:R271">SUM(L259+L247+L235+L223+L211+L199+L187+L175+L163+L151+L139+L127+L115+L103+L91+L79+L67+L55+L43+L31+L9)</f>
        <v>1407484</v>
      </c>
      <c r="M271" s="158">
        <f t="shared" si="1"/>
        <v>1451047</v>
      </c>
      <c r="N271" s="158">
        <f t="shared" si="1"/>
        <v>1500849</v>
      </c>
      <c r="O271" s="158">
        <f t="shared" si="1"/>
        <v>1557253</v>
      </c>
      <c r="P271" s="158">
        <f t="shared" si="1"/>
        <v>1675865</v>
      </c>
      <c r="Q271" s="158">
        <f t="shared" si="1"/>
        <v>1722438</v>
      </c>
      <c r="R271" s="158">
        <f t="shared" si="1"/>
        <v>1704625</v>
      </c>
      <c r="S271" s="31">
        <v>1773796</v>
      </c>
      <c r="T271" s="31">
        <v>1834507</v>
      </c>
    </row>
    <row r="272" spans="1:20" ht="11.25">
      <c r="A272" s="65" t="s">
        <v>67</v>
      </c>
      <c r="B272" s="68"/>
      <c r="C272" s="63" t="s">
        <v>71</v>
      </c>
      <c r="D272" s="158">
        <v>125478</v>
      </c>
      <c r="E272" s="158">
        <v>120558</v>
      </c>
      <c r="F272" s="158">
        <v>102809</v>
      </c>
      <c r="G272" s="158">
        <v>103090</v>
      </c>
      <c r="H272" s="158">
        <v>99901</v>
      </c>
      <c r="I272" s="158">
        <f>SUM(I260+I248+I236+I224+I212+I200+I188+I176+I164+I152+I140+I128+I116+I104+I92+I80+I68+I56+I44+I32+I11)</f>
        <v>140288</v>
      </c>
      <c r="J272" s="158">
        <f>SUM(J260+J248+J236+J224+J212+J200+J188+J176+J164+J152+J140+J128+J116+J104+J92+J80+J68+J56+J44+J32+J11)</f>
        <v>121686</v>
      </c>
      <c r="K272" s="158">
        <f>SUM(K260+K248+K236+K224+K212+K200+K188+K176+K164+K152+K140+K128+K116+K104+K92+K80+K68+K56+K44+K32+K11)</f>
        <v>115099</v>
      </c>
      <c r="L272" s="158">
        <f aca="true" t="shared" si="2" ref="L272:R272">SUM(L260+L248+L236+L224+L212+L200+L188+L176+L164+L152+L140+L128+L116+L104+L92+L80+L68+L56+L44+L32+L11)</f>
        <v>97529</v>
      </c>
      <c r="M272" s="158">
        <f t="shared" si="2"/>
        <v>93309</v>
      </c>
      <c r="N272" s="158">
        <f t="shared" si="2"/>
        <v>105407</v>
      </c>
      <c r="O272" s="158">
        <f t="shared" si="2"/>
        <v>144654</v>
      </c>
      <c r="P272" s="158">
        <f t="shared" si="2"/>
        <v>173591</v>
      </c>
      <c r="Q272" s="158">
        <f t="shared" si="2"/>
        <v>201609</v>
      </c>
      <c r="R272" s="158">
        <f t="shared" si="2"/>
        <v>172913</v>
      </c>
      <c r="S272" s="31">
        <v>164235</v>
      </c>
      <c r="T272" s="31">
        <v>205738</v>
      </c>
    </row>
    <row r="273" spans="1:20" ht="11.25">
      <c r="A273" s="65" t="s">
        <v>67</v>
      </c>
      <c r="B273" s="68"/>
      <c r="C273" s="63" t="s">
        <v>74</v>
      </c>
      <c r="D273" s="158">
        <v>68547</v>
      </c>
      <c r="E273" s="158">
        <v>56832</v>
      </c>
      <c r="F273" s="158">
        <v>41835</v>
      </c>
      <c r="G273" s="158">
        <v>42527</v>
      </c>
      <c r="H273" s="158">
        <v>38014</v>
      </c>
      <c r="I273" s="158">
        <f>SUM(I261+I249+I237+I225+I213+I201+I189+I177+I165+I153+I141+I129+I117+I105+I93+I81+I69+I57+I45+I33+I13)</f>
        <v>53370</v>
      </c>
      <c r="J273" s="158">
        <f>SUM(J261+J249+J237+J225+J213+J201+J189+J177+J165+J153+J141+J129+J117+J105+J93+J81+J69+J57+J45+J33+J13)</f>
        <v>51176</v>
      </c>
      <c r="K273" s="158">
        <f>SUM(K261+K249+K237+K225+K213+K201+K189+K177+K165+K153+K141+K129+K117+K105+K93+K81+K69+K57+K45+K33+K13)</f>
        <v>56980</v>
      </c>
      <c r="L273" s="158">
        <f aca="true" t="shared" si="3" ref="L273:R273">SUM(L261+L249+L237+L225+L213+L201+L189+L177+L165+L153+L141+L129+L117+L105+L93+L81+L69+L57+L45+L33+L13)</f>
        <v>54461</v>
      </c>
      <c r="M273" s="158">
        <f t="shared" si="3"/>
        <v>45535</v>
      </c>
      <c r="N273" s="158">
        <f t="shared" si="3"/>
        <v>44227</v>
      </c>
      <c r="O273" s="158">
        <f t="shared" si="3"/>
        <v>60375</v>
      </c>
      <c r="P273" s="158">
        <f t="shared" si="3"/>
        <v>81783</v>
      </c>
      <c r="Q273" s="158">
        <f t="shared" si="3"/>
        <v>102493</v>
      </c>
      <c r="R273" s="158">
        <f t="shared" si="3"/>
        <v>52045</v>
      </c>
      <c r="S273" s="31">
        <v>47043</v>
      </c>
      <c r="T273" s="31">
        <v>83557</v>
      </c>
    </row>
    <row r="274" spans="1:20" ht="11.25">
      <c r="A274" s="65" t="s">
        <v>73</v>
      </c>
      <c r="B274" s="68"/>
      <c r="C274" s="63" t="s">
        <v>77</v>
      </c>
      <c r="D274" s="158">
        <v>1128684</v>
      </c>
      <c r="E274" s="158">
        <v>1194610</v>
      </c>
      <c r="F274" s="158">
        <v>1224848</v>
      </c>
      <c r="G274" s="158">
        <v>1271783</v>
      </c>
      <c r="H274" s="158">
        <v>1312190</v>
      </c>
      <c r="I274" s="158">
        <f>SUM(I262+I250+I238+I226+I214+I202+I190+I178+I166+I154+I142+I130+I118+I106+I94+I82+I70+I58+I46+I34+I15)</f>
        <v>1449511</v>
      </c>
      <c r="J274" s="158">
        <f>SUM(J262+J250+J238+J226+J214+J202+J190+J178+J166+J154+J142+J130+J118+J106+J94+J82+J70+J58+J46+J34+J15)</f>
        <v>1521861</v>
      </c>
      <c r="K274" s="158">
        <f>SUM(K262+K250+K238+K226+K214+K202+K190+K178+K166+K154+K142+K130+K118+K106+K94+K82+K70+K58+K46+K34+K15)</f>
        <v>1558556</v>
      </c>
      <c r="L274" s="158">
        <f aca="true" t="shared" si="4" ref="L274:R274">SUM(L262+L250+L238+L226+L214+L202+L190+L178+L166+L154+L142+L130+L118+L106+L94+L82+L70+L58+L46+L34+L15)</f>
        <v>1585753</v>
      </c>
      <c r="M274" s="158">
        <f t="shared" si="4"/>
        <v>1631452</v>
      </c>
      <c r="N274" s="158">
        <f t="shared" si="4"/>
        <v>1700310</v>
      </c>
      <c r="O274" s="158">
        <f t="shared" si="4"/>
        <v>1788285</v>
      </c>
      <c r="P274" s="158">
        <f t="shared" si="4"/>
        <v>1930858</v>
      </c>
      <c r="Q274" s="158">
        <f t="shared" si="4"/>
        <v>1973165</v>
      </c>
      <c r="R274" s="158">
        <f t="shared" si="4"/>
        <v>1966405</v>
      </c>
      <c r="S274" s="31">
        <v>2039387</v>
      </c>
      <c r="T274" s="31">
        <v>2114110</v>
      </c>
    </row>
    <row r="275" spans="1:20" ht="11.25">
      <c r="A275" s="65" t="s">
        <v>76</v>
      </c>
      <c r="B275" s="68"/>
      <c r="C275" s="63" t="s">
        <v>78</v>
      </c>
      <c r="D275" s="158">
        <v>393064</v>
      </c>
      <c r="E275" s="158">
        <v>384529</v>
      </c>
      <c r="F275" s="158">
        <v>388721</v>
      </c>
      <c r="G275" s="158">
        <v>398195</v>
      </c>
      <c r="H275" s="158">
        <v>408925</v>
      </c>
      <c r="I275" s="158">
        <f>SUM(I263+I251+I239+I227+I215+I203+I191+I179+I167+I155+I143+I131+I119+I107+I95+I83+I71+I59+I47+I35+I17)</f>
        <v>416419</v>
      </c>
      <c r="J275" s="158">
        <f>SUM(J263+J251+J239+J227+J215+J203+J191+J179+J167+J155+J143+J131+J119+J107+J95+J83+J71+J59+J47+J35+J17)</f>
        <v>427101</v>
      </c>
      <c r="K275" s="158">
        <f>SUM(K263+K251+K239+K227+K215+K203+K191+K179+K167+K155+K143+K131+K119+K107+K95+K83+K71+K59+K47+K35+K17)</f>
        <v>449974</v>
      </c>
      <c r="L275" s="158">
        <f aca="true" t="shared" si="5" ref="L275:R275">SUM(L263+L251+L239+L227+L215+L203+L191+L179+L167+L155+L143+L131+L119+L107+L95+L83+L71+L59+L47+L35+L17)</f>
        <v>485324</v>
      </c>
      <c r="M275" s="158">
        <f t="shared" si="5"/>
        <v>500922</v>
      </c>
      <c r="N275" s="158">
        <f t="shared" si="5"/>
        <v>515787</v>
      </c>
      <c r="O275" s="158">
        <f t="shared" si="5"/>
        <v>525680</v>
      </c>
      <c r="P275" s="158">
        <f t="shared" si="5"/>
        <v>524588</v>
      </c>
      <c r="Q275" s="158">
        <f t="shared" si="5"/>
        <v>535255</v>
      </c>
      <c r="R275" s="158">
        <f t="shared" si="5"/>
        <v>573783</v>
      </c>
      <c r="S275" s="31">
        <v>582436</v>
      </c>
      <c r="T275" s="31">
        <v>582545</v>
      </c>
    </row>
    <row r="276" spans="1:20" ht="11.25">
      <c r="A276" s="65" t="s">
        <v>67</v>
      </c>
      <c r="B276" s="68"/>
      <c r="C276" s="63" t="s">
        <v>80</v>
      </c>
      <c r="D276" s="158">
        <v>42452</v>
      </c>
      <c r="E276" s="158">
        <v>39050</v>
      </c>
      <c r="F276" s="158">
        <v>43267</v>
      </c>
      <c r="G276" s="158">
        <v>41991</v>
      </c>
      <c r="H276" s="158">
        <v>54768</v>
      </c>
      <c r="I276" s="158">
        <f>SUM(I264+I252+I240+I228+I216+I204+I192+I180+I168+I156+I144+I132+I120+I108+I96+I84+I72+I60+I48+I36+I19)</f>
        <v>125021</v>
      </c>
      <c r="J276" s="158">
        <f>SUM(J264+J252+J240+J228+J216+J204+J192+J180+J168+J156+J144+J132+J120+J108+J96+J84+J72+J60+J48+J36+J19)</f>
        <v>130496</v>
      </c>
      <c r="K276" s="158">
        <f>SUM(K264+K252+K240+K228+K216+K204+K192+K180+K168+K156+K144+K132+K120+K108+K96+K84+K72+K60+K48+K36+K19)</f>
        <v>115747</v>
      </c>
      <c r="L276" s="158">
        <f aca="true" t="shared" si="6" ref="L276:R276">SUM(L264+L252+L240+L228+L216+L204+L192+L180+L168+L156+L144+L132+L120+L108+L96+L84+L72+L60+L48+L36+L19)</f>
        <v>128854</v>
      </c>
      <c r="M276" s="158">
        <f t="shared" si="6"/>
        <v>135788</v>
      </c>
      <c r="N276" s="158">
        <f t="shared" si="6"/>
        <v>140102</v>
      </c>
      <c r="O276" s="158">
        <f t="shared" si="6"/>
        <v>139513</v>
      </c>
      <c r="P276" s="158">
        <f t="shared" si="6"/>
        <v>139469</v>
      </c>
      <c r="Q276" s="158">
        <f t="shared" si="6"/>
        <v>141381</v>
      </c>
      <c r="R276" s="158">
        <f t="shared" si="6"/>
        <v>142975</v>
      </c>
      <c r="S276" s="31">
        <v>143075</v>
      </c>
      <c r="T276" s="31">
        <v>142812</v>
      </c>
    </row>
    <row r="277" spans="1:20" ht="11.25">
      <c r="A277" s="65" t="s">
        <v>67</v>
      </c>
      <c r="B277" s="68"/>
      <c r="C277" s="63" t="s">
        <v>82</v>
      </c>
      <c r="D277" s="158">
        <v>308233</v>
      </c>
      <c r="E277" s="158">
        <v>334516</v>
      </c>
      <c r="F277" s="158">
        <v>351540</v>
      </c>
      <c r="G277" s="158">
        <v>369985</v>
      </c>
      <c r="H277" s="158">
        <v>396499</v>
      </c>
      <c r="I277" s="158">
        <f>SUM(I265+I253+I241+I229+I217+I205+I193+I181+I169+I157+I145+I133+I121+I109+I97+I85+I73+I61+I49+I37+I21)</f>
        <v>424680</v>
      </c>
      <c r="J277" s="158">
        <f>SUM(J265+J253+J241+J229+J217+J205+J193+J181+J169+J157+J145+J133+J121+J109+J97+J85+J73+J61+J49+J37+J21)</f>
        <v>425161</v>
      </c>
      <c r="K277" s="158">
        <f>SUM(K265+K253+K241+K229+K217+K205+K193+K181+K169+K157+K145+K133+K121+K109+K97+K85+K73+K61+K49+K37+K21)</f>
        <v>425804</v>
      </c>
      <c r="L277" s="158">
        <f aca="true" t="shared" si="7" ref="L277:R277">SUM(L265+L253+L241+L229+L217+L205+L193+L181+L169+L157+L145+L133+L121+L109+L97+L85+L73+L61+L49+L37+L21)</f>
        <v>455444</v>
      </c>
      <c r="M277" s="158">
        <f t="shared" si="7"/>
        <v>477392</v>
      </c>
      <c r="N277" s="158">
        <f t="shared" si="7"/>
        <v>510308</v>
      </c>
      <c r="O277" s="158">
        <f t="shared" si="7"/>
        <v>548704</v>
      </c>
      <c r="P277" s="158">
        <f t="shared" si="7"/>
        <v>545618</v>
      </c>
      <c r="Q277" s="158">
        <f t="shared" si="7"/>
        <v>541774</v>
      </c>
      <c r="R277" s="158">
        <f t="shared" si="7"/>
        <v>517455</v>
      </c>
      <c r="S277" s="31">
        <v>528222</v>
      </c>
      <c r="T277" s="31">
        <v>532704</v>
      </c>
    </row>
    <row r="278" spans="1:20" ht="11.25">
      <c r="A278" s="65" t="s">
        <v>73</v>
      </c>
      <c r="B278" s="68"/>
      <c r="C278" s="63" t="s">
        <v>84</v>
      </c>
      <c r="D278" s="158">
        <v>295438</v>
      </c>
      <c r="E278" s="158">
        <v>321778</v>
      </c>
      <c r="F278" s="158">
        <v>334841</v>
      </c>
      <c r="G278" s="158">
        <v>348913</v>
      </c>
      <c r="H278" s="158">
        <v>342927</v>
      </c>
      <c r="I278" s="158">
        <f>SUM(I266+I254+I242+I230+I218+I206+I194+I182+I170+I158+I146+I134+I122+I110+I98+I86+I74+I62+I50+I38+I23)</f>
        <v>409081</v>
      </c>
      <c r="J278" s="158">
        <f>SUM(J266+J254+J242+J230+J218+J206+J194+J182+J170+J158+J146+J134+J122+J110+J98+J86+J74+J62+J50+J38+J23)</f>
        <v>408563</v>
      </c>
      <c r="K278" s="158">
        <f>SUM(K266+K254+K242+K230+K218+K206+K194+K182+K170+K158+K146+K134+K122+K110+K98+K86+K74+K62+K50+K38+K23)</f>
        <v>397080</v>
      </c>
      <c r="L278" s="158">
        <f aca="true" t="shared" si="8" ref="L278:R278">SUM(L266+L254+L242+L230+L218+L206+L194+L182+L170+L158+L146+L134+L122+L110+L98+L86+L74+L62+L50+L38+L23)</f>
        <v>404819</v>
      </c>
      <c r="M278" s="158">
        <f t="shared" si="8"/>
        <v>417695</v>
      </c>
      <c r="N278" s="158">
        <f t="shared" si="8"/>
        <v>430005</v>
      </c>
      <c r="O278" s="158">
        <f t="shared" si="8"/>
        <v>427368</v>
      </c>
      <c r="P278" s="158">
        <f t="shared" si="8"/>
        <v>468422</v>
      </c>
      <c r="Q278" s="158">
        <f t="shared" si="8"/>
        <v>451758</v>
      </c>
      <c r="R278" s="158">
        <f t="shared" si="8"/>
        <v>444967</v>
      </c>
      <c r="S278" s="31">
        <v>467387</v>
      </c>
      <c r="T278" s="31">
        <v>463710</v>
      </c>
    </row>
    <row r="279" spans="1:20" ht="11.25">
      <c r="A279" s="65" t="s">
        <v>73</v>
      </c>
      <c r="B279" s="68"/>
      <c r="C279" s="63" t="s">
        <v>80</v>
      </c>
      <c r="D279" s="158">
        <v>20803</v>
      </c>
      <c r="E279" s="158">
        <v>19640</v>
      </c>
      <c r="F279" s="158">
        <v>20333</v>
      </c>
      <c r="G279" s="158">
        <v>22480</v>
      </c>
      <c r="H279" s="158">
        <v>22386</v>
      </c>
      <c r="I279" s="158">
        <f>SUM(I267+I255+I243+I231+I219+I207+I195+I183+I171+I159+I147+I135+I123+I111+I99+I87+I75+I63+I51+I39+I25)</f>
        <v>95213</v>
      </c>
      <c r="J279" s="158">
        <f>SUM(J267+J255+J243+J231+J219+J207+J195+J183+J171+J159+J147+J135+J123+J111+J99+J87+J75+J63+J51+J39+J25)</f>
        <v>90270</v>
      </c>
      <c r="K279" s="158">
        <f>SUM(K267+K255+K243+K231+K219+K207+K195+K183+K171+K159+K147+K135+K123+K111+K99+K87+K75+K63+K51+K39+K25)</f>
        <v>91311</v>
      </c>
      <c r="L279" s="158">
        <f aca="true" t="shared" si="9" ref="L279:R279">SUM(L267+L255+L243+L231+L219+L207+L195+L183+L171+L159+L147+L135+L123+L111+L99+L87+L75+L63+L51+L39+L25)</f>
        <v>99004</v>
      </c>
      <c r="M279" s="158">
        <f t="shared" si="9"/>
        <v>106857</v>
      </c>
      <c r="N279" s="158">
        <f t="shared" si="9"/>
        <v>111382</v>
      </c>
      <c r="O279" s="158">
        <f t="shared" si="9"/>
        <v>109686</v>
      </c>
      <c r="P279" s="158">
        <f t="shared" si="9"/>
        <v>118145</v>
      </c>
      <c r="Q279" s="158">
        <f t="shared" si="9"/>
        <v>114230</v>
      </c>
      <c r="R279" s="158">
        <f t="shared" si="9"/>
        <v>115359</v>
      </c>
      <c r="S279" s="31">
        <v>114353</v>
      </c>
      <c r="T279" s="31">
        <v>105064</v>
      </c>
    </row>
    <row r="280" spans="1:20" ht="12" thickBot="1">
      <c r="A280" s="128" t="s">
        <v>76</v>
      </c>
      <c r="B280" s="129"/>
      <c r="C280" s="130" t="s">
        <v>87</v>
      </c>
      <c r="D280" s="159">
        <v>939726</v>
      </c>
      <c r="E280" s="159">
        <v>942255</v>
      </c>
      <c r="F280" s="159">
        <v>950122</v>
      </c>
      <c r="G280" s="159">
        <v>970591</v>
      </c>
      <c r="H280" s="159">
        <v>1014071</v>
      </c>
      <c r="I280" s="159">
        <f>SUM(I268+I256+I244+I232+I220+I208+I196+I184+I172+I160+I148+I136+I124+I112+I100+I88+I76+I64+I52+I40+I27)</f>
        <v>1061977</v>
      </c>
      <c r="J280" s="159">
        <f>SUM(J268+J256+J244+J232+J220+J208+J196+J184+J172+J160+J148+J136+J124+J112+J100+J88+J76+J64+J52+J40+J27)</f>
        <v>1155464</v>
      </c>
      <c r="K280" s="159">
        <f>SUM(K268+K256+K244+K232+K220+K208+K196+K184+K172+K160+K148+K136+K124+K112+K100+K88+K76+K64+K52+K40+K27)</f>
        <v>1210082</v>
      </c>
      <c r="L280" s="159">
        <f aca="true" t="shared" si="10" ref="L280:R280">SUM(L268+L256+L244+L232+L220+L208+L196+L184+L172+L160+L148+L136+L124+L112+L100+L88+L76+L64+L52+L40+L27)</f>
        <v>1240664</v>
      </c>
      <c r="M280" s="159">
        <f t="shared" si="10"/>
        <v>1266218</v>
      </c>
      <c r="N280" s="159">
        <f t="shared" si="10"/>
        <v>1304504</v>
      </c>
      <c r="O280" s="159">
        <f t="shared" si="10"/>
        <v>1367720</v>
      </c>
      <c r="P280" s="159">
        <f t="shared" si="10"/>
        <v>1462730</v>
      </c>
      <c r="Q280" s="159">
        <f t="shared" si="10"/>
        <v>1542039</v>
      </c>
      <c r="R280" s="159">
        <f t="shared" si="10"/>
        <v>1605382</v>
      </c>
      <c r="S280" s="25">
        <v>1654936</v>
      </c>
      <c r="T280" s="25">
        <v>1737989</v>
      </c>
    </row>
    <row r="281" spans="1:2" ht="11.25">
      <c r="A281" s="10" t="s">
        <v>112</v>
      </c>
      <c r="B281" s="68"/>
    </row>
    <row r="282" spans="1:19" ht="11.25">
      <c r="A282" s="15" t="s">
        <v>126</v>
      </c>
      <c r="B282" s="68"/>
      <c r="Q282" s="116"/>
      <c r="R282" s="116"/>
      <c r="S282" s="116"/>
    </row>
    <row r="283" spans="1:2" ht="11.25">
      <c r="A283" s="96" t="s">
        <v>291</v>
      </c>
      <c r="B283" s="68"/>
    </row>
    <row r="284" spans="1:19" ht="11.25">
      <c r="A284" s="162" t="s">
        <v>289</v>
      </c>
      <c r="B284" s="68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8" customWidth="1"/>
    <col min="2" max="2" width="14.421875" style="8" customWidth="1"/>
    <col min="3" max="3" width="8.57421875" style="8" customWidth="1"/>
    <col min="4" max="4" width="8.7109375" style="8" customWidth="1"/>
    <col min="5" max="5" width="8.8515625" style="8" customWidth="1"/>
    <col min="6" max="6" width="8.57421875" style="8" customWidth="1"/>
    <col min="7" max="7" width="8.421875" style="8" customWidth="1"/>
    <col min="8" max="8" width="8.140625" style="8" customWidth="1"/>
    <col min="9" max="9" width="8.421875" style="8" customWidth="1"/>
    <col min="10" max="17" width="9.140625" style="8" customWidth="1"/>
    <col min="18" max="19" width="9.140625" style="6" customWidth="1"/>
    <col min="20" max="22" width="9.140625" style="8" customWidth="1"/>
    <col min="23" max="23" width="9.57421875" style="8" bestFit="1" customWidth="1"/>
    <col min="24" max="16384" width="9.140625" style="8" customWidth="1"/>
  </cols>
  <sheetData>
    <row r="1" ht="15">
      <c r="A1" s="1" t="s">
        <v>294</v>
      </c>
    </row>
    <row r="2" spans="1:28" ht="14.25">
      <c r="A2" s="3" t="s">
        <v>295</v>
      </c>
      <c r="AB2" s="152"/>
    </row>
    <row r="3" spans="1:28" ht="14.25">
      <c r="A3" s="3"/>
      <c r="AB3" s="152"/>
    </row>
    <row r="4" spans="20:28" ht="13.5" thickBot="1">
      <c r="T4" s="6"/>
      <c r="X4" s="152"/>
      <c r="AB4" s="152"/>
    </row>
    <row r="5" spans="1:28" ht="13.5" customHeight="1" thickTop="1">
      <c r="A5" s="23" t="s">
        <v>45</v>
      </c>
      <c r="B5" s="23" t="s">
        <v>0</v>
      </c>
      <c r="C5" s="16">
        <v>1994</v>
      </c>
      <c r="D5" s="16">
        <v>1995</v>
      </c>
      <c r="E5" s="16">
        <v>1996</v>
      </c>
      <c r="F5" s="16">
        <v>1997</v>
      </c>
      <c r="G5" s="16">
        <v>1998</v>
      </c>
      <c r="H5" s="16">
        <v>1999</v>
      </c>
      <c r="I5" s="16" t="s">
        <v>285</v>
      </c>
      <c r="J5" s="16">
        <v>2001</v>
      </c>
      <c r="K5" s="16">
        <v>2002</v>
      </c>
      <c r="L5" s="16">
        <v>2003</v>
      </c>
      <c r="M5" s="16">
        <v>2004</v>
      </c>
      <c r="N5" s="16">
        <v>2005</v>
      </c>
      <c r="O5" s="16">
        <v>2006</v>
      </c>
      <c r="P5" s="27">
        <v>2007</v>
      </c>
      <c r="Q5" s="27">
        <v>2008</v>
      </c>
      <c r="R5" s="27">
        <v>2009</v>
      </c>
      <c r="S5" s="27">
        <v>2010</v>
      </c>
      <c r="T5" s="27">
        <v>2011</v>
      </c>
      <c r="X5" s="152"/>
      <c r="AB5" s="152"/>
    </row>
    <row r="6" spans="1:28" ht="13.5" customHeight="1" thickBot="1">
      <c r="A6" s="24" t="s">
        <v>46</v>
      </c>
      <c r="B6" s="24" t="s">
        <v>47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1"/>
      <c r="Q6" s="71"/>
      <c r="R6" s="32"/>
      <c r="S6" s="32"/>
      <c r="T6" s="32"/>
      <c r="AB6" s="152"/>
    </row>
    <row r="7" spans="1:29" ht="12.75">
      <c r="A7" s="20" t="s">
        <v>1</v>
      </c>
      <c r="B7" s="18" t="s">
        <v>2</v>
      </c>
      <c r="C7" s="252">
        <v>1.5</v>
      </c>
      <c r="D7" s="252">
        <v>2.8</v>
      </c>
      <c r="E7" s="252">
        <v>4.4</v>
      </c>
      <c r="F7" s="252">
        <v>6</v>
      </c>
      <c r="G7" s="252">
        <v>7.7</v>
      </c>
      <c r="H7" s="252">
        <v>4.6</v>
      </c>
      <c r="I7" s="257" t="s">
        <v>283</v>
      </c>
      <c r="J7" s="250">
        <v>0.8</v>
      </c>
      <c r="K7" s="250">
        <v>3.2</v>
      </c>
      <c r="L7" s="250">
        <v>2</v>
      </c>
      <c r="M7" s="250">
        <v>5.1</v>
      </c>
      <c r="N7" s="250">
        <v>4.8</v>
      </c>
      <c r="O7" s="250">
        <v>4.5</v>
      </c>
      <c r="P7" s="250">
        <v>5.3</v>
      </c>
      <c r="Q7" s="250">
        <v>0.5</v>
      </c>
      <c r="R7" s="6">
        <v>0.6</v>
      </c>
      <c r="S7" s="261">
        <v>3.7</v>
      </c>
      <c r="T7" s="261">
        <v>5.5</v>
      </c>
      <c r="AB7" s="152"/>
      <c r="AC7"/>
    </row>
    <row r="8" spans="1:29" ht="12.75">
      <c r="A8" s="21" t="s">
        <v>3</v>
      </c>
      <c r="B8" s="14" t="s">
        <v>4</v>
      </c>
      <c r="C8" s="252">
        <v>2.5</v>
      </c>
      <c r="D8" s="252">
        <v>2.4</v>
      </c>
      <c r="E8" s="252">
        <v>2.9</v>
      </c>
      <c r="F8" s="252">
        <v>2.5</v>
      </c>
      <c r="G8" s="252">
        <v>-2.1</v>
      </c>
      <c r="H8" s="252">
        <v>8.3</v>
      </c>
      <c r="I8" s="257" t="s">
        <v>283</v>
      </c>
      <c r="J8" s="250">
        <v>7.5</v>
      </c>
      <c r="K8" s="250">
        <v>0.4</v>
      </c>
      <c r="L8" s="250">
        <v>3.7</v>
      </c>
      <c r="M8" s="250">
        <v>0</v>
      </c>
      <c r="N8" s="250">
        <v>3</v>
      </c>
      <c r="O8" s="250">
        <v>4.6</v>
      </c>
      <c r="P8" s="250">
        <v>-1.4</v>
      </c>
      <c r="Q8" s="250">
        <v>1.5</v>
      </c>
      <c r="R8" s="6">
        <v>-6.5</v>
      </c>
      <c r="S8" s="261">
        <v>6.4</v>
      </c>
      <c r="T8" s="261">
        <v>4.7</v>
      </c>
      <c r="AB8" s="152"/>
      <c r="AC8"/>
    </row>
    <row r="9" spans="1:29" ht="12.75">
      <c r="A9" s="21" t="s">
        <v>5</v>
      </c>
      <c r="B9" s="14" t="s">
        <v>6</v>
      </c>
      <c r="C9" s="252">
        <v>7.3</v>
      </c>
      <c r="D9" s="252">
        <v>2.3</v>
      </c>
      <c r="E9" s="252">
        <v>-2.1</v>
      </c>
      <c r="F9" s="252">
        <v>2.9</v>
      </c>
      <c r="G9" s="252">
        <v>2.1</v>
      </c>
      <c r="H9" s="252">
        <v>6.1</v>
      </c>
      <c r="I9" s="257" t="s">
        <v>283</v>
      </c>
      <c r="J9" s="250">
        <v>1.5</v>
      </c>
      <c r="K9" s="250">
        <v>1.7</v>
      </c>
      <c r="L9" s="250">
        <v>0.9</v>
      </c>
      <c r="M9" s="250">
        <v>6.7</v>
      </c>
      <c r="N9" s="250">
        <v>2.5</v>
      </c>
      <c r="O9" s="250">
        <v>2</v>
      </c>
      <c r="P9" s="250">
        <v>5.6</v>
      </c>
      <c r="Q9" s="250">
        <v>0.7</v>
      </c>
      <c r="R9" s="6">
        <v>-13.8</v>
      </c>
      <c r="S9" s="261">
        <v>15.6</v>
      </c>
      <c r="T9" s="261">
        <v>3.9</v>
      </c>
      <c r="AB9" s="152"/>
      <c r="AC9"/>
    </row>
    <row r="10" spans="1:29" ht="12.75">
      <c r="A10" s="21" t="s">
        <v>7</v>
      </c>
      <c r="B10" s="14" t="s">
        <v>8</v>
      </c>
      <c r="C10" s="252">
        <v>5</v>
      </c>
      <c r="D10" s="252">
        <v>2.9</v>
      </c>
      <c r="E10" s="252">
        <v>1.7</v>
      </c>
      <c r="F10" s="252">
        <v>-4.4</v>
      </c>
      <c r="G10" s="252">
        <v>11.6</v>
      </c>
      <c r="H10" s="252">
        <v>1.9</v>
      </c>
      <c r="I10" s="257" t="s">
        <v>283</v>
      </c>
      <c r="J10" s="250">
        <v>2</v>
      </c>
      <c r="K10" s="250">
        <v>4.5</v>
      </c>
      <c r="L10" s="250">
        <v>-0.2</v>
      </c>
      <c r="M10" s="250">
        <v>4.1</v>
      </c>
      <c r="N10" s="250">
        <v>3.7</v>
      </c>
      <c r="O10" s="250">
        <v>2.7</v>
      </c>
      <c r="P10" s="250">
        <v>3.3</v>
      </c>
      <c r="Q10" s="250">
        <v>-3</v>
      </c>
      <c r="R10" s="6">
        <v>-2.6</v>
      </c>
      <c r="S10" s="261">
        <v>4.1</v>
      </c>
      <c r="T10" s="261">
        <v>2.4</v>
      </c>
      <c r="AB10" s="152"/>
      <c r="AC10"/>
    </row>
    <row r="11" spans="1:29" ht="12.75">
      <c r="A11" s="21" t="s">
        <v>9</v>
      </c>
      <c r="B11" s="14" t="s">
        <v>10</v>
      </c>
      <c r="C11" s="252">
        <v>6.1</v>
      </c>
      <c r="D11" s="252">
        <v>5.1</v>
      </c>
      <c r="E11" s="252">
        <v>2.8</v>
      </c>
      <c r="F11" s="252">
        <v>1.2</v>
      </c>
      <c r="G11" s="252">
        <v>5.5</v>
      </c>
      <c r="H11" s="252">
        <v>1.6</v>
      </c>
      <c r="I11" s="257" t="s">
        <v>283</v>
      </c>
      <c r="J11" s="250">
        <v>-0.4</v>
      </c>
      <c r="K11" s="250">
        <v>1.4</v>
      </c>
      <c r="L11" s="250">
        <v>0.8</v>
      </c>
      <c r="M11" s="250">
        <v>5.1</v>
      </c>
      <c r="N11" s="250">
        <v>-2.8</v>
      </c>
      <c r="O11" s="250">
        <v>7.2</v>
      </c>
      <c r="P11" s="250">
        <v>6.2</v>
      </c>
      <c r="Q11" s="250">
        <v>-0.7</v>
      </c>
      <c r="R11" s="6">
        <v>-12.4</v>
      </c>
      <c r="S11" s="261">
        <v>5.7</v>
      </c>
      <c r="T11" s="261">
        <v>5.3</v>
      </c>
      <c r="AB11" s="152"/>
      <c r="AC11"/>
    </row>
    <row r="12" spans="1:29" ht="12.75">
      <c r="A12" s="21" t="s">
        <v>11</v>
      </c>
      <c r="B12" s="14" t="s">
        <v>12</v>
      </c>
      <c r="C12" s="252">
        <v>6.2</v>
      </c>
      <c r="D12" s="252">
        <v>3.6</v>
      </c>
      <c r="E12" s="252">
        <v>2.4</v>
      </c>
      <c r="F12" s="252">
        <v>0.4</v>
      </c>
      <c r="G12" s="252">
        <v>3.2</v>
      </c>
      <c r="H12" s="252">
        <v>-2.2</v>
      </c>
      <c r="I12" s="257" t="s">
        <v>283</v>
      </c>
      <c r="J12" s="250">
        <v>-0.2</v>
      </c>
      <c r="K12" s="250">
        <v>1.1</v>
      </c>
      <c r="L12" s="250">
        <v>1</v>
      </c>
      <c r="M12" s="250">
        <v>6.9</v>
      </c>
      <c r="N12" s="250">
        <v>-4.9</v>
      </c>
      <c r="O12" s="250">
        <v>11.7</v>
      </c>
      <c r="P12" s="250">
        <v>5.9</v>
      </c>
      <c r="Q12" s="250">
        <v>0.6</v>
      </c>
      <c r="R12" s="6">
        <v>-12.9</v>
      </c>
      <c r="S12" s="261">
        <v>9.3</v>
      </c>
      <c r="T12" s="261">
        <v>3.7</v>
      </c>
      <c r="AB12" s="152"/>
      <c r="AC12"/>
    </row>
    <row r="13" spans="1:29" ht="12.75">
      <c r="A13" s="21" t="s">
        <v>13</v>
      </c>
      <c r="B13" s="14" t="s">
        <v>14</v>
      </c>
      <c r="C13" s="252">
        <v>4.3</v>
      </c>
      <c r="D13" s="252">
        <v>5.7</v>
      </c>
      <c r="E13" s="252">
        <v>3.1</v>
      </c>
      <c r="F13" s="252">
        <v>-1.6</v>
      </c>
      <c r="G13" s="252">
        <v>1.6</v>
      </c>
      <c r="H13" s="252">
        <v>2.1</v>
      </c>
      <c r="I13" s="257" t="s">
        <v>283</v>
      </c>
      <c r="J13" s="250">
        <v>0.6</v>
      </c>
      <c r="K13" s="250">
        <v>2.7</v>
      </c>
      <c r="L13" s="250">
        <v>2.8</v>
      </c>
      <c r="M13" s="250">
        <v>0.7</v>
      </c>
      <c r="N13" s="250">
        <v>3</v>
      </c>
      <c r="O13" s="250">
        <v>2.5</v>
      </c>
      <c r="P13" s="250">
        <v>-0.1</v>
      </c>
      <c r="Q13" s="250">
        <v>1.6</v>
      </c>
      <c r="R13" s="6">
        <v>-11.4</v>
      </c>
      <c r="S13" s="261">
        <v>9</v>
      </c>
      <c r="T13" s="261">
        <v>0.1</v>
      </c>
      <c r="AB13" s="152"/>
      <c r="AC13"/>
    </row>
    <row r="14" spans="1:29" ht="12.75">
      <c r="A14" s="21" t="s">
        <v>15</v>
      </c>
      <c r="B14" s="14" t="s">
        <v>16</v>
      </c>
      <c r="C14" s="252">
        <v>3.8</v>
      </c>
      <c r="D14" s="252">
        <v>11.9</v>
      </c>
      <c r="E14" s="252">
        <v>7.4</v>
      </c>
      <c r="F14" s="252">
        <v>-3.9</v>
      </c>
      <c r="G14" s="252">
        <v>6.2</v>
      </c>
      <c r="H14" s="252">
        <v>-4.1</v>
      </c>
      <c r="I14" s="257" t="s">
        <v>283</v>
      </c>
      <c r="J14" s="250">
        <v>2.1</v>
      </c>
      <c r="K14" s="250">
        <v>6.9</v>
      </c>
      <c r="L14" s="250">
        <v>2.4</v>
      </c>
      <c r="M14" s="250">
        <v>2</v>
      </c>
      <c r="N14" s="250">
        <v>1.8</v>
      </c>
      <c r="O14" s="250">
        <v>2</v>
      </c>
      <c r="P14" s="250">
        <v>0.6</v>
      </c>
      <c r="Q14" s="250">
        <v>-3.7</v>
      </c>
      <c r="R14" s="6">
        <v>-2.2</v>
      </c>
      <c r="S14" s="261">
        <v>3</v>
      </c>
      <c r="T14" s="261">
        <v>3.9</v>
      </c>
      <c r="AB14" s="152"/>
      <c r="AC14"/>
    </row>
    <row r="15" spans="1:29" ht="12.75">
      <c r="A15" s="19">
        <v>10</v>
      </c>
      <c r="B15" s="14" t="s">
        <v>18</v>
      </c>
      <c r="C15" s="252">
        <v>4.6</v>
      </c>
      <c r="D15" s="252">
        <v>-3.6</v>
      </c>
      <c r="E15" s="252">
        <v>5.5</v>
      </c>
      <c r="F15" s="252">
        <v>11.3</v>
      </c>
      <c r="G15" s="252">
        <v>-2.9</v>
      </c>
      <c r="H15" s="252">
        <v>5.8</v>
      </c>
      <c r="I15" s="257" t="s">
        <v>283</v>
      </c>
      <c r="J15" s="250">
        <v>-7.4</v>
      </c>
      <c r="K15" s="250">
        <v>4.6</v>
      </c>
      <c r="L15" s="250">
        <v>6.4</v>
      </c>
      <c r="M15" s="250">
        <v>8.1</v>
      </c>
      <c r="N15" s="250">
        <v>3.8</v>
      </c>
      <c r="O15" s="250">
        <v>1.1</v>
      </c>
      <c r="P15" s="250">
        <v>2.2</v>
      </c>
      <c r="Q15" s="250">
        <v>-3.8</v>
      </c>
      <c r="R15" s="6">
        <v>-7.9</v>
      </c>
      <c r="S15" s="261">
        <v>7.3</v>
      </c>
      <c r="T15" s="261">
        <v>-3</v>
      </c>
      <c r="AB15" s="152"/>
      <c r="AC15"/>
    </row>
    <row r="16" spans="1:29" ht="12.75">
      <c r="A16" s="19">
        <v>12</v>
      </c>
      <c r="B16" s="14" t="s">
        <v>20</v>
      </c>
      <c r="C16" s="252">
        <v>5.1</v>
      </c>
      <c r="D16" s="252">
        <v>4.2</v>
      </c>
      <c r="E16" s="252">
        <v>1</v>
      </c>
      <c r="F16" s="252">
        <v>3.4</v>
      </c>
      <c r="G16" s="252">
        <v>2.2</v>
      </c>
      <c r="H16" s="252">
        <v>4</v>
      </c>
      <c r="I16" s="257" t="s">
        <v>283</v>
      </c>
      <c r="J16" s="250">
        <v>0.7</v>
      </c>
      <c r="K16" s="250">
        <v>3.1</v>
      </c>
      <c r="L16" s="250">
        <v>1</v>
      </c>
      <c r="M16" s="250">
        <v>3.3</v>
      </c>
      <c r="N16" s="250">
        <v>3.1</v>
      </c>
      <c r="O16" s="250">
        <v>4.6</v>
      </c>
      <c r="P16" s="250">
        <v>7.6</v>
      </c>
      <c r="Q16" s="250">
        <v>-4.8</v>
      </c>
      <c r="R16" s="6">
        <v>-4.7</v>
      </c>
      <c r="S16" s="261">
        <v>6.5</v>
      </c>
      <c r="T16" s="261">
        <v>1.6</v>
      </c>
      <c r="AB16" s="152"/>
      <c r="AC16"/>
    </row>
    <row r="17" spans="1:29" ht="12.75">
      <c r="A17" s="19">
        <v>13</v>
      </c>
      <c r="B17" s="14" t="s">
        <v>22</v>
      </c>
      <c r="C17" s="252">
        <v>4.4</v>
      </c>
      <c r="D17" s="252">
        <v>5.5</v>
      </c>
      <c r="E17" s="252">
        <v>-6</v>
      </c>
      <c r="F17" s="252">
        <v>-4.4</v>
      </c>
      <c r="G17" s="252">
        <v>3.2</v>
      </c>
      <c r="H17" s="252">
        <v>2</v>
      </c>
      <c r="I17" s="257" t="s">
        <v>283</v>
      </c>
      <c r="J17" s="250">
        <v>8.3</v>
      </c>
      <c r="K17" s="250">
        <v>3</v>
      </c>
      <c r="L17" s="250">
        <v>5.1</v>
      </c>
      <c r="M17" s="250">
        <v>1.5</v>
      </c>
      <c r="N17" s="250">
        <v>1.7</v>
      </c>
      <c r="O17" s="250">
        <v>5.8</v>
      </c>
      <c r="P17" s="250">
        <v>0.8</v>
      </c>
      <c r="Q17" s="250">
        <v>3.3</v>
      </c>
      <c r="R17" s="6">
        <v>-8.3</v>
      </c>
      <c r="S17" s="261">
        <v>8.6</v>
      </c>
      <c r="T17" s="261">
        <v>-0.4</v>
      </c>
      <c r="AB17" s="152"/>
      <c r="AC17"/>
    </row>
    <row r="18" spans="1:29" ht="12.75">
      <c r="A18" s="19">
        <v>14</v>
      </c>
      <c r="B18" s="14" t="s">
        <v>48</v>
      </c>
      <c r="C18" s="252">
        <v>4.7</v>
      </c>
      <c r="D18" s="252">
        <v>5.5</v>
      </c>
      <c r="E18" s="252">
        <v>0.9</v>
      </c>
      <c r="F18" s="252">
        <v>3.2</v>
      </c>
      <c r="G18" s="252">
        <v>3.3</v>
      </c>
      <c r="H18" s="252">
        <v>9</v>
      </c>
      <c r="I18" s="257" t="s">
        <v>283</v>
      </c>
      <c r="J18" s="250">
        <v>3.1</v>
      </c>
      <c r="K18" s="250">
        <v>1.2</v>
      </c>
      <c r="L18" s="250">
        <v>5</v>
      </c>
      <c r="M18" s="250">
        <v>3.7</v>
      </c>
      <c r="N18" s="250">
        <v>3.9</v>
      </c>
      <c r="O18" s="250">
        <v>5.7</v>
      </c>
      <c r="P18" s="250">
        <v>2.6</v>
      </c>
      <c r="Q18" s="250">
        <v>-1.3</v>
      </c>
      <c r="R18" s="6">
        <v>-6.6</v>
      </c>
      <c r="S18" s="261">
        <v>7.3</v>
      </c>
      <c r="T18" s="261">
        <v>2.9</v>
      </c>
      <c r="AB18" s="152"/>
      <c r="AC18"/>
    </row>
    <row r="19" spans="1:29" ht="12.75">
      <c r="A19" s="19">
        <v>17</v>
      </c>
      <c r="B19" s="14" t="s">
        <v>26</v>
      </c>
      <c r="C19" s="252">
        <v>5.7</v>
      </c>
      <c r="D19" s="252">
        <v>2.4</v>
      </c>
      <c r="E19" s="252">
        <v>-0.5</v>
      </c>
      <c r="F19" s="252">
        <v>-1.3</v>
      </c>
      <c r="G19" s="252">
        <v>0.7</v>
      </c>
      <c r="H19" s="252">
        <v>6.3</v>
      </c>
      <c r="I19" s="257" t="s">
        <v>283</v>
      </c>
      <c r="J19" s="250">
        <v>1.3</v>
      </c>
      <c r="K19" s="250">
        <v>2.6</v>
      </c>
      <c r="L19" s="250">
        <v>1.5</v>
      </c>
      <c r="M19" s="250">
        <v>2.4</v>
      </c>
      <c r="N19" s="250">
        <v>0.8</v>
      </c>
      <c r="O19" s="250">
        <v>2.1</v>
      </c>
      <c r="P19" s="250">
        <v>0.3</v>
      </c>
      <c r="Q19" s="250">
        <v>0</v>
      </c>
      <c r="R19" s="6">
        <v>-11.4</v>
      </c>
      <c r="S19" s="261">
        <v>10.2</v>
      </c>
      <c r="T19" s="261">
        <v>2</v>
      </c>
      <c r="AB19" s="152"/>
      <c r="AC19"/>
    </row>
    <row r="20" spans="1:29" ht="12.75">
      <c r="A20" s="19">
        <v>18</v>
      </c>
      <c r="B20" s="14" t="s">
        <v>28</v>
      </c>
      <c r="C20" s="252">
        <v>5.4</v>
      </c>
      <c r="D20" s="252">
        <v>7.3</v>
      </c>
      <c r="E20" s="252">
        <v>4.2</v>
      </c>
      <c r="F20" s="252">
        <v>2.7</v>
      </c>
      <c r="G20" s="252">
        <v>1.1</v>
      </c>
      <c r="H20" s="252">
        <v>4.7</v>
      </c>
      <c r="I20" s="257" t="s">
        <v>283</v>
      </c>
      <c r="J20" s="250">
        <v>-1.7</v>
      </c>
      <c r="K20" s="250">
        <v>5.5</v>
      </c>
      <c r="L20" s="250">
        <v>2.7</v>
      </c>
      <c r="M20" s="250">
        <v>6.4</v>
      </c>
      <c r="N20" s="250">
        <v>0.6</v>
      </c>
      <c r="O20" s="250">
        <v>5.8</v>
      </c>
      <c r="P20" s="250">
        <v>1.5</v>
      </c>
      <c r="Q20" s="250">
        <v>-2.1</v>
      </c>
      <c r="R20" s="6">
        <v>-6.4</v>
      </c>
      <c r="S20" s="261">
        <v>8.4</v>
      </c>
      <c r="T20" s="261">
        <v>4.9</v>
      </c>
      <c r="AB20" s="152"/>
      <c r="AC20"/>
    </row>
    <row r="21" spans="1:28" ht="12.75">
      <c r="A21" s="19">
        <v>19</v>
      </c>
      <c r="B21" s="14" t="s">
        <v>30</v>
      </c>
      <c r="C21" s="252">
        <v>6.2</v>
      </c>
      <c r="D21" s="252">
        <v>5.9</v>
      </c>
      <c r="E21" s="252">
        <v>0.3</v>
      </c>
      <c r="F21" s="252">
        <v>1.2</v>
      </c>
      <c r="G21" s="252">
        <v>3</v>
      </c>
      <c r="H21" s="252">
        <v>1.4</v>
      </c>
      <c r="I21" s="257" t="s">
        <v>283</v>
      </c>
      <c r="J21" s="250">
        <v>-3.6</v>
      </c>
      <c r="K21" s="250">
        <v>2.4</v>
      </c>
      <c r="L21" s="250">
        <v>0.1</v>
      </c>
      <c r="M21" s="250">
        <v>3.2</v>
      </c>
      <c r="N21" s="250">
        <v>1.1</v>
      </c>
      <c r="O21" s="250">
        <v>5</v>
      </c>
      <c r="P21" s="250">
        <v>3.7</v>
      </c>
      <c r="Q21" s="250">
        <v>-2.8</v>
      </c>
      <c r="R21" s="6">
        <v>-8.6</v>
      </c>
      <c r="S21" s="261">
        <v>9.4</v>
      </c>
      <c r="T21" s="261">
        <v>3.3</v>
      </c>
      <c r="AB21" s="152"/>
    </row>
    <row r="22" spans="1:28" ht="12.75">
      <c r="A22" s="19">
        <v>20</v>
      </c>
      <c r="B22" s="14" t="s">
        <v>32</v>
      </c>
      <c r="C22" s="252">
        <v>5.8</v>
      </c>
      <c r="D22" s="252">
        <v>2.9</v>
      </c>
      <c r="E22" s="252">
        <v>-1</v>
      </c>
      <c r="F22" s="252">
        <v>2.4</v>
      </c>
      <c r="G22" s="252">
        <v>0.5</v>
      </c>
      <c r="H22" s="252">
        <v>3</v>
      </c>
      <c r="I22" s="257" t="s">
        <v>283</v>
      </c>
      <c r="J22" s="250">
        <v>-0.4</v>
      </c>
      <c r="K22" s="250">
        <v>1.9</v>
      </c>
      <c r="L22" s="250">
        <v>4.2</v>
      </c>
      <c r="M22" s="250">
        <v>4.7</v>
      </c>
      <c r="N22" s="250">
        <v>3</v>
      </c>
      <c r="O22" s="250">
        <v>1.5</v>
      </c>
      <c r="P22" s="250">
        <v>-0.7</v>
      </c>
      <c r="Q22" s="250">
        <v>-1.6</v>
      </c>
      <c r="R22" s="6">
        <v>-8.9</v>
      </c>
      <c r="S22" s="261">
        <v>6.4</v>
      </c>
      <c r="T22" s="261">
        <v>3.9</v>
      </c>
      <c r="AB22" s="152"/>
    </row>
    <row r="23" spans="1:28" ht="12.75">
      <c r="A23" s="19">
        <v>21</v>
      </c>
      <c r="B23" s="14" t="s">
        <v>34</v>
      </c>
      <c r="C23" s="252">
        <v>10</v>
      </c>
      <c r="D23" s="252">
        <v>3.6</v>
      </c>
      <c r="E23" s="252">
        <v>1.9</v>
      </c>
      <c r="F23" s="252">
        <v>3.5</v>
      </c>
      <c r="G23" s="252">
        <v>4.5</v>
      </c>
      <c r="H23" s="252">
        <v>7.4</v>
      </c>
      <c r="I23" s="257" t="s">
        <v>283</v>
      </c>
      <c r="J23" s="250">
        <v>-4.1</v>
      </c>
      <c r="K23" s="250">
        <v>4.1</v>
      </c>
      <c r="L23" s="250">
        <v>2.1</v>
      </c>
      <c r="M23" s="250">
        <v>5.3</v>
      </c>
      <c r="N23" s="250">
        <v>3.1</v>
      </c>
      <c r="O23" s="250">
        <v>2.1</v>
      </c>
      <c r="P23" s="250">
        <v>-2.3</v>
      </c>
      <c r="Q23" s="250">
        <v>2.2</v>
      </c>
      <c r="R23" s="6">
        <v>-4.4</v>
      </c>
      <c r="S23" s="261">
        <v>8.5</v>
      </c>
      <c r="T23" s="261">
        <v>-4.2</v>
      </c>
      <c r="AB23" s="152"/>
    </row>
    <row r="24" spans="1:28" ht="12.75">
      <c r="A24" s="19">
        <v>22</v>
      </c>
      <c r="B24" s="14" t="s">
        <v>36</v>
      </c>
      <c r="C24" s="252">
        <v>4</v>
      </c>
      <c r="D24" s="252">
        <v>3.6</v>
      </c>
      <c r="E24" s="252">
        <v>0.9</v>
      </c>
      <c r="F24" s="252">
        <v>-2.6</v>
      </c>
      <c r="G24" s="252">
        <v>4.4</v>
      </c>
      <c r="H24" s="252">
        <v>1.3</v>
      </c>
      <c r="I24" s="257" t="s">
        <v>283</v>
      </c>
      <c r="J24" s="250">
        <v>4</v>
      </c>
      <c r="K24" s="250">
        <v>-1.4</v>
      </c>
      <c r="L24" s="250">
        <v>-1</v>
      </c>
      <c r="M24" s="250">
        <v>5.1</v>
      </c>
      <c r="N24" s="250">
        <v>3.1</v>
      </c>
      <c r="O24" s="250">
        <v>-0.6</v>
      </c>
      <c r="P24" s="250">
        <v>0.4</v>
      </c>
      <c r="Q24" s="250">
        <v>1.9</v>
      </c>
      <c r="R24" s="261">
        <v>-2.7</v>
      </c>
      <c r="S24" s="261">
        <v>5.1</v>
      </c>
      <c r="T24" s="261">
        <v>0.5</v>
      </c>
      <c r="AB24" s="152"/>
    </row>
    <row r="25" spans="1:20" ht="12.75">
      <c r="A25" s="19">
        <v>23</v>
      </c>
      <c r="B25" s="14" t="s">
        <v>38</v>
      </c>
      <c r="C25" s="252">
        <v>-0.6</v>
      </c>
      <c r="D25" s="252">
        <v>5.1</v>
      </c>
      <c r="E25" s="252">
        <v>-7.6</v>
      </c>
      <c r="F25" s="252">
        <v>2.6</v>
      </c>
      <c r="G25" s="252">
        <v>2.3</v>
      </c>
      <c r="H25" s="252">
        <v>1.2</v>
      </c>
      <c r="I25" s="257" t="s">
        <v>283</v>
      </c>
      <c r="J25" s="250">
        <v>5.4</v>
      </c>
      <c r="K25" s="250">
        <v>-1</v>
      </c>
      <c r="L25" s="250">
        <v>0.9</v>
      </c>
      <c r="M25" s="250">
        <v>3</v>
      </c>
      <c r="N25" s="250">
        <v>5.7</v>
      </c>
      <c r="O25" s="250">
        <v>0.1</v>
      </c>
      <c r="P25" s="250">
        <v>-4.2</v>
      </c>
      <c r="Q25" s="250">
        <v>5.8</v>
      </c>
      <c r="R25" s="261">
        <v>-5.9</v>
      </c>
      <c r="S25" s="261">
        <v>14.4</v>
      </c>
      <c r="T25" s="261">
        <v>-8.7</v>
      </c>
    </row>
    <row r="26" spans="1:20" ht="12.75">
      <c r="A26" s="19">
        <v>24</v>
      </c>
      <c r="B26" s="14" t="s">
        <v>40</v>
      </c>
      <c r="C26" s="252">
        <v>3.3</v>
      </c>
      <c r="D26" s="252">
        <v>5</v>
      </c>
      <c r="E26" s="252">
        <v>-1.4</v>
      </c>
      <c r="F26" s="252">
        <v>-2.2</v>
      </c>
      <c r="G26" s="252">
        <v>2.6</v>
      </c>
      <c r="H26" s="252">
        <v>4</v>
      </c>
      <c r="I26" s="257" t="s">
        <v>283</v>
      </c>
      <c r="J26" s="250">
        <v>3.1</v>
      </c>
      <c r="K26" s="250">
        <v>1.5</v>
      </c>
      <c r="L26" s="250">
        <v>3.6</v>
      </c>
      <c r="M26" s="250">
        <v>6.5</v>
      </c>
      <c r="N26" s="250">
        <v>3.5</v>
      </c>
      <c r="O26" s="250">
        <v>4.3</v>
      </c>
      <c r="P26" s="250">
        <v>-2.5</v>
      </c>
      <c r="Q26" s="250">
        <v>-0.7</v>
      </c>
      <c r="R26" s="261">
        <v>-5.7</v>
      </c>
      <c r="S26" s="261">
        <v>6.4</v>
      </c>
      <c r="T26" s="261">
        <v>0.1</v>
      </c>
    </row>
    <row r="27" spans="1:20" ht="12.75">
      <c r="A27" s="19">
        <v>25</v>
      </c>
      <c r="B27" s="14" t="s">
        <v>42</v>
      </c>
      <c r="C27" s="252">
        <v>2.5</v>
      </c>
      <c r="D27" s="252">
        <v>4.5</v>
      </c>
      <c r="E27" s="252">
        <v>-2.2</v>
      </c>
      <c r="F27" s="252">
        <v>1.6</v>
      </c>
      <c r="G27" s="252">
        <v>-0.1</v>
      </c>
      <c r="H27" s="252">
        <v>2</v>
      </c>
      <c r="I27" s="257" t="s">
        <v>283</v>
      </c>
      <c r="J27" s="250">
        <v>-0.1</v>
      </c>
      <c r="K27" s="250">
        <v>2.6</v>
      </c>
      <c r="L27" s="250">
        <v>-0.1</v>
      </c>
      <c r="M27" s="250">
        <v>4.6</v>
      </c>
      <c r="N27" s="250">
        <v>1.7</v>
      </c>
      <c r="O27" s="250">
        <v>2.3</v>
      </c>
      <c r="P27" s="250">
        <v>-1.7</v>
      </c>
      <c r="Q27" s="250">
        <v>2.3</v>
      </c>
      <c r="R27" s="261">
        <v>-15.3</v>
      </c>
      <c r="S27" s="261">
        <v>18.2</v>
      </c>
      <c r="T27" s="261">
        <v>-1.4</v>
      </c>
    </row>
    <row r="28" spans="1:20" ht="13.5" thickBot="1">
      <c r="A28" s="251" t="s">
        <v>264</v>
      </c>
      <c r="B28" s="89"/>
      <c r="C28" s="253">
        <v>4</v>
      </c>
      <c r="D28" s="253">
        <v>3.9</v>
      </c>
      <c r="E28" s="253">
        <v>1.6</v>
      </c>
      <c r="F28" s="253">
        <v>2.7</v>
      </c>
      <c r="G28" s="253">
        <v>4.2</v>
      </c>
      <c r="H28" s="253">
        <v>4.7</v>
      </c>
      <c r="I28" s="258" t="s">
        <v>283</v>
      </c>
      <c r="J28" s="256">
        <v>1.3</v>
      </c>
      <c r="K28" s="256">
        <v>2.5</v>
      </c>
      <c r="L28" s="256">
        <v>2.3</v>
      </c>
      <c r="M28" s="256">
        <v>4.2</v>
      </c>
      <c r="N28" s="256">
        <v>3.2</v>
      </c>
      <c r="O28" s="256">
        <v>4.3</v>
      </c>
      <c r="P28" s="256">
        <v>3.3</v>
      </c>
      <c r="Q28" s="256">
        <v>-0.6</v>
      </c>
      <c r="R28" s="256">
        <v>-5</v>
      </c>
      <c r="S28" s="256">
        <v>6.6</v>
      </c>
      <c r="T28" s="270">
        <v>2.9</v>
      </c>
    </row>
    <row r="29" spans="1:9" ht="13.5" thickTop="1">
      <c r="A29" s="96" t="s">
        <v>287</v>
      </c>
      <c r="B29" s="240"/>
      <c r="C29" s="10"/>
      <c r="D29" s="10"/>
      <c r="E29" s="10"/>
      <c r="F29" s="10"/>
      <c r="G29" s="10"/>
      <c r="H29" s="10"/>
      <c r="I29" s="10"/>
    </row>
    <row r="30" spans="1:2" ht="12.75">
      <c r="A30" s="162" t="s">
        <v>284</v>
      </c>
      <c r="B30" s="96"/>
    </row>
    <row r="31" ht="12.75">
      <c r="A31" s="6" t="s">
        <v>292</v>
      </c>
    </row>
    <row r="32" ht="12.75">
      <c r="A32" s="15" t="s">
        <v>293</v>
      </c>
    </row>
    <row r="50" spans="1:9" ht="12.75">
      <c r="A50" s="19"/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9"/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9"/>
      <c r="B52" s="14"/>
      <c r="C52" s="14"/>
      <c r="D52" s="14"/>
      <c r="E52" s="14"/>
      <c r="F52" s="14"/>
      <c r="G52" s="14"/>
      <c r="H52" s="14"/>
      <c r="I52" s="14"/>
    </row>
    <row r="55" spans="10:20" ht="12.75"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</row>
    <row r="56" spans="10:20" ht="12.75"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</row>
    <row r="57" spans="10:20" ht="12.75"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</row>
    <row r="58" spans="10:20" ht="12.75"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</row>
    <row r="59" spans="10:20" ht="12.75"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</row>
    <row r="60" spans="10:20" ht="12.75"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</row>
    <row r="61" spans="10:20" ht="12.75"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</row>
    <row r="62" spans="10:20" ht="12.75"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</row>
    <row r="63" spans="10:20" ht="12.75"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</row>
    <row r="64" spans="10:20" ht="12.75"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</row>
    <row r="65" spans="10:20" ht="12.75"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</row>
    <row r="66" spans="10:20" ht="12.75"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</row>
    <row r="67" spans="10:20" ht="12.75"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</row>
    <row r="68" spans="10:20" ht="12.75"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</row>
    <row r="69" spans="10:20" ht="12.75"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</row>
    <row r="70" spans="10:20" ht="12.75"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</row>
    <row r="71" spans="10:20" ht="12.75"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</row>
    <row r="72" spans="10:20" ht="12.75"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</row>
    <row r="73" spans="10:20" ht="12.75"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</row>
    <row r="74" spans="10:20" ht="12.75"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</row>
    <row r="75" spans="10:20" ht="12.75"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</row>
    <row r="76" spans="10:20" ht="12.75"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A7:A1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U3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13.57421875" style="10" bestFit="1" customWidth="1"/>
    <col min="3" max="3" width="38.7109375" style="10" customWidth="1"/>
    <col min="4" max="4" width="8.00390625" style="10" customWidth="1"/>
    <col min="5" max="5" width="7.7109375" style="10" customWidth="1"/>
    <col min="6" max="6" width="8.00390625" style="10" customWidth="1"/>
    <col min="7" max="8" width="7.140625" style="10" customWidth="1"/>
    <col min="9" max="15" width="6.421875" style="10" customWidth="1"/>
    <col min="16" max="16" width="7.57421875" style="10" customWidth="1"/>
    <col min="17" max="17" width="6.140625" style="10" customWidth="1"/>
    <col min="18" max="18" width="6.57421875" style="10" customWidth="1"/>
    <col min="19" max="19" width="7.140625" style="10" customWidth="1"/>
    <col min="20" max="20" width="6.28125" style="14" customWidth="1"/>
    <col min="21" max="22" width="9.140625" style="14" customWidth="1"/>
    <col min="23" max="16384" width="9.140625" style="10" customWidth="1"/>
  </cols>
  <sheetData>
    <row r="1" spans="1:2" ht="15">
      <c r="A1" s="61" t="s">
        <v>153</v>
      </c>
      <c r="B1" s="36"/>
    </row>
    <row r="2" spans="1:8" ht="14.25">
      <c r="A2" s="48" t="s">
        <v>269</v>
      </c>
      <c r="B2" s="54"/>
      <c r="C2" s="54"/>
      <c r="D2" s="54"/>
      <c r="E2" s="54"/>
      <c r="F2" s="54"/>
      <c r="G2" s="54"/>
      <c r="H2" s="54"/>
    </row>
    <row r="3" spans="1:20" ht="13.5" thickBot="1">
      <c r="A3" s="177"/>
      <c r="B3" s="178"/>
      <c r="C3" s="178"/>
      <c r="D3" s="178"/>
      <c r="E3" s="178"/>
      <c r="F3" s="178"/>
      <c r="G3" s="178"/>
      <c r="H3" s="178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19" ht="12" thickTop="1">
      <c r="A4" s="50"/>
      <c r="B4" s="50"/>
      <c r="C4" s="50"/>
      <c r="D4" s="179"/>
      <c r="E4" s="179"/>
      <c r="F4" s="179"/>
      <c r="G4" s="179"/>
      <c r="H4" s="179"/>
      <c r="I4" s="179"/>
      <c r="J4" s="179"/>
      <c r="K4" s="79"/>
      <c r="L4" s="79"/>
      <c r="M4" s="79"/>
      <c r="N4" s="79"/>
      <c r="O4" s="79"/>
      <c r="P4" s="79"/>
      <c r="Q4" s="14"/>
      <c r="R4" s="14"/>
      <c r="S4" s="14"/>
    </row>
    <row r="5" spans="1:20" ht="12" thickBot="1">
      <c r="A5" s="52" t="s">
        <v>122</v>
      </c>
      <c r="B5" s="52"/>
      <c r="C5" s="52"/>
      <c r="D5" s="180">
        <v>1995</v>
      </c>
      <c r="E5" s="180">
        <v>1996</v>
      </c>
      <c r="F5" s="180">
        <v>1997</v>
      </c>
      <c r="G5" s="180">
        <v>1998</v>
      </c>
      <c r="H5" s="180">
        <v>1999</v>
      </c>
      <c r="I5" s="180">
        <v>2000</v>
      </c>
      <c r="J5" s="180">
        <v>2001</v>
      </c>
      <c r="K5" s="181">
        <v>2002</v>
      </c>
      <c r="L5" s="181">
        <v>2003</v>
      </c>
      <c r="M5" s="32">
        <v>2004</v>
      </c>
      <c r="N5" s="32">
        <v>2005</v>
      </c>
      <c r="O5" s="32">
        <v>2006</v>
      </c>
      <c r="P5" s="32">
        <v>2007</v>
      </c>
      <c r="Q5" s="26">
        <v>2008</v>
      </c>
      <c r="R5" s="26">
        <v>2009</v>
      </c>
      <c r="S5" s="26">
        <v>2010</v>
      </c>
      <c r="T5" s="26">
        <v>2011</v>
      </c>
    </row>
    <row r="6" spans="1:16" ht="15">
      <c r="A6" s="55"/>
      <c r="B6" s="54"/>
      <c r="C6" s="39"/>
      <c r="D6" s="39"/>
      <c r="E6" s="39"/>
      <c r="F6" s="39"/>
      <c r="G6" s="39"/>
      <c r="H6" s="104"/>
      <c r="I6" s="104"/>
      <c r="J6" s="104"/>
      <c r="K6" s="6"/>
      <c r="L6" s="6"/>
      <c r="M6" s="6"/>
      <c r="N6" s="6"/>
      <c r="O6" s="6"/>
      <c r="P6" s="105"/>
    </row>
    <row r="7" spans="1:20" ht="11.25">
      <c r="A7" s="62" t="s">
        <v>67</v>
      </c>
      <c r="B7" s="55" t="s">
        <v>131</v>
      </c>
      <c r="C7" s="81" t="s">
        <v>68</v>
      </c>
      <c r="D7" s="82">
        <v>16</v>
      </c>
      <c r="E7" s="82">
        <v>16</v>
      </c>
      <c r="F7" s="82">
        <v>15</v>
      </c>
      <c r="G7" s="82">
        <v>16</v>
      </c>
      <c r="H7" s="82">
        <v>16</v>
      </c>
      <c r="I7" s="10">
        <v>16</v>
      </c>
      <c r="J7" s="10">
        <v>18</v>
      </c>
      <c r="K7" s="10">
        <v>20</v>
      </c>
      <c r="L7" s="10">
        <v>20</v>
      </c>
      <c r="M7" s="10">
        <v>19</v>
      </c>
      <c r="N7" s="10">
        <v>20</v>
      </c>
      <c r="O7" s="10">
        <v>21</v>
      </c>
      <c r="P7" s="10">
        <v>23</v>
      </c>
      <c r="Q7" s="10">
        <v>21</v>
      </c>
      <c r="R7" s="10">
        <v>19</v>
      </c>
      <c r="S7" s="6">
        <v>20</v>
      </c>
      <c r="T7" s="6">
        <v>21</v>
      </c>
    </row>
    <row r="8" spans="1:20" ht="11.25">
      <c r="A8" s="62"/>
      <c r="B8" s="55" t="s">
        <v>2</v>
      </c>
      <c r="C8" s="64" t="s">
        <v>114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S8" s="6"/>
      <c r="T8" s="6"/>
    </row>
    <row r="9" spans="1:20" ht="11.25">
      <c r="A9" s="65" t="s">
        <v>67</v>
      </c>
      <c r="C9" s="81" t="s">
        <v>69</v>
      </c>
      <c r="D9" s="82">
        <v>131</v>
      </c>
      <c r="E9" s="82">
        <v>140</v>
      </c>
      <c r="F9" s="82">
        <v>146</v>
      </c>
      <c r="G9" s="82">
        <v>153</v>
      </c>
      <c r="H9" s="82">
        <v>160</v>
      </c>
      <c r="I9" s="10">
        <v>179</v>
      </c>
      <c r="J9" s="10">
        <v>191</v>
      </c>
      <c r="K9" s="10">
        <v>193</v>
      </c>
      <c r="L9" s="10">
        <v>194</v>
      </c>
      <c r="M9" s="10">
        <v>198</v>
      </c>
      <c r="N9" s="10">
        <v>203</v>
      </c>
      <c r="O9" s="10">
        <v>210</v>
      </c>
      <c r="P9" s="10">
        <v>223</v>
      </c>
      <c r="Q9" s="10">
        <v>228</v>
      </c>
      <c r="R9" s="10">
        <v>224</v>
      </c>
      <c r="S9" s="6">
        <v>229</v>
      </c>
      <c r="T9" s="6">
        <v>237</v>
      </c>
    </row>
    <row r="10" spans="1:21" ht="11.25">
      <c r="A10" s="65"/>
      <c r="C10" s="64" t="s">
        <v>70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S10" s="6"/>
      <c r="T10" s="6"/>
      <c r="U10" s="12"/>
    </row>
    <row r="11" spans="1:21" ht="11.25">
      <c r="A11" s="65" t="s">
        <v>67</v>
      </c>
      <c r="B11" s="54"/>
      <c r="C11" s="81" t="s">
        <v>71</v>
      </c>
      <c r="D11" s="82">
        <v>22</v>
      </c>
      <c r="E11" s="82">
        <v>22</v>
      </c>
      <c r="F11" s="82">
        <v>19</v>
      </c>
      <c r="G11" s="82">
        <v>20</v>
      </c>
      <c r="H11" s="82">
        <v>20</v>
      </c>
      <c r="I11" s="10">
        <v>28</v>
      </c>
      <c r="J11" s="10">
        <v>24</v>
      </c>
      <c r="K11" s="10">
        <v>22</v>
      </c>
      <c r="L11" s="10">
        <v>18</v>
      </c>
      <c r="M11" s="10">
        <v>17</v>
      </c>
      <c r="N11" s="10">
        <v>20</v>
      </c>
      <c r="O11" s="10">
        <v>26</v>
      </c>
      <c r="P11" s="10">
        <v>30</v>
      </c>
      <c r="Q11" s="10">
        <v>34</v>
      </c>
      <c r="R11" s="10">
        <v>31</v>
      </c>
      <c r="S11" s="6">
        <v>30</v>
      </c>
      <c r="T11" s="6">
        <v>34</v>
      </c>
      <c r="U11" s="12"/>
    </row>
    <row r="12" spans="1:21" ht="11.25">
      <c r="A12" s="65"/>
      <c r="B12" s="54"/>
      <c r="C12" s="64" t="s">
        <v>72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S12" s="6"/>
      <c r="T12" s="6"/>
      <c r="U12" s="12"/>
    </row>
    <row r="13" spans="1:21" ht="11.25">
      <c r="A13" s="65" t="s">
        <v>73</v>
      </c>
      <c r="B13" s="54"/>
      <c r="C13" s="81" t="s">
        <v>74</v>
      </c>
      <c r="D13" s="82">
        <v>8</v>
      </c>
      <c r="E13" s="82">
        <v>7</v>
      </c>
      <c r="F13" s="82">
        <v>5</v>
      </c>
      <c r="G13" s="82">
        <v>5</v>
      </c>
      <c r="H13" s="82">
        <v>5</v>
      </c>
      <c r="I13" s="10">
        <v>7</v>
      </c>
      <c r="J13" s="10">
        <v>7</v>
      </c>
      <c r="K13" s="10">
        <v>8</v>
      </c>
      <c r="L13" s="10">
        <v>8</v>
      </c>
      <c r="M13" s="10">
        <v>7</v>
      </c>
      <c r="N13" s="10">
        <v>7</v>
      </c>
      <c r="O13" s="10">
        <v>9</v>
      </c>
      <c r="P13" s="10">
        <v>12</v>
      </c>
      <c r="Q13" s="10">
        <v>16</v>
      </c>
      <c r="R13" s="10">
        <v>7</v>
      </c>
      <c r="S13" s="6">
        <v>7</v>
      </c>
      <c r="T13" s="6">
        <v>12</v>
      </c>
      <c r="U13" s="12"/>
    </row>
    <row r="14" spans="1:21" ht="11.25">
      <c r="A14" s="65"/>
      <c r="B14" s="54"/>
      <c r="C14" s="64" t="s">
        <v>75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S14" s="6"/>
      <c r="T14" s="6"/>
      <c r="U14" s="12"/>
    </row>
    <row r="15" spans="1:21" ht="11.25">
      <c r="A15" s="65" t="s">
        <v>76</v>
      </c>
      <c r="B15" s="54"/>
      <c r="C15" s="81" t="s">
        <v>77</v>
      </c>
      <c r="D15" s="82">
        <v>162</v>
      </c>
      <c r="E15" s="82">
        <v>171</v>
      </c>
      <c r="F15" s="82">
        <v>176</v>
      </c>
      <c r="G15" s="82">
        <v>184</v>
      </c>
      <c r="H15" s="82">
        <v>191</v>
      </c>
      <c r="I15" s="10">
        <v>216</v>
      </c>
      <c r="J15" s="10">
        <v>226</v>
      </c>
      <c r="K15" s="10">
        <v>225</v>
      </c>
      <c r="L15" s="10">
        <v>224</v>
      </c>
      <c r="M15" s="10">
        <v>227</v>
      </c>
      <c r="N15" s="10">
        <v>236</v>
      </c>
      <c r="O15" s="10">
        <v>248</v>
      </c>
      <c r="P15" s="10">
        <v>264</v>
      </c>
      <c r="Q15" s="10">
        <v>267</v>
      </c>
      <c r="R15" s="10">
        <v>267</v>
      </c>
      <c r="S15" s="6">
        <v>272</v>
      </c>
      <c r="T15" s="6">
        <v>279</v>
      </c>
      <c r="U15" s="12"/>
    </row>
    <row r="16" spans="1:21" ht="11.25">
      <c r="A16" s="65"/>
      <c r="B16" s="54"/>
      <c r="C16" s="64" t="s">
        <v>115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S16" s="6"/>
      <c r="T16" s="6"/>
      <c r="U16" s="12"/>
    </row>
    <row r="17" spans="1:21" ht="11.25">
      <c r="A17" s="65" t="s">
        <v>67</v>
      </c>
      <c r="B17" s="54"/>
      <c r="C17" s="81" t="s">
        <v>78</v>
      </c>
      <c r="D17" s="82">
        <v>44</v>
      </c>
      <c r="E17" s="82">
        <v>43</v>
      </c>
      <c r="F17" s="82">
        <v>43</v>
      </c>
      <c r="G17" s="82">
        <v>43</v>
      </c>
      <c r="H17" s="82">
        <v>44</v>
      </c>
      <c r="I17" s="10">
        <v>45</v>
      </c>
      <c r="J17" s="10">
        <v>46</v>
      </c>
      <c r="K17" s="10">
        <v>48</v>
      </c>
      <c r="L17" s="10">
        <v>52</v>
      </c>
      <c r="M17" s="10">
        <v>53</v>
      </c>
      <c r="N17" s="10">
        <v>54</v>
      </c>
      <c r="O17" s="10">
        <v>55</v>
      </c>
      <c r="P17" s="10">
        <v>53</v>
      </c>
      <c r="Q17" s="10">
        <v>56</v>
      </c>
      <c r="R17" s="10">
        <v>59</v>
      </c>
      <c r="S17" s="6">
        <v>58</v>
      </c>
      <c r="T17" s="6">
        <v>59</v>
      </c>
      <c r="U17" s="12"/>
    </row>
    <row r="18" spans="1:21" ht="11.25">
      <c r="A18" s="65"/>
      <c r="B18" s="54"/>
      <c r="C18" s="64" t="s">
        <v>79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S18" s="6"/>
      <c r="T18" s="6"/>
      <c r="U18" s="12"/>
    </row>
    <row r="19" spans="1:21" ht="11.25">
      <c r="A19" s="65" t="s">
        <v>67</v>
      </c>
      <c r="B19" s="54"/>
      <c r="C19" s="81" t="s">
        <v>80</v>
      </c>
      <c r="D19" s="82">
        <v>5</v>
      </c>
      <c r="E19" s="82">
        <v>5</v>
      </c>
      <c r="F19" s="82">
        <v>5</v>
      </c>
      <c r="G19" s="82">
        <v>5</v>
      </c>
      <c r="H19" s="82">
        <v>7</v>
      </c>
      <c r="I19" s="10">
        <v>15</v>
      </c>
      <c r="J19" s="10">
        <v>16</v>
      </c>
      <c r="K19" s="10">
        <v>14</v>
      </c>
      <c r="L19" s="10">
        <v>15</v>
      </c>
      <c r="M19" s="10">
        <v>16</v>
      </c>
      <c r="N19" s="10">
        <v>16</v>
      </c>
      <c r="O19" s="10">
        <v>16</v>
      </c>
      <c r="P19" s="10">
        <v>16</v>
      </c>
      <c r="Q19" s="10">
        <v>16</v>
      </c>
      <c r="R19" s="10">
        <v>16</v>
      </c>
      <c r="S19" s="6">
        <v>16</v>
      </c>
      <c r="T19" s="6">
        <v>16</v>
      </c>
      <c r="U19" s="12"/>
    </row>
    <row r="20" spans="1:21" ht="11.25">
      <c r="A20" s="65"/>
      <c r="B20" s="54"/>
      <c r="C20" s="64" t="s">
        <v>81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S20" s="6"/>
      <c r="T20" s="6"/>
      <c r="U20" s="12"/>
    </row>
    <row r="21" spans="1:21" ht="11.25">
      <c r="A21" s="65" t="s">
        <v>73</v>
      </c>
      <c r="B21" s="54"/>
      <c r="C21" s="81" t="s">
        <v>82</v>
      </c>
      <c r="D21" s="82">
        <v>43</v>
      </c>
      <c r="E21" s="82">
        <v>47</v>
      </c>
      <c r="F21" s="82">
        <v>50</v>
      </c>
      <c r="G21" s="82">
        <v>53</v>
      </c>
      <c r="H21" s="82">
        <v>57</v>
      </c>
      <c r="I21" s="10">
        <v>63</v>
      </c>
      <c r="J21" s="10">
        <v>62</v>
      </c>
      <c r="K21" s="10">
        <v>60</v>
      </c>
      <c r="L21" s="10">
        <v>64</v>
      </c>
      <c r="M21" s="10">
        <v>67</v>
      </c>
      <c r="N21" s="10">
        <v>71</v>
      </c>
      <c r="O21" s="10">
        <v>77</v>
      </c>
      <c r="P21" s="10">
        <v>76</v>
      </c>
      <c r="Q21" s="10">
        <v>74</v>
      </c>
      <c r="R21" s="10">
        <v>70</v>
      </c>
      <c r="S21" s="6">
        <v>71</v>
      </c>
      <c r="T21" s="6">
        <v>71</v>
      </c>
      <c r="U21" s="12"/>
    </row>
    <row r="22" spans="1:21" ht="11.25">
      <c r="A22" s="65"/>
      <c r="B22" s="54"/>
      <c r="C22" s="64" t="s">
        <v>83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S22" s="6"/>
      <c r="T22" s="6"/>
      <c r="U22" s="12"/>
    </row>
    <row r="23" spans="1:21" ht="11.25">
      <c r="A23" s="65" t="s">
        <v>73</v>
      </c>
      <c r="B23" s="55"/>
      <c r="C23" s="81" t="s">
        <v>84</v>
      </c>
      <c r="D23" s="82">
        <v>41</v>
      </c>
      <c r="E23" s="82">
        <v>45</v>
      </c>
      <c r="F23" s="82">
        <v>47</v>
      </c>
      <c r="G23" s="82">
        <v>49</v>
      </c>
      <c r="H23" s="82">
        <v>49</v>
      </c>
      <c r="I23" s="10">
        <v>59</v>
      </c>
      <c r="J23" s="10">
        <v>59</v>
      </c>
      <c r="K23" s="10">
        <v>56</v>
      </c>
      <c r="L23" s="10">
        <v>56</v>
      </c>
      <c r="M23" s="10">
        <v>57</v>
      </c>
      <c r="N23" s="10">
        <v>58</v>
      </c>
      <c r="O23" s="10">
        <v>58</v>
      </c>
      <c r="P23" s="10">
        <v>62</v>
      </c>
      <c r="Q23" s="10">
        <v>60</v>
      </c>
      <c r="R23" s="10">
        <v>59</v>
      </c>
      <c r="S23" s="6">
        <v>60</v>
      </c>
      <c r="T23" s="6">
        <v>60</v>
      </c>
      <c r="U23" s="12"/>
    </row>
    <row r="24" spans="1:21" ht="11.25">
      <c r="A24" s="65"/>
      <c r="B24" s="55"/>
      <c r="C24" s="64" t="s">
        <v>85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S24" s="6"/>
      <c r="T24" s="6"/>
      <c r="U24" s="12"/>
    </row>
    <row r="25" spans="1:21" ht="11.25">
      <c r="A25" s="65" t="s">
        <v>73</v>
      </c>
      <c r="B25" s="55"/>
      <c r="C25" s="81" t="s">
        <v>80</v>
      </c>
      <c r="D25" s="82">
        <v>3</v>
      </c>
      <c r="E25" s="82">
        <v>3</v>
      </c>
      <c r="F25" s="82">
        <v>3</v>
      </c>
      <c r="G25" s="82">
        <v>3</v>
      </c>
      <c r="H25" s="82">
        <v>3</v>
      </c>
      <c r="I25" s="10">
        <v>10</v>
      </c>
      <c r="J25" s="10">
        <v>10</v>
      </c>
      <c r="K25" s="10">
        <v>10</v>
      </c>
      <c r="L25" s="10">
        <v>10</v>
      </c>
      <c r="M25" s="10">
        <v>11</v>
      </c>
      <c r="N25" s="10">
        <v>12</v>
      </c>
      <c r="O25" s="10">
        <v>12</v>
      </c>
      <c r="P25" s="10">
        <v>13</v>
      </c>
      <c r="Q25" s="10">
        <v>12</v>
      </c>
      <c r="R25" s="10">
        <v>12</v>
      </c>
      <c r="S25" s="6">
        <v>12</v>
      </c>
      <c r="T25" s="6">
        <v>11</v>
      </c>
      <c r="U25" s="12"/>
    </row>
    <row r="26" spans="1:21" ht="11.25">
      <c r="A26" s="65"/>
      <c r="B26" s="55"/>
      <c r="C26" s="64" t="s">
        <v>86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S26" s="6"/>
      <c r="T26" s="6"/>
      <c r="U26" s="12"/>
    </row>
    <row r="27" spans="1:20" ht="11.25">
      <c r="A27" s="65" t="s">
        <v>76</v>
      </c>
      <c r="B27" s="55"/>
      <c r="C27" s="81" t="s">
        <v>87</v>
      </c>
      <c r="D27" s="82">
        <v>124</v>
      </c>
      <c r="E27" s="82">
        <v>124</v>
      </c>
      <c r="F27" s="82">
        <v>124</v>
      </c>
      <c r="G27" s="82">
        <v>127</v>
      </c>
      <c r="H27" s="82">
        <v>134</v>
      </c>
      <c r="I27" s="10">
        <v>143</v>
      </c>
      <c r="J27" s="10">
        <v>157</v>
      </c>
      <c r="K27" s="10">
        <v>161</v>
      </c>
      <c r="L27" s="10">
        <v>160</v>
      </c>
      <c r="M27" s="10">
        <v>161</v>
      </c>
      <c r="N27" s="10">
        <v>165</v>
      </c>
      <c r="O27" s="10">
        <v>173</v>
      </c>
      <c r="P27" s="10">
        <v>182</v>
      </c>
      <c r="Q27" s="10">
        <v>193</v>
      </c>
      <c r="R27" s="10">
        <v>201</v>
      </c>
      <c r="S27" s="6">
        <v>203</v>
      </c>
      <c r="T27" s="6">
        <v>212</v>
      </c>
    </row>
    <row r="28" spans="1:20" ht="12.75">
      <c r="A28" s="55"/>
      <c r="B28" s="55"/>
      <c r="C28" s="64" t="s">
        <v>116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110"/>
      <c r="R28" s="110"/>
      <c r="S28" s="6"/>
      <c r="T28" s="6"/>
    </row>
    <row r="29" spans="1:20" ht="12.75">
      <c r="A29" s="55"/>
      <c r="B29" s="55"/>
      <c r="C29" s="56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110"/>
      <c r="R29" s="110"/>
      <c r="S29" s="6"/>
      <c r="T29" s="6"/>
    </row>
    <row r="30" spans="1:20" ht="11.25">
      <c r="A30" s="66" t="s">
        <v>67</v>
      </c>
      <c r="B30" s="55" t="s">
        <v>132</v>
      </c>
      <c r="C30" s="56" t="s">
        <v>68</v>
      </c>
      <c r="D30" s="82">
        <v>15</v>
      </c>
      <c r="E30" s="82">
        <v>14</v>
      </c>
      <c r="F30" s="82">
        <v>14</v>
      </c>
      <c r="G30" s="82">
        <v>14</v>
      </c>
      <c r="H30" s="82">
        <v>14</v>
      </c>
      <c r="I30" s="10">
        <v>14</v>
      </c>
      <c r="J30" s="10">
        <v>15</v>
      </c>
      <c r="K30" s="10">
        <v>16</v>
      </c>
      <c r="L30" s="10">
        <v>16</v>
      </c>
      <c r="M30" s="10">
        <v>16</v>
      </c>
      <c r="N30" s="10">
        <v>16</v>
      </c>
      <c r="O30" s="10">
        <v>17</v>
      </c>
      <c r="P30" s="10">
        <v>19</v>
      </c>
      <c r="Q30" s="10">
        <v>17</v>
      </c>
      <c r="R30" s="10">
        <v>15</v>
      </c>
      <c r="S30" s="6">
        <v>16</v>
      </c>
      <c r="T30" s="6">
        <v>17</v>
      </c>
    </row>
    <row r="31" spans="1:20" ht="11.25">
      <c r="A31" s="67" t="s">
        <v>67</v>
      </c>
      <c r="B31" s="55" t="s">
        <v>4</v>
      </c>
      <c r="C31" s="56" t="s">
        <v>69</v>
      </c>
      <c r="D31" s="82">
        <v>108</v>
      </c>
      <c r="E31" s="82">
        <v>116</v>
      </c>
      <c r="F31" s="82">
        <v>120</v>
      </c>
      <c r="G31" s="82">
        <v>125</v>
      </c>
      <c r="H31" s="82">
        <v>131</v>
      </c>
      <c r="I31" s="10">
        <v>145</v>
      </c>
      <c r="J31" s="10">
        <v>156</v>
      </c>
      <c r="K31" s="10">
        <v>161</v>
      </c>
      <c r="L31" s="10">
        <v>165</v>
      </c>
      <c r="M31" s="10">
        <v>169</v>
      </c>
      <c r="N31" s="10">
        <v>173</v>
      </c>
      <c r="O31" s="10">
        <v>177</v>
      </c>
      <c r="P31" s="10">
        <v>188</v>
      </c>
      <c r="Q31" s="10">
        <v>192</v>
      </c>
      <c r="R31" s="10">
        <v>190</v>
      </c>
      <c r="S31" s="6">
        <v>193</v>
      </c>
      <c r="T31" s="6">
        <v>199</v>
      </c>
    </row>
    <row r="32" spans="1:20" ht="11.25">
      <c r="A32" s="67" t="s">
        <v>67</v>
      </c>
      <c r="B32" s="68"/>
      <c r="C32" s="56" t="s">
        <v>71</v>
      </c>
      <c r="D32" s="82">
        <v>13</v>
      </c>
      <c r="E32" s="82">
        <v>13</v>
      </c>
      <c r="F32" s="82">
        <v>11</v>
      </c>
      <c r="G32" s="82">
        <v>11</v>
      </c>
      <c r="H32" s="82">
        <v>11</v>
      </c>
      <c r="I32" s="10">
        <v>15</v>
      </c>
      <c r="J32" s="10">
        <v>13</v>
      </c>
      <c r="K32" s="10">
        <v>12</v>
      </c>
      <c r="L32" s="10">
        <v>10</v>
      </c>
      <c r="M32" s="10">
        <v>10</v>
      </c>
      <c r="N32" s="10">
        <v>11</v>
      </c>
      <c r="O32" s="10">
        <v>14</v>
      </c>
      <c r="P32" s="10">
        <v>17</v>
      </c>
      <c r="Q32" s="10">
        <v>20</v>
      </c>
      <c r="R32" s="10">
        <v>17</v>
      </c>
      <c r="S32" s="6">
        <v>15</v>
      </c>
      <c r="T32" s="6">
        <v>20</v>
      </c>
    </row>
    <row r="33" spans="1:20" ht="11.25">
      <c r="A33" s="67" t="s">
        <v>73</v>
      </c>
      <c r="B33" s="68"/>
      <c r="C33" s="56" t="s">
        <v>74</v>
      </c>
      <c r="D33" s="82">
        <v>7</v>
      </c>
      <c r="E33" s="82">
        <v>6</v>
      </c>
      <c r="F33" s="82">
        <v>4</v>
      </c>
      <c r="G33" s="82">
        <v>5</v>
      </c>
      <c r="H33" s="82">
        <v>4</v>
      </c>
      <c r="I33" s="10">
        <v>6</v>
      </c>
      <c r="J33" s="10">
        <v>5</v>
      </c>
      <c r="K33" s="10">
        <v>6</v>
      </c>
      <c r="L33" s="10">
        <v>6</v>
      </c>
      <c r="M33" s="10">
        <v>4</v>
      </c>
      <c r="N33" s="10">
        <v>4</v>
      </c>
      <c r="O33" s="10">
        <v>7</v>
      </c>
      <c r="P33" s="10">
        <v>9</v>
      </c>
      <c r="Q33" s="10">
        <v>11</v>
      </c>
      <c r="R33" s="10">
        <v>6</v>
      </c>
      <c r="S33" s="6">
        <v>5</v>
      </c>
      <c r="T33" s="6">
        <v>8</v>
      </c>
    </row>
    <row r="34" spans="1:20" ht="11.25">
      <c r="A34" s="67" t="s">
        <v>76</v>
      </c>
      <c r="B34" s="68"/>
      <c r="C34" s="56" t="s">
        <v>77</v>
      </c>
      <c r="D34" s="82">
        <v>129</v>
      </c>
      <c r="E34" s="82">
        <v>137</v>
      </c>
      <c r="F34" s="82">
        <v>141</v>
      </c>
      <c r="G34" s="82">
        <v>146</v>
      </c>
      <c r="H34" s="82">
        <v>152</v>
      </c>
      <c r="I34" s="10">
        <v>169</v>
      </c>
      <c r="J34" s="10">
        <v>178</v>
      </c>
      <c r="K34" s="10">
        <v>183</v>
      </c>
      <c r="L34" s="10">
        <v>185</v>
      </c>
      <c r="M34" s="10">
        <v>190</v>
      </c>
      <c r="N34" s="10">
        <v>196</v>
      </c>
      <c r="O34" s="10">
        <v>202</v>
      </c>
      <c r="P34" s="10">
        <v>216</v>
      </c>
      <c r="Q34" s="10">
        <v>218</v>
      </c>
      <c r="R34" s="10">
        <v>217</v>
      </c>
      <c r="S34" s="6">
        <v>220</v>
      </c>
      <c r="T34" s="6">
        <v>228</v>
      </c>
    </row>
    <row r="35" spans="1:20" ht="11.25">
      <c r="A35" s="67" t="s">
        <v>67</v>
      </c>
      <c r="B35" s="68"/>
      <c r="C35" s="56" t="s">
        <v>78</v>
      </c>
      <c r="D35" s="82">
        <v>41</v>
      </c>
      <c r="E35" s="82">
        <v>40</v>
      </c>
      <c r="F35" s="82">
        <v>40</v>
      </c>
      <c r="G35" s="82">
        <v>41</v>
      </c>
      <c r="H35" s="82">
        <v>42</v>
      </c>
      <c r="I35" s="10">
        <v>42</v>
      </c>
      <c r="J35" s="10">
        <v>43</v>
      </c>
      <c r="K35" s="10">
        <v>45</v>
      </c>
      <c r="L35" s="10">
        <v>48</v>
      </c>
      <c r="M35" s="10">
        <v>50</v>
      </c>
      <c r="N35" s="10">
        <v>51</v>
      </c>
      <c r="O35" s="10">
        <v>53</v>
      </c>
      <c r="P35" s="10">
        <v>55</v>
      </c>
      <c r="Q35" s="10">
        <v>54</v>
      </c>
      <c r="R35" s="10">
        <v>57</v>
      </c>
      <c r="S35" s="6">
        <v>57</v>
      </c>
      <c r="T35" s="6">
        <v>57</v>
      </c>
    </row>
    <row r="36" spans="1:20" ht="11.25">
      <c r="A36" s="67" t="s">
        <v>67</v>
      </c>
      <c r="B36" s="68"/>
      <c r="C36" s="56" t="s">
        <v>80</v>
      </c>
      <c r="D36" s="82">
        <v>5</v>
      </c>
      <c r="E36" s="82">
        <v>4</v>
      </c>
      <c r="F36" s="82">
        <v>5</v>
      </c>
      <c r="G36" s="82">
        <v>5</v>
      </c>
      <c r="H36" s="82">
        <v>6</v>
      </c>
      <c r="I36" s="10">
        <v>14</v>
      </c>
      <c r="J36" s="10">
        <v>15</v>
      </c>
      <c r="K36" s="10">
        <v>13</v>
      </c>
      <c r="L36" s="10">
        <v>15</v>
      </c>
      <c r="M36" s="10">
        <v>15</v>
      </c>
      <c r="N36" s="10">
        <v>16</v>
      </c>
      <c r="O36" s="10">
        <v>15</v>
      </c>
      <c r="P36" s="10">
        <v>15</v>
      </c>
      <c r="Q36" s="10">
        <v>15</v>
      </c>
      <c r="R36" s="10">
        <v>15</v>
      </c>
      <c r="S36" s="6">
        <v>15</v>
      </c>
      <c r="T36" s="6">
        <v>15</v>
      </c>
    </row>
    <row r="37" spans="1:20" ht="11.25">
      <c r="A37" s="67" t="s">
        <v>73</v>
      </c>
      <c r="B37" s="68"/>
      <c r="C37" s="56" t="s">
        <v>82</v>
      </c>
      <c r="D37" s="82">
        <v>34</v>
      </c>
      <c r="E37" s="82">
        <v>37</v>
      </c>
      <c r="F37" s="82">
        <v>39</v>
      </c>
      <c r="G37" s="82">
        <v>41</v>
      </c>
      <c r="H37" s="82">
        <v>44</v>
      </c>
      <c r="I37" s="10">
        <v>47</v>
      </c>
      <c r="J37" s="10">
        <v>48</v>
      </c>
      <c r="K37" s="10">
        <v>48</v>
      </c>
      <c r="L37" s="10">
        <v>51</v>
      </c>
      <c r="M37" s="10">
        <v>53</v>
      </c>
      <c r="N37" s="10">
        <v>56</v>
      </c>
      <c r="O37" s="10">
        <v>60</v>
      </c>
      <c r="P37" s="10">
        <v>59</v>
      </c>
      <c r="Q37" s="10">
        <v>58</v>
      </c>
      <c r="R37" s="10">
        <v>56</v>
      </c>
      <c r="S37" s="6">
        <v>55</v>
      </c>
      <c r="T37" s="6">
        <v>57</v>
      </c>
    </row>
    <row r="38" spans="1:20" ht="11.25">
      <c r="A38" s="67" t="s">
        <v>73</v>
      </c>
      <c r="B38" s="68"/>
      <c r="C38" s="56" t="s">
        <v>84</v>
      </c>
      <c r="D38" s="82">
        <v>34</v>
      </c>
      <c r="E38" s="82">
        <v>37</v>
      </c>
      <c r="F38" s="82">
        <v>39</v>
      </c>
      <c r="G38" s="82">
        <v>40</v>
      </c>
      <c r="H38" s="82">
        <v>40</v>
      </c>
      <c r="I38" s="10">
        <v>48</v>
      </c>
      <c r="J38" s="10">
        <v>48</v>
      </c>
      <c r="K38" s="10">
        <v>47</v>
      </c>
      <c r="L38" s="10">
        <v>47</v>
      </c>
      <c r="M38" s="10">
        <v>49</v>
      </c>
      <c r="N38" s="10">
        <v>50</v>
      </c>
      <c r="O38" s="10">
        <v>49</v>
      </c>
      <c r="P38" s="10">
        <v>53</v>
      </c>
      <c r="Q38" s="10">
        <v>50</v>
      </c>
      <c r="R38" s="10">
        <v>50</v>
      </c>
      <c r="S38" s="6">
        <v>51</v>
      </c>
      <c r="T38" s="6">
        <v>50</v>
      </c>
    </row>
    <row r="39" spans="1:20" ht="11.25">
      <c r="A39" s="67" t="s">
        <v>73</v>
      </c>
      <c r="B39" s="68"/>
      <c r="C39" s="56" t="s">
        <v>80</v>
      </c>
      <c r="D39" s="82">
        <v>2</v>
      </c>
      <c r="E39" s="82">
        <v>2</v>
      </c>
      <c r="F39" s="82">
        <v>2</v>
      </c>
      <c r="G39" s="82">
        <v>3</v>
      </c>
      <c r="H39" s="82">
        <v>3</v>
      </c>
      <c r="I39" s="10">
        <v>10</v>
      </c>
      <c r="J39" s="10">
        <v>9</v>
      </c>
      <c r="K39" s="10">
        <v>9</v>
      </c>
      <c r="L39" s="10">
        <v>10</v>
      </c>
      <c r="M39" s="10">
        <v>11</v>
      </c>
      <c r="N39" s="10">
        <v>11</v>
      </c>
      <c r="O39" s="10">
        <v>11</v>
      </c>
      <c r="P39" s="10">
        <v>12</v>
      </c>
      <c r="Q39" s="10">
        <v>12</v>
      </c>
      <c r="R39" s="10">
        <v>12</v>
      </c>
      <c r="S39" s="6">
        <v>12</v>
      </c>
      <c r="T39" s="6">
        <v>11</v>
      </c>
    </row>
    <row r="40" spans="1:20" ht="11.25">
      <c r="A40" s="67" t="s">
        <v>76</v>
      </c>
      <c r="B40" s="68"/>
      <c r="C40" s="56" t="s">
        <v>87</v>
      </c>
      <c r="D40" s="82">
        <v>104</v>
      </c>
      <c r="E40" s="82">
        <v>105</v>
      </c>
      <c r="F40" s="82">
        <v>106</v>
      </c>
      <c r="G40" s="82">
        <v>108</v>
      </c>
      <c r="H40" s="82">
        <v>113</v>
      </c>
      <c r="I40" s="10">
        <v>120</v>
      </c>
      <c r="J40" s="10">
        <v>131</v>
      </c>
      <c r="K40" s="10">
        <v>137</v>
      </c>
      <c r="L40" s="10">
        <v>139</v>
      </c>
      <c r="M40" s="10">
        <v>143</v>
      </c>
      <c r="N40" s="10">
        <v>146</v>
      </c>
      <c r="O40" s="10">
        <v>151</v>
      </c>
      <c r="P40" s="10">
        <v>162</v>
      </c>
      <c r="Q40" s="10">
        <v>166</v>
      </c>
      <c r="R40" s="10">
        <v>172</v>
      </c>
      <c r="S40" s="6">
        <v>175</v>
      </c>
      <c r="T40" s="6">
        <v>183</v>
      </c>
    </row>
    <row r="41" spans="1:20" ht="12.75">
      <c r="A41" s="54"/>
      <c r="B41" s="68"/>
      <c r="C41" s="56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110"/>
      <c r="R41" s="110"/>
      <c r="S41" s="6"/>
      <c r="T41" s="6"/>
    </row>
    <row r="42" spans="1:20" ht="11.25">
      <c r="A42" s="66" t="s">
        <v>67</v>
      </c>
      <c r="B42" s="55" t="s">
        <v>133</v>
      </c>
      <c r="C42" s="56" t="s">
        <v>68</v>
      </c>
      <c r="D42" s="82">
        <v>13</v>
      </c>
      <c r="E42" s="82">
        <v>13</v>
      </c>
      <c r="F42" s="82">
        <v>13</v>
      </c>
      <c r="G42" s="82">
        <v>13</v>
      </c>
      <c r="H42" s="82">
        <v>14</v>
      </c>
      <c r="I42" s="10">
        <v>13</v>
      </c>
      <c r="J42" s="10">
        <v>13</v>
      </c>
      <c r="K42" s="10">
        <v>14</v>
      </c>
      <c r="L42" s="10">
        <v>14</v>
      </c>
      <c r="M42" s="10">
        <v>13</v>
      </c>
      <c r="N42" s="10">
        <v>14</v>
      </c>
      <c r="O42" s="10">
        <v>15</v>
      </c>
      <c r="P42" s="10">
        <v>17</v>
      </c>
      <c r="Q42" s="10">
        <v>16</v>
      </c>
      <c r="R42" s="10">
        <v>14</v>
      </c>
      <c r="S42" s="6">
        <v>15</v>
      </c>
      <c r="T42" s="6">
        <v>15</v>
      </c>
    </row>
    <row r="43" spans="1:20" ht="11.25">
      <c r="A43" s="67" t="s">
        <v>67</v>
      </c>
      <c r="B43" s="55" t="s">
        <v>6</v>
      </c>
      <c r="C43" s="56" t="s">
        <v>69</v>
      </c>
      <c r="D43" s="82">
        <v>100</v>
      </c>
      <c r="E43" s="82">
        <v>106</v>
      </c>
      <c r="F43" s="82">
        <v>110</v>
      </c>
      <c r="G43" s="82">
        <v>114</v>
      </c>
      <c r="H43" s="82">
        <v>117</v>
      </c>
      <c r="I43" s="10">
        <v>128</v>
      </c>
      <c r="J43" s="10">
        <v>137</v>
      </c>
      <c r="K43" s="10">
        <v>142</v>
      </c>
      <c r="L43" s="10">
        <v>146</v>
      </c>
      <c r="M43" s="10">
        <v>150</v>
      </c>
      <c r="N43" s="10">
        <v>155</v>
      </c>
      <c r="O43" s="10">
        <v>159</v>
      </c>
      <c r="P43" s="10">
        <v>170</v>
      </c>
      <c r="Q43" s="10">
        <v>173</v>
      </c>
      <c r="R43" s="10">
        <v>168</v>
      </c>
      <c r="S43" s="6">
        <v>172</v>
      </c>
      <c r="T43" s="6">
        <v>177</v>
      </c>
    </row>
    <row r="44" spans="1:20" ht="11.25">
      <c r="A44" s="67" t="s">
        <v>67</v>
      </c>
      <c r="B44" s="68"/>
      <c r="C44" s="56" t="s">
        <v>71</v>
      </c>
      <c r="D44" s="82">
        <v>11</v>
      </c>
      <c r="E44" s="82">
        <v>11</v>
      </c>
      <c r="F44" s="82">
        <v>9</v>
      </c>
      <c r="G44" s="82">
        <v>9</v>
      </c>
      <c r="H44" s="82">
        <v>9</v>
      </c>
      <c r="I44" s="10">
        <v>12</v>
      </c>
      <c r="J44" s="10">
        <v>11</v>
      </c>
      <c r="K44" s="10">
        <v>10</v>
      </c>
      <c r="L44" s="10">
        <v>9</v>
      </c>
      <c r="M44" s="10">
        <v>8</v>
      </c>
      <c r="N44" s="10">
        <v>9</v>
      </c>
      <c r="O44" s="10">
        <v>12</v>
      </c>
      <c r="P44" s="10">
        <v>15</v>
      </c>
      <c r="Q44" s="10">
        <v>17</v>
      </c>
      <c r="R44" s="10">
        <v>14</v>
      </c>
      <c r="S44" s="6">
        <v>13</v>
      </c>
      <c r="T44" s="6">
        <v>16</v>
      </c>
    </row>
    <row r="45" spans="1:20" ht="11.25">
      <c r="A45" s="67" t="s">
        <v>73</v>
      </c>
      <c r="B45" s="68"/>
      <c r="C45" s="56" t="s">
        <v>74</v>
      </c>
      <c r="D45" s="82">
        <v>8</v>
      </c>
      <c r="E45" s="82">
        <v>6</v>
      </c>
      <c r="F45" s="82">
        <v>5</v>
      </c>
      <c r="G45" s="82">
        <v>5</v>
      </c>
      <c r="H45" s="82">
        <v>4</v>
      </c>
      <c r="I45" s="10">
        <v>6</v>
      </c>
      <c r="J45" s="10">
        <v>6</v>
      </c>
      <c r="K45" s="10">
        <v>6</v>
      </c>
      <c r="L45" s="10">
        <v>6</v>
      </c>
      <c r="M45" s="10">
        <v>4</v>
      </c>
      <c r="N45" s="10">
        <v>4</v>
      </c>
      <c r="O45" s="10">
        <v>6</v>
      </c>
      <c r="P45" s="10">
        <v>8</v>
      </c>
      <c r="Q45" s="10">
        <v>10</v>
      </c>
      <c r="R45" s="10">
        <v>6</v>
      </c>
      <c r="S45" s="6">
        <v>5</v>
      </c>
      <c r="T45" s="6">
        <v>8</v>
      </c>
    </row>
    <row r="46" spans="1:20" ht="11.25">
      <c r="A46" s="67" t="s">
        <v>76</v>
      </c>
      <c r="B46" s="68"/>
      <c r="C46" s="56" t="s">
        <v>77</v>
      </c>
      <c r="D46" s="82">
        <v>117</v>
      </c>
      <c r="E46" s="82">
        <v>123</v>
      </c>
      <c r="F46" s="82">
        <v>127</v>
      </c>
      <c r="G46" s="82">
        <v>131</v>
      </c>
      <c r="H46" s="82">
        <v>134</v>
      </c>
      <c r="I46" s="10">
        <v>147</v>
      </c>
      <c r="J46" s="10">
        <v>155</v>
      </c>
      <c r="K46" s="10">
        <v>160</v>
      </c>
      <c r="L46" s="10">
        <v>163</v>
      </c>
      <c r="M46" s="10">
        <v>167</v>
      </c>
      <c r="N46" s="10">
        <v>174</v>
      </c>
      <c r="O46" s="10">
        <v>180</v>
      </c>
      <c r="P46" s="10">
        <v>194</v>
      </c>
      <c r="Q46" s="10">
        <v>196</v>
      </c>
      <c r="R46" s="10">
        <v>190</v>
      </c>
      <c r="S46" s="6">
        <v>195</v>
      </c>
      <c r="T46" s="6">
        <v>201</v>
      </c>
    </row>
    <row r="47" spans="1:20" ht="11.25">
      <c r="A47" s="67" t="s">
        <v>67</v>
      </c>
      <c r="B47" s="68"/>
      <c r="C47" s="56" t="s">
        <v>78</v>
      </c>
      <c r="D47" s="82">
        <v>47</v>
      </c>
      <c r="E47" s="82">
        <v>46</v>
      </c>
      <c r="F47" s="82">
        <v>46</v>
      </c>
      <c r="G47" s="82">
        <v>47</v>
      </c>
      <c r="H47" s="82">
        <v>48</v>
      </c>
      <c r="I47" s="10">
        <v>49</v>
      </c>
      <c r="J47" s="10">
        <v>50</v>
      </c>
      <c r="K47" s="10">
        <v>53</v>
      </c>
      <c r="L47" s="10">
        <v>57</v>
      </c>
      <c r="M47" s="10">
        <v>59</v>
      </c>
      <c r="N47" s="10">
        <v>60</v>
      </c>
      <c r="O47" s="10">
        <v>62</v>
      </c>
      <c r="P47" s="10">
        <v>61</v>
      </c>
      <c r="Q47" s="10">
        <v>62</v>
      </c>
      <c r="R47" s="10">
        <v>67</v>
      </c>
      <c r="S47" s="6">
        <v>67</v>
      </c>
      <c r="T47" s="6">
        <v>67</v>
      </c>
    </row>
    <row r="48" spans="1:20" ht="11.25">
      <c r="A48" s="67" t="s">
        <v>67</v>
      </c>
      <c r="B48" s="68"/>
      <c r="C48" s="56" t="s">
        <v>80</v>
      </c>
      <c r="D48" s="82">
        <v>5</v>
      </c>
      <c r="E48" s="82">
        <v>4</v>
      </c>
      <c r="F48" s="82">
        <v>5</v>
      </c>
      <c r="G48" s="82">
        <v>5</v>
      </c>
      <c r="H48" s="82">
        <v>6</v>
      </c>
      <c r="I48" s="10">
        <v>14</v>
      </c>
      <c r="J48" s="10">
        <v>14</v>
      </c>
      <c r="K48" s="10">
        <v>13</v>
      </c>
      <c r="L48" s="10">
        <v>14</v>
      </c>
      <c r="M48" s="10">
        <v>15</v>
      </c>
      <c r="N48" s="10">
        <v>15</v>
      </c>
      <c r="O48" s="10">
        <v>15</v>
      </c>
      <c r="P48" s="10">
        <v>15</v>
      </c>
      <c r="Q48" s="10">
        <v>15</v>
      </c>
      <c r="R48" s="10">
        <v>15</v>
      </c>
      <c r="S48" s="6">
        <v>15</v>
      </c>
      <c r="T48" s="6">
        <v>15</v>
      </c>
    </row>
    <row r="49" spans="1:20" ht="11.25">
      <c r="A49" s="67" t="s">
        <v>73</v>
      </c>
      <c r="B49" s="68"/>
      <c r="C49" s="56" t="s">
        <v>82</v>
      </c>
      <c r="D49" s="82">
        <v>32</v>
      </c>
      <c r="E49" s="82">
        <v>35</v>
      </c>
      <c r="F49" s="82">
        <v>36</v>
      </c>
      <c r="G49" s="82">
        <v>38</v>
      </c>
      <c r="H49" s="82">
        <v>40</v>
      </c>
      <c r="I49" s="10">
        <v>42</v>
      </c>
      <c r="J49" s="10">
        <v>44</v>
      </c>
      <c r="K49" s="10">
        <v>44</v>
      </c>
      <c r="L49" s="10">
        <v>46</v>
      </c>
      <c r="M49" s="10">
        <v>49</v>
      </c>
      <c r="N49" s="10">
        <v>52</v>
      </c>
      <c r="O49" s="10">
        <v>55</v>
      </c>
      <c r="P49" s="10">
        <v>54</v>
      </c>
      <c r="Q49" s="10">
        <v>54</v>
      </c>
      <c r="R49" s="10">
        <v>51</v>
      </c>
      <c r="S49" s="6">
        <v>52</v>
      </c>
      <c r="T49" s="6">
        <v>51</v>
      </c>
    </row>
    <row r="50" spans="1:20" ht="11.25">
      <c r="A50" s="67" t="s">
        <v>73</v>
      </c>
      <c r="B50" s="68"/>
      <c r="C50" s="56" t="s">
        <v>84</v>
      </c>
      <c r="D50" s="82">
        <v>31</v>
      </c>
      <c r="E50" s="82">
        <v>34</v>
      </c>
      <c r="F50" s="82">
        <v>35</v>
      </c>
      <c r="G50" s="82">
        <v>37</v>
      </c>
      <c r="H50" s="82">
        <v>36</v>
      </c>
      <c r="I50" s="10">
        <v>42</v>
      </c>
      <c r="J50" s="10">
        <v>42</v>
      </c>
      <c r="K50" s="10">
        <v>41</v>
      </c>
      <c r="L50" s="10">
        <v>42</v>
      </c>
      <c r="M50" s="10">
        <v>43</v>
      </c>
      <c r="N50" s="10">
        <v>44</v>
      </c>
      <c r="O50" s="10">
        <v>44</v>
      </c>
      <c r="P50" s="10">
        <v>47</v>
      </c>
      <c r="Q50" s="10">
        <v>45</v>
      </c>
      <c r="R50" s="10">
        <v>44</v>
      </c>
      <c r="S50" s="6">
        <v>45</v>
      </c>
      <c r="T50" s="6">
        <v>45</v>
      </c>
    </row>
    <row r="51" spans="1:20" ht="11.25">
      <c r="A51" s="67" t="s">
        <v>73</v>
      </c>
      <c r="B51" s="68"/>
      <c r="C51" s="56" t="s">
        <v>80</v>
      </c>
      <c r="D51" s="82">
        <v>2</v>
      </c>
      <c r="E51" s="82">
        <v>2</v>
      </c>
      <c r="F51" s="82">
        <v>2</v>
      </c>
      <c r="G51" s="82">
        <v>2</v>
      </c>
      <c r="H51" s="82">
        <v>2</v>
      </c>
      <c r="I51" s="10">
        <v>11</v>
      </c>
      <c r="J51" s="10">
        <v>10</v>
      </c>
      <c r="K51" s="10">
        <v>10</v>
      </c>
      <c r="L51" s="10">
        <v>11</v>
      </c>
      <c r="M51" s="10">
        <v>12</v>
      </c>
      <c r="N51" s="10">
        <v>13</v>
      </c>
      <c r="O51" s="10">
        <v>12</v>
      </c>
      <c r="P51" s="10">
        <v>13</v>
      </c>
      <c r="Q51" s="10">
        <v>12</v>
      </c>
      <c r="R51" s="10">
        <v>12</v>
      </c>
      <c r="S51" s="6">
        <v>12</v>
      </c>
      <c r="T51" s="6">
        <v>11</v>
      </c>
    </row>
    <row r="52" spans="1:20" ht="11.25">
      <c r="A52" s="67" t="s">
        <v>76</v>
      </c>
      <c r="B52" s="68"/>
      <c r="C52" s="56" t="s">
        <v>87</v>
      </c>
      <c r="D52" s="82">
        <v>102</v>
      </c>
      <c r="E52" s="82">
        <v>103</v>
      </c>
      <c r="F52" s="82">
        <v>104</v>
      </c>
      <c r="G52" s="82">
        <v>106</v>
      </c>
      <c r="H52" s="82">
        <v>111</v>
      </c>
      <c r="I52" s="10">
        <v>115</v>
      </c>
      <c r="J52" s="10">
        <v>124</v>
      </c>
      <c r="K52" s="10">
        <v>130</v>
      </c>
      <c r="L52" s="10">
        <v>134</v>
      </c>
      <c r="M52" s="10">
        <v>137</v>
      </c>
      <c r="N52" s="10">
        <v>140</v>
      </c>
      <c r="O52" s="10">
        <v>146</v>
      </c>
      <c r="P52" s="10">
        <v>155</v>
      </c>
      <c r="Q52" s="10">
        <v>162</v>
      </c>
      <c r="R52" s="10">
        <v>164</v>
      </c>
      <c r="S52" s="6">
        <v>168</v>
      </c>
      <c r="T52" s="6">
        <v>175</v>
      </c>
    </row>
    <row r="53" spans="1:20" ht="11.25">
      <c r="A53" s="54"/>
      <c r="B53" s="68"/>
      <c r="C53" s="56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S53" s="6"/>
      <c r="T53" s="6"/>
    </row>
    <row r="54" spans="1:20" ht="11.25">
      <c r="A54" s="66" t="s">
        <v>67</v>
      </c>
      <c r="B54" s="55" t="s">
        <v>134</v>
      </c>
      <c r="C54" s="56" t="s">
        <v>68</v>
      </c>
      <c r="D54" s="82">
        <v>12</v>
      </c>
      <c r="E54" s="82">
        <v>12</v>
      </c>
      <c r="F54" s="82">
        <v>12</v>
      </c>
      <c r="G54" s="82">
        <v>12</v>
      </c>
      <c r="H54" s="82">
        <v>12</v>
      </c>
      <c r="I54" s="10">
        <v>12</v>
      </c>
      <c r="J54" s="10">
        <v>12</v>
      </c>
      <c r="K54" s="10">
        <v>13</v>
      </c>
      <c r="L54" s="10">
        <v>13</v>
      </c>
      <c r="M54" s="10">
        <v>13</v>
      </c>
      <c r="N54" s="10">
        <v>13</v>
      </c>
      <c r="O54" s="10">
        <v>13</v>
      </c>
      <c r="P54" s="10">
        <v>15</v>
      </c>
      <c r="Q54" s="10">
        <v>14</v>
      </c>
      <c r="R54" s="10">
        <v>13</v>
      </c>
      <c r="S54" s="6">
        <v>13</v>
      </c>
      <c r="T54" s="6">
        <v>14</v>
      </c>
    </row>
    <row r="55" spans="1:20" ht="11.25">
      <c r="A55" s="67" t="s">
        <v>67</v>
      </c>
      <c r="B55" s="55" t="s">
        <v>8</v>
      </c>
      <c r="C55" s="56" t="s">
        <v>69</v>
      </c>
      <c r="D55" s="82">
        <v>101</v>
      </c>
      <c r="E55" s="82">
        <v>107</v>
      </c>
      <c r="F55" s="82">
        <v>110</v>
      </c>
      <c r="G55" s="82">
        <v>115</v>
      </c>
      <c r="H55" s="82">
        <v>119</v>
      </c>
      <c r="I55" s="10">
        <v>131</v>
      </c>
      <c r="J55" s="10">
        <v>139</v>
      </c>
      <c r="K55" s="10">
        <v>144</v>
      </c>
      <c r="L55" s="10">
        <v>147</v>
      </c>
      <c r="M55" s="10">
        <v>150</v>
      </c>
      <c r="N55" s="10">
        <v>155</v>
      </c>
      <c r="O55" s="10">
        <v>158</v>
      </c>
      <c r="P55" s="10">
        <v>170</v>
      </c>
      <c r="Q55" s="10">
        <v>173</v>
      </c>
      <c r="R55" s="10">
        <v>171</v>
      </c>
      <c r="S55" s="6">
        <v>176</v>
      </c>
      <c r="T55" s="6">
        <v>180</v>
      </c>
    </row>
    <row r="56" spans="1:20" ht="11.25">
      <c r="A56" s="67" t="s">
        <v>67</v>
      </c>
      <c r="B56" s="68"/>
      <c r="C56" s="56" t="s">
        <v>71</v>
      </c>
      <c r="D56" s="82">
        <v>12</v>
      </c>
      <c r="E56" s="82">
        <v>11</v>
      </c>
      <c r="F56" s="82">
        <v>10</v>
      </c>
      <c r="G56" s="82">
        <v>10</v>
      </c>
      <c r="H56" s="82">
        <v>9</v>
      </c>
      <c r="I56" s="10">
        <v>13</v>
      </c>
      <c r="J56" s="10">
        <v>11</v>
      </c>
      <c r="K56" s="10">
        <v>11</v>
      </c>
      <c r="L56" s="10">
        <v>9</v>
      </c>
      <c r="M56" s="10">
        <v>9</v>
      </c>
      <c r="N56" s="10">
        <v>10</v>
      </c>
      <c r="O56" s="10">
        <v>13</v>
      </c>
      <c r="P56" s="10">
        <v>15</v>
      </c>
      <c r="Q56" s="10">
        <v>17</v>
      </c>
      <c r="R56" s="10">
        <v>15</v>
      </c>
      <c r="S56" s="6">
        <v>14</v>
      </c>
      <c r="T56" s="6">
        <v>18</v>
      </c>
    </row>
    <row r="57" spans="1:20" ht="11.25">
      <c r="A57" s="67" t="s">
        <v>73</v>
      </c>
      <c r="B57" s="68"/>
      <c r="C57" s="56" t="s">
        <v>74</v>
      </c>
      <c r="D57" s="82">
        <v>8</v>
      </c>
      <c r="E57" s="82">
        <v>6</v>
      </c>
      <c r="F57" s="82">
        <v>5</v>
      </c>
      <c r="G57" s="82">
        <v>5</v>
      </c>
      <c r="H57" s="82">
        <v>4</v>
      </c>
      <c r="I57" s="10">
        <v>6</v>
      </c>
      <c r="J57" s="10">
        <v>5</v>
      </c>
      <c r="K57" s="10">
        <v>6</v>
      </c>
      <c r="L57" s="10">
        <v>6</v>
      </c>
      <c r="M57" s="10">
        <v>4</v>
      </c>
      <c r="N57" s="10">
        <v>4</v>
      </c>
      <c r="O57" s="10">
        <v>6</v>
      </c>
      <c r="P57" s="10">
        <v>8</v>
      </c>
      <c r="Q57" s="10">
        <v>10</v>
      </c>
      <c r="R57" s="10">
        <v>5</v>
      </c>
      <c r="S57" s="6">
        <v>4</v>
      </c>
      <c r="T57" s="6">
        <v>8</v>
      </c>
    </row>
    <row r="58" spans="1:20" ht="11.25">
      <c r="A58" s="67" t="s">
        <v>76</v>
      </c>
      <c r="B58" s="68"/>
      <c r="C58" s="56" t="s">
        <v>77</v>
      </c>
      <c r="D58" s="82">
        <v>118</v>
      </c>
      <c r="E58" s="82">
        <v>124</v>
      </c>
      <c r="F58" s="82">
        <v>127</v>
      </c>
      <c r="G58" s="82">
        <v>132</v>
      </c>
      <c r="H58" s="82">
        <v>137</v>
      </c>
      <c r="I58" s="10">
        <v>150</v>
      </c>
      <c r="J58" s="10">
        <v>157</v>
      </c>
      <c r="K58" s="10">
        <v>161</v>
      </c>
      <c r="L58" s="10">
        <v>163</v>
      </c>
      <c r="M58" s="10">
        <v>167</v>
      </c>
      <c r="N58" s="10">
        <v>174</v>
      </c>
      <c r="O58" s="10">
        <v>179</v>
      </c>
      <c r="P58" s="10">
        <v>192</v>
      </c>
      <c r="Q58" s="10">
        <v>195</v>
      </c>
      <c r="R58" s="10">
        <v>194</v>
      </c>
      <c r="S58" s="6">
        <v>198</v>
      </c>
      <c r="T58" s="6">
        <v>205</v>
      </c>
    </row>
    <row r="59" spans="1:20" ht="11.25">
      <c r="A59" s="67" t="s">
        <v>67</v>
      </c>
      <c r="B59" s="68"/>
      <c r="C59" s="56" t="s">
        <v>78</v>
      </c>
      <c r="D59" s="82">
        <v>44</v>
      </c>
      <c r="E59" s="82">
        <v>43</v>
      </c>
      <c r="F59" s="82">
        <v>44</v>
      </c>
      <c r="G59" s="82">
        <v>45</v>
      </c>
      <c r="H59" s="82">
        <v>46</v>
      </c>
      <c r="I59" s="10">
        <v>47</v>
      </c>
      <c r="J59" s="10">
        <v>48</v>
      </c>
      <c r="K59" s="10">
        <v>51</v>
      </c>
      <c r="L59" s="10">
        <v>54</v>
      </c>
      <c r="M59" s="10">
        <v>56</v>
      </c>
      <c r="N59" s="10">
        <v>57</v>
      </c>
      <c r="O59" s="10">
        <v>58</v>
      </c>
      <c r="P59" s="10">
        <v>58</v>
      </c>
      <c r="Q59" s="10">
        <v>59</v>
      </c>
      <c r="R59" s="10">
        <v>62</v>
      </c>
      <c r="S59" s="6">
        <v>62</v>
      </c>
      <c r="T59" s="6">
        <v>62</v>
      </c>
    </row>
    <row r="60" spans="1:20" ht="11.25">
      <c r="A60" s="67" t="s">
        <v>67</v>
      </c>
      <c r="B60" s="68"/>
      <c r="C60" s="56" t="s">
        <v>80</v>
      </c>
      <c r="D60" s="82">
        <v>5</v>
      </c>
      <c r="E60" s="82">
        <v>4</v>
      </c>
      <c r="F60" s="82">
        <v>5</v>
      </c>
      <c r="G60" s="82">
        <v>5</v>
      </c>
      <c r="H60" s="82">
        <v>6</v>
      </c>
      <c r="I60" s="10">
        <v>14</v>
      </c>
      <c r="J60" s="10">
        <v>14</v>
      </c>
      <c r="K60" s="10">
        <v>13</v>
      </c>
      <c r="L60" s="10">
        <v>14</v>
      </c>
      <c r="M60" s="10">
        <v>15</v>
      </c>
      <c r="N60" s="10">
        <v>15</v>
      </c>
      <c r="O60" s="10">
        <v>15</v>
      </c>
      <c r="P60" s="10">
        <v>15</v>
      </c>
      <c r="Q60" s="10">
        <v>15</v>
      </c>
      <c r="R60" s="10">
        <v>15</v>
      </c>
      <c r="S60" s="6">
        <v>15</v>
      </c>
      <c r="T60" s="6">
        <v>15</v>
      </c>
    </row>
    <row r="61" spans="1:20" ht="11.25">
      <c r="A61" s="67" t="s">
        <v>73</v>
      </c>
      <c r="B61" s="68"/>
      <c r="C61" s="56" t="s">
        <v>82</v>
      </c>
      <c r="D61" s="82">
        <v>32</v>
      </c>
      <c r="E61" s="82">
        <v>35</v>
      </c>
      <c r="F61" s="82">
        <v>37</v>
      </c>
      <c r="G61" s="82">
        <v>39</v>
      </c>
      <c r="H61" s="82">
        <v>42</v>
      </c>
      <c r="I61" s="10">
        <v>44</v>
      </c>
      <c r="J61" s="10">
        <v>44</v>
      </c>
      <c r="K61" s="10">
        <v>44</v>
      </c>
      <c r="L61" s="10">
        <v>46</v>
      </c>
      <c r="M61" s="10">
        <v>48</v>
      </c>
      <c r="N61" s="10">
        <v>51</v>
      </c>
      <c r="O61" s="10">
        <v>54</v>
      </c>
      <c r="P61" s="10">
        <v>53</v>
      </c>
      <c r="Q61" s="10">
        <v>52</v>
      </c>
      <c r="R61" s="10">
        <v>50</v>
      </c>
      <c r="S61" s="6">
        <v>50</v>
      </c>
      <c r="T61" s="6">
        <v>50</v>
      </c>
    </row>
    <row r="62" spans="1:20" ht="11.25">
      <c r="A62" s="67" t="s">
        <v>73</v>
      </c>
      <c r="B62" s="68"/>
      <c r="C62" s="56" t="s">
        <v>84</v>
      </c>
      <c r="D62" s="82">
        <v>32</v>
      </c>
      <c r="E62" s="82">
        <v>34</v>
      </c>
      <c r="F62" s="82">
        <v>35</v>
      </c>
      <c r="G62" s="82">
        <v>37</v>
      </c>
      <c r="H62" s="82">
        <v>36</v>
      </c>
      <c r="I62" s="10">
        <v>43</v>
      </c>
      <c r="J62" s="10">
        <v>43</v>
      </c>
      <c r="K62" s="10">
        <v>42</v>
      </c>
      <c r="L62" s="10">
        <v>42</v>
      </c>
      <c r="M62" s="10">
        <v>43</v>
      </c>
      <c r="N62" s="10">
        <v>44</v>
      </c>
      <c r="O62" s="10">
        <v>43</v>
      </c>
      <c r="P62" s="10">
        <v>47</v>
      </c>
      <c r="Q62" s="10">
        <v>45</v>
      </c>
      <c r="R62" s="10">
        <v>45</v>
      </c>
      <c r="S62" s="6">
        <v>46</v>
      </c>
      <c r="T62" s="6">
        <v>46</v>
      </c>
    </row>
    <row r="63" spans="1:20" ht="11.25">
      <c r="A63" s="67" t="s">
        <v>73</v>
      </c>
      <c r="B63" s="68"/>
      <c r="C63" s="56" t="s">
        <v>80</v>
      </c>
      <c r="D63" s="82">
        <v>2</v>
      </c>
      <c r="E63" s="82">
        <v>2</v>
      </c>
      <c r="F63" s="82">
        <v>2</v>
      </c>
      <c r="G63" s="82">
        <v>2</v>
      </c>
      <c r="H63" s="82">
        <v>2</v>
      </c>
      <c r="I63" s="10">
        <v>11</v>
      </c>
      <c r="J63" s="10">
        <v>10</v>
      </c>
      <c r="K63" s="10">
        <v>10</v>
      </c>
      <c r="L63" s="10">
        <v>11</v>
      </c>
      <c r="M63" s="10">
        <v>12</v>
      </c>
      <c r="N63" s="10">
        <v>12</v>
      </c>
      <c r="O63" s="10">
        <v>12</v>
      </c>
      <c r="P63" s="10">
        <v>13</v>
      </c>
      <c r="Q63" s="10">
        <v>12</v>
      </c>
      <c r="R63" s="10">
        <v>12</v>
      </c>
      <c r="S63" s="6">
        <v>12</v>
      </c>
      <c r="T63" s="6">
        <v>11</v>
      </c>
    </row>
    <row r="64" spans="1:20" ht="11.25">
      <c r="A64" s="67" t="s">
        <v>76</v>
      </c>
      <c r="B64" s="68"/>
      <c r="C64" s="56" t="s">
        <v>87</v>
      </c>
      <c r="D64" s="82">
        <v>100</v>
      </c>
      <c r="E64" s="82">
        <v>100</v>
      </c>
      <c r="F64" s="82">
        <v>101</v>
      </c>
      <c r="G64" s="82">
        <v>104</v>
      </c>
      <c r="H64" s="82">
        <v>108</v>
      </c>
      <c r="I64" s="10">
        <v>113</v>
      </c>
      <c r="J64" s="10">
        <v>123</v>
      </c>
      <c r="K64" s="10">
        <v>129</v>
      </c>
      <c r="L64" s="10">
        <v>132</v>
      </c>
      <c r="M64" s="10">
        <v>135</v>
      </c>
      <c r="N64" s="10">
        <v>139</v>
      </c>
      <c r="O64" s="10">
        <v>143</v>
      </c>
      <c r="P64" s="10">
        <v>152</v>
      </c>
      <c r="Q64" s="10">
        <v>158</v>
      </c>
      <c r="R64" s="10">
        <v>165</v>
      </c>
      <c r="S64" s="6">
        <v>167</v>
      </c>
      <c r="T64" s="6">
        <v>175</v>
      </c>
    </row>
    <row r="65" spans="1:20" ht="11.25">
      <c r="A65" s="54"/>
      <c r="B65" s="68"/>
      <c r="C65" s="56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S65" s="6"/>
      <c r="T65" s="6"/>
    </row>
    <row r="66" spans="1:20" ht="11.25">
      <c r="A66" s="66" t="s">
        <v>67</v>
      </c>
      <c r="B66" s="55" t="s">
        <v>135</v>
      </c>
      <c r="C66" s="56" t="s">
        <v>68</v>
      </c>
      <c r="D66" s="82">
        <v>12</v>
      </c>
      <c r="E66" s="82">
        <v>13</v>
      </c>
      <c r="F66" s="82">
        <v>12</v>
      </c>
      <c r="G66" s="82">
        <v>13</v>
      </c>
      <c r="H66" s="82">
        <v>13</v>
      </c>
      <c r="I66" s="10">
        <v>13</v>
      </c>
      <c r="J66" s="10">
        <v>12</v>
      </c>
      <c r="K66" s="10">
        <v>12</v>
      </c>
      <c r="L66" s="10">
        <v>12</v>
      </c>
      <c r="M66" s="10">
        <v>12</v>
      </c>
      <c r="N66" s="10">
        <v>13</v>
      </c>
      <c r="O66" s="10">
        <v>13</v>
      </c>
      <c r="P66" s="10">
        <v>15</v>
      </c>
      <c r="Q66" s="10">
        <v>13</v>
      </c>
      <c r="R66" s="10">
        <v>11</v>
      </c>
      <c r="S66" s="6">
        <v>13</v>
      </c>
      <c r="T66" s="6">
        <v>13</v>
      </c>
    </row>
    <row r="67" spans="1:20" ht="11.25">
      <c r="A67" s="67" t="s">
        <v>67</v>
      </c>
      <c r="B67" s="55" t="s">
        <v>10</v>
      </c>
      <c r="C67" s="56" t="s">
        <v>69</v>
      </c>
      <c r="D67" s="82">
        <v>101</v>
      </c>
      <c r="E67" s="82">
        <v>107</v>
      </c>
      <c r="F67" s="82">
        <v>112</v>
      </c>
      <c r="G67" s="82">
        <v>117</v>
      </c>
      <c r="H67" s="82">
        <v>121</v>
      </c>
      <c r="I67" s="10">
        <v>133</v>
      </c>
      <c r="J67" s="10">
        <v>141</v>
      </c>
      <c r="K67" s="10">
        <v>146</v>
      </c>
      <c r="L67" s="10">
        <v>151</v>
      </c>
      <c r="M67" s="10">
        <v>156</v>
      </c>
      <c r="N67" s="10">
        <v>161</v>
      </c>
      <c r="O67" s="10">
        <v>166</v>
      </c>
      <c r="P67" s="10">
        <v>177</v>
      </c>
      <c r="Q67" s="10">
        <v>180</v>
      </c>
      <c r="R67" s="10">
        <v>173</v>
      </c>
      <c r="S67" s="6">
        <v>179</v>
      </c>
      <c r="T67" s="6">
        <v>184</v>
      </c>
    </row>
    <row r="68" spans="1:20" ht="11.25">
      <c r="A68" s="67" t="s">
        <v>67</v>
      </c>
      <c r="B68" s="68"/>
      <c r="C68" s="56" t="s">
        <v>71</v>
      </c>
      <c r="D68" s="82">
        <v>12</v>
      </c>
      <c r="E68" s="82">
        <v>11</v>
      </c>
      <c r="F68" s="82">
        <v>9</v>
      </c>
      <c r="G68" s="82">
        <v>9</v>
      </c>
      <c r="H68" s="82">
        <v>9</v>
      </c>
      <c r="I68" s="10">
        <v>12</v>
      </c>
      <c r="J68" s="10">
        <v>11</v>
      </c>
      <c r="K68" s="10">
        <v>11</v>
      </c>
      <c r="L68" s="10">
        <v>10</v>
      </c>
      <c r="M68" s="10">
        <v>9</v>
      </c>
      <c r="N68" s="10">
        <v>11</v>
      </c>
      <c r="O68" s="10">
        <v>15</v>
      </c>
      <c r="P68" s="10">
        <v>19</v>
      </c>
      <c r="Q68" s="10">
        <v>21</v>
      </c>
      <c r="R68" s="10">
        <v>16</v>
      </c>
      <c r="S68" s="6">
        <v>16</v>
      </c>
      <c r="T68" s="6">
        <v>20</v>
      </c>
    </row>
    <row r="69" spans="1:20" ht="11.25">
      <c r="A69" s="67" t="s">
        <v>73</v>
      </c>
      <c r="B69" s="68"/>
      <c r="C69" s="56" t="s">
        <v>74</v>
      </c>
      <c r="D69" s="82">
        <v>7</v>
      </c>
      <c r="E69" s="82">
        <v>6</v>
      </c>
      <c r="F69" s="82">
        <v>4</v>
      </c>
      <c r="G69" s="82">
        <v>4</v>
      </c>
      <c r="H69" s="82">
        <v>4</v>
      </c>
      <c r="I69" s="10">
        <v>5</v>
      </c>
      <c r="J69" s="10">
        <v>5</v>
      </c>
      <c r="K69" s="10">
        <v>6</v>
      </c>
      <c r="L69" s="10">
        <v>5</v>
      </c>
      <c r="M69" s="10">
        <v>5</v>
      </c>
      <c r="N69" s="10">
        <v>5</v>
      </c>
      <c r="O69" s="10">
        <v>6</v>
      </c>
      <c r="P69" s="10">
        <v>7</v>
      </c>
      <c r="Q69" s="10">
        <v>9</v>
      </c>
      <c r="R69" s="10">
        <v>5</v>
      </c>
      <c r="S69" s="6">
        <v>4</v>
      </c>
      <c r="T69" s="6">
        <v>7</v>
      </c>
    </row>
    <row r="70" spans="1:20" ht="11.25">
      <c r="A70" s="67" t="s">
        <v>76</v>
      </c>
      <c r="B70" s="68"/>
      <c r="C70" s="56" t="s">
        <v>77</v>
      </c>
      <c r="D70" s="82">
        <v>119</v>
      </c>
      <c r="E70" s="82">
        <v>126</v>
      </c>
      <c r="F70" s="82">
        <v>130</v>
      </c>
      <c r="G70" s="82">
        <v>135</v>
      </c>
      <c r="H70" s="82">
        <v>138</v>
      </c>
      <c r="I70" s="10">
        <v>152</v>
      </c>
      <c r="J70" s="10">
        <v>158</v>
      </c>
      <c r="K70" s="10">
        <v>164</v>
      </c>
      <c r="L70" s="10">
        <v>168</v>
      </c>
      <c r="M70" s="10">
        <v>173</v>
      </c>
      <c r="N70" s="10">
        <v>180</v>
      </c>
      <c r="O70" s="10">
        <v>189</v>
      </c>
      <c r="P70" s="10">
        <v>203</v>
      </c>
      <c r="Q70" s="10">
        <v>205</v>
      </c>
      <c r="R70" s="10">
        <v>196</v>
      </c>
      <c r="S70" s="6">
        <v>203</v>
      </c>
      <c r="T70" s="6">
        <v>210</v>
      </c>
    </row>
    <row r="71" spans="1:20" ht="11.25">
      <c r="A71" s="67" t="s">
        <v>67</v>
      </c>
      <c r="B71" s="68"/>
      <c r="C71" s="56" t="s">
        <v>78</v>
      </c>
      <c r="D71" s="82">
        <v>41</v>
      </c>
      <c r="E71" s="82">
        <v>40</v>
      </c>
      <c r="F71" s="82">
        <v>40</v>
      </c>
      <c r="G71" s="82">
        <v>41</v>
      </c>
      <c r="H71" s="82">
        <v>42</v>
      </c>
      <c r="I71" s="10">
        <v>43</v>
      </c>
      <c r="J71" s="10">
        <v>44</v>
      </c>
      <c r="K71" s="10">
        <v>46</v>
      </c>
      <c r="L71" s="10">
        <v>51</v>
      </c>
      <c r="M71" s="10">
        <v>53</v>
      </c>
      <c r="N71" s="10">
        <v>54</v>
      </c>
      <c r="O71" s="10">
        <v>55</v>
      </c>
      <c r="P71" s="10">
        <v>56</v>
      </c>
      <c r="Q71" s="10">
        <v>56</v>
      </c>
      <c r="R71" s="10">
        <v>60</v>
      </c>
      <c r="S71" s="6">
        <v>61</v>
      </c>
      <c r="T71" s="6">
        <v>59</v>
      </c>
    </row>
    <row r="72" spans="1:20" ht="11.25">
      <c r="A72" s="67" t="s">
        <v>67</v>
      </c>
      <c r="B72" s="68"/>
      <c r="C72" s="56" t="s">
        <v>80</v>
      </c>
      <c r="D72" s="82">
        <v>5</v>
      </c>
      <c r="E72" s="82">
        <v>4</v>
      </c>
      <c r="F72" s="82">
        <v>5</v>
      </c>
      <c r="G72" s="82">
        <v>5</v>
      </c>
      <c r="H72" s="82">
        <v>6</v>
      </c>
      <c r="I72" s="10">
        <v>14</v>
      </c>
      <c r="J72" s="10">
        <v>14</v>
      </c>
      <c r="K72" s="10">
        <v>13</v>
      </c>
      <c r="L72" s="10">
        <v>14</v>
      </c>
      <c r="M72" s="10">
        <v>15</v>
      </c>
      <c r="N72" s="10">
        <v>15</v>
      </c>
      <c r="O72" s="10">
        <v>15</v>
      </c>
      <c r="P72" s="10">
        <v>15</v>
      </c>
      <c r="Q72" s="10">
        <v>15</v>
      </c>
      <c r="R72" s="10">
        <v>15</v>
      </c>
      <c r="S72" s="6">
        <v>15</v>
      </c>
      <c r="T72" s="6">
        <v>15</v>
      </c>
    </row>
    <row r="73" spans="1:20" ht="11.25">
      <c r="A73" s="67" t="s">
        <v>73</v>
      </c>
      <c r="B73" s="68"/>
      <c r="C73" s="56" t="s">
        <v>82</v>
      </c>
      <c r="D73" s="82">
        <v>32</v>
      </c>
      <c r="E73" s="82">
        <v>34</v>
      </c>
      <c r="F73" s="82">
        <v>37</v>
      </c>
      <c r="G73" s="82">
        <v>38</v>
      </c>
      <c r="H73" s="82">
        <v>41</v>
      </c>
      <c r="I73" s="10">
        <v>43</v>
      </c>
      <c r="J73" s="10">
        <v>43</v>
      </c>
      <c r="K73" s="10">
        <v>43</v>
      </c>
      <c r="L73" s="10">
        <v>46</v>
      </c>
      <c r="M73" s="10">
        <v>49</v>
      </c>
      <c r="N73" s="10">
        <v>52</v>
      </c>
      <c r="O73" s="10">
        <v>55</v>
      </c>
      <c r="P73" s="10">
        <v>55</v>
      </c>
      <c r="Q73" s="10">
        <v>54</v>
      </c>
      <c r="R73" s="10">
        <v>50</v>
      </c>
      <c r="S73" s="6">
        <v>51</v>
      </c>
      <c r="T73" s="6">
        <v>51</v>
      </c>
    </row>
    <row r="74" spans="1:20" ht="11.25">
      <c r="A74" s="67" t="s">
        <v>73</v>
      </c>
      <c r="B74" s="68"/>
      <c r="C74" s="56" t="s">
        <v>84</v>
      </c>
      <c r="D74" s="82">
        <v>32</v>
      </c>
      <c r="E74" s="82">
        <v>34</v>
      </c>
      <c r="F74" s="82">
        <v>36</v>
      </c>
      <c r="G74" s="82">
        <v>38</v>
      </c>
      <c r="H74" s="82">
        <v>37</v>
      </c>
      <c r="I74" s="10">
        <v>44</v>
      </c>
      <c r="J74" s="10">
        <v>43</v>
      </c>
      <c r="K74" s="10">
        <v>42</v>
      </c>
      <c r="L74" s="10">
        <v>43</v>
      </c>
      <c r="M74" s="10">
        <v>45</v>
      </c>
      <c r="N74" s="10">
        <v>46</v>
      </c>
      <c r="O74" s="10">
        <v>46</v>
      </c>
      <c r="P74" s="10">
        <v>50</v>
      </c>
      <c r="Q74" s="10">
        <v>47</v>
      </c>
      <c r="R74" s="10">
        <v>45</v>
      </c>
      <c r="S74" s="6">
        <v>47</v>
      </c>
      <c r="T74" s="6">
        <v>47</v>
      </c>
    </row>
    <row r="75" spans="1:20" ht="11.25">
      <c r="A75" s="67" t="s">
        <v>73</v>
      </c>
      <c r="B75" s="68"/>
      <c r="C75" s="56" t="s">
        <v>80</v>
      </c>
      <c r="D75" s="82">
        <v>2</v>
      </c>
      <c r="E75" s="82">
        <v>2</v>
      </c>
      <c r="F75" s="82">
        <v>2</v>
      </c>
      <c r="G75" s="82">
        <v>2</v>
      </c>
      <c r="H75" s="82">
        <v>2</v>
      </c>
      <c r="I75" s="10">
        <v>11</v>
      </c>
      <c r="J75" s="10">
        <v>10</v>
      </c>
      <c r="K75" s="10">
        <v>10</v>
      </c>
      <c r="L75" s="10">
        <v>11</v>
      </c>
      <c r="M75" s="10">
        <v>12</v>
      </c>
      <c r="N75" s="10">
        <v>12</v>
      </c>
      <c r="O75" s="10">
        <v>12</v>
      </c>
      <c r="P75" s="10">
        <v>13</v>
      </c>
      <c r="Q75" s="10">
        <v>12</v>
      </c>
      <c r="R75" s="10">
        <v>12</v>
      </c>
      <c r="S75" s="6">
        <v>12</v>
      </c>
      <c r="T75" s="6">
        <v>11</v>
      </c>
    </row>
    <row r="76" spans="1:20" ht="11.25">
      <c r="A76" s="67" t="s">
        <v>76</v>
      </c>
      <c r="B76" s="68"/>
      <c r="C76" s="56" t="s">
        <v>87</v>
      </c>
      <c r="D76" s="82">
        <v>99</v>
      </c>
      <c r="E76" s="82">
        <v>99</v>
      </c>
      <c r="F76" s="82">
        <v>99</v>
      </c>
      <c r="G76" s="82">
        <v>102</v>
      </c>
      <c r="H76" s="82">
        <v>106</v>
      </c>
      <c r="I76" s="10">
        <v>111</v>
      </c>
      <c r="J76" s="10">
        <v>121</v>
      </c>
      <c r="K76" s="10">
        <v>127</v>
      </c>
      <c r="L76" s="10">
        <v>133</v>
      </c>
      <c r="M76" s="10">
        <v>135</v>
      </c>
      <c r="N76" s="10">
        <v>139</v>
      </c>
      <c r="O76" s="10">
        <v>147</v>
      </c>
      <c r="P76" s="10">
        <v>157</v>
      </c>
      <c r="Q76" s="10">
        <v>162</v>
      </c>
      <c r="R76" s="10">
        <v>163</v>
      </c>
      <c r="S76" s="6">
        <v>169</v>
      </c>
      <c r="T76" s="6">
        <v>176</v>
      </c>
    </row>
    <row r="77" spans="1:20" ht="11.25">
      <c r="A77" s="54"/>
      <c r="B77" s="68"/>
      <c r="C77" s="56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S77" s="6"/>
      <c r="T77" s="6"/>
    </row>
    <row r="78" spans="1:20" ht="11.25">
      <c r="A78" s="66" t="s">
        <v>67</v>
      </c>
      <c r="B78" s="55" t="s">
        <v>136</v>
      </c>
      <c r="C78" s="56" t="s">
        <v>68</v>
      </c>
      <c r="D78" s="82">
        <v>13</v>
      </c>
      <c r="E78" s="82">
        <v>14</v>
      </c>
      <c r="F78" s="82">
        <v>14</v>
      </c>
      <c r="G78" s="82">
        <v>14</v>
      </c>
      <c r="H78" s="82">
        <v>15</v>
      </c>
      <c r="I78" s="10">
        <v>14</v>
      </c>
      <c r="J78" s="10">
        <v>14</v>
      </c>
      <c r="K78" s="10">
        <v>14</v>
      </c>
      <c r="L78" s="10">
        <v>14</v>
      </c>
      <c r="M78" s="10">
        <v>14</v>
      </c>
      <c r="N78" s="10">
        <v>15</v>
      </c>
      <c r="O78" s="10">
        <v>16</v>
      </c>
      <c r="P78" s="10">
        <v>17</v>
      </c>
      <c r="Q78" s="10">
        <v>16</v>
      </c>
      <c r="R78" s="10">
        <v>14</v>
      </c>
      <c r="S78" s="6">
        <v>15</v>
      </c>
      <c r="T78" s="6">
        <v>15</v>
      </c>
    </row>
    <row r="79" spans="1:20" ht="11.25">
      <c r="A79" s="67" t="s">
        <v>67</v>
      </c>
      <c r="B79" s="55" t="s">
        <v>12</v>
      </c>
      <c r="C79" s="56" t="s">
        <v>69</v>
      </c>
      <c r="D79" s="82">
        <v>103</v>
      </c>
      <c r="E79" s="82">
        <v>109</v>
      </c>
      <c r="F79" s="82">
        <v>113</v>
      </c>
      <c r="G79" s="82">
        <v>118</v>
      </c>
      <c r="H79" s="82">
        <v>122</v>
      </c>
      <c r="I79" s="10">
        <v>133</v>
      </c>
      <c r="J79" s="10">
        <v>141</v>
      </c>
      <c r="K79" s="10">
        <v>146</v>
      </c>
      <c r="L79" s="10">
        <v>151</v>
      </c>
      <c r="M79" s="10">
        <v>156</v>
      </c>
      <c r="N79" s="10">
        <v>161</v>
      </c>
      <c r="O79" s="10">
        <v>166</v>
      </c>
      <c r="P79" s="10">
        <v>176</v>
      </c>
      <c r="Q79" s="10">
        <v>178</v>
      </c>
      <c r="R79" s="10">
        <v>173</v>
      </c>
      <c r="S79" s="6">
        <v>176</v>
      </c>
      <c r="T79" s="6">
        <v>181</v>
      </c>
    </row>
    <row r="80" spans="1:20" ht="11.25">
      <c r="A80" s="67" t="s">
        <v>67</v>
      </c>
      <c r="B80" s="68"/>
      <c r="C80" s="56" t="s">
        <v>71</v>
      </c>
      <c r="D80" s="82">
        <v>13</v>
      </c>
      <c r="E80" s="82">
        <v>12</v>
      </c>
      <c r="F80" s="82">
        <v>10</v>
      </c>
      <c r="G80" s="82">
        <v>10</v>
      </c>
      <c r="H80" s="82">
        <v>9</v>
      </c>
      <c r="I80" s="10">
        <v>12</v>
      </c>
      <c r="J80" s="10">
        <v>11</v>
      </c>
      <c r="K80" s="10">
        <v>11</v>
      </c>
      <c r="L80" s="10">
        <v>9</v>
      </c>
      <c r="M80" s="10">
        <v>9</v>
      </c>
      <c r="N80" s="10">
        <v>11</v>
      </c>
      <c r="O80" s="10">
        <v>16</v>
      </c>
      <c r="P80" s="10">
        <v>18</v>
      </c>
      <c r="Q80" s="10">
        <v>21</v>
      </c>
      <c r="R80" s="10">
        <v>17</v>
      </c>
      <c r="S80" s="6">
        <v>16</v>
      </c>
      <c r="T80" s="6">
        <v>20</v>
      </c>
    </row>
    <row r="81" spans="1:20" ht="11.25">
      <c r="A81" s="67" t="s">
        <v>73</v>
      </c>
      <c r="B81" s="68"/>
      <c r="C81" s="56" t="s">
        <v>74</v>
      </c>
      <c r="D81" s="82">
        <v>7</v>
      </c>
      <c r="E81" s="82">
        <v>6</v>
      </c>
      <c r="F81" s="82">
        <v>4</v>
      </c>
      <c r="G81" s="82">
        <v>4</v>
      </c>
      <c r="H81" s="82">
        <v>4</v>
      </c>
      <c r="I81" s="10">
        <v>6</v>
      </c>
      <c r="J81" s="10">
        <v>5</v>
      </c>
      <c r="K81" s="10">
        <v>5</v>
      </c>
      <c r="L81" s="10">
        <v>5</v>
      </c>
      <c r="M81" s="10">
        <v>5</v>
      </c>
      <c r="N81" s="10">
        <v>5</v>
      </c>
      <c r="O81" s="10">
        <v>6</v>
      </c>
      <c r="P81" s="10">
        <v>7</v>
      </c>
      <c r="Q81" s="10">
        <v>9</v>
      </c>
      <c r="R81" s="10">
        <v>5</v>
      </c>
      <c r="S81" s="6">
        <v>4</v>
      </c>
      <c r="T81" s="6">
        <v>7</v>
      </c>
    </row>
    <row r="82" spans="1:20" ht="11.25">
      <c r="A82" s="67" t="s">
        <v>76</v>
      </c>
      <c r="B82" s="68"/>
      <c r="C82" s="56" t="s">
        <v>77</v>
      </c>
      <c r="D82" s="82">
        <v>122</v>
      </c>
      <c r="E82" s="82">
        <v>129</v>
      </c>
      <c r="F82" s="82">
        <v>133</v>
      </c>
      <c r="G82" s="82">
        <v>138</v>
      </c>
      <c r="H82" s="82">
        <v>141</v>
      </c>
      <c r="I82" s="10">
        <v>154</v>
      </c>
      <c r="J82" s="10">
        <v>161</v>
      </c>
      <c r="K82" s="10">
        <v>165</v>
      </c>
      <c r="L82" s="10">
        <v>169</v>
      </c>
      <c r="M82" s="10">
        <v>174</v>
      </c>
      <c r="N82" s="10">
        <v>182</v>
      </c>
      <c r="O82" s="10">
        <v>192</v>
      </c>
      <c r="P82" s="10">
        <v>204</v>
      </c>
      <c r="Q82" s="10">
        <v>205</v>
      </c>
      <c r="R82" s="10">
        <v>199</v>
      </c>
      <c r="S82" s="6">
        <v>202</v>
      </c>
      <c r="T82" s="6">
        <v>209</v>
      </c>
    </row>
    <row r="83" spans="1:20" ht="11.25">
      <c r="A83" s="67" t="s">
        <v>67</v>
      </c>
      <c r="B83" s="68"/>
      <c r="C83" s="56" t="s">
        <v>78</v>
      </c>
      <c r="D83" s="82">
        <v>39</v>
      </c>
      <c r="E83" s="82">
        <v>38</v>
      </c>
      <c r="F83" s="82">
        <v>38</v>
      </c>
      <c r="G83" s="82">
        <v>40</v>
      </c>
      <c r="H83" s="82">
        <v>41</v>
      </c>
      <c r="I83" s="10">
        <v>43</v>
      </c>
      <c r="J83" s="10">
        <v>44</v>
      </c>
      <c r="K83" s="10">
        <v>46</v>
      </c>
      <c r="L83" s="10">
        <v>51</v>
      </c>
      <c r="M83" s="10">
        <v>53</v>
      </c>
      <c r="N83" s="10">
        <v>54</v>
      </c>
      <c r="O83" s="10">
        <v>56</v>
      </c>
      <c r="P83" s="10">
        <v>56</v>
      </c>
      <c r="Q83" s="10">
        <v>56</v>
      </c>
      <c r="R83" s="10">
        <v>60</v>
      </c>
      <c r="S83" s="6">
        <v>60</v>
      </c>
      <c r="T83" s="6">
        <v>59</v>
      </c>
    </row>
    <row r="84" spans="1:20" ht="11.25">
      <c r="A84" s="67" t="s">
        <v>67</v>
      </c>
      <c r="B84" s="68"/>
      <c r="C84" s="56" t="s">
        <v>80</v>
      </c>
      <c r="D84" s="82">
        <v>5</v>
      </c>
      <c r="E84" s="82">
        <v>4</v>
      </c>
      <c r="F84" s="82">
        <v>5</v>
      </c>
      <c r="G84" s="82">
        <v>5</v>
      </c>
      <c r="H84" s="82">
        <v>6</v>
      </c>
      <c r="I84" s="10">
        <v>14</v>
      </c>
      <c r="J84" s="10">
        <v>14</v>
      </c>
      <c r="K84" s="10">
        <v>13</v>
      </c>
      <c r="L84" s="10">
        <v>14</v>
      </c>
      <c r="M84" s="10">
        <v>15</v>
      </c>
      <c r="N84" s="10">
        <v>15</v>
      </c>
      <c r="O84" s="10">
        <v>15</v>
      </c>
      <c r="P84" s="10">
        <v>15</v>
      </c>
      <c r="Q84" s="10">
        <v>15</v>
      </c>
      <c r="R84" s="10">
        <v>15</v>
      </c>
      <c r="S84" s="6">
        <v>15</v>
      </c>
      <c r="T84" s="6">
        <v>15</v>
      </c>
    </row>
    <row r="85" spans="1:20" ht="11.25">
      <c r="A85" s="67" t="s">
        <v>73</v>
      </c>
      <c r="B85" s="68"/>
      <c r="C85" s="56" t="s">
        <v>82</v>
      </c>
      <c r="D85" s="82">
        <v>32</v>
      </c>
      <c r="E85" s="82">
        <v>35</v>
      </c>
      <c r="F85" s="82">
        <v>37</v>
      </c>
      <c r="G85" s="82">
        <v>38</v>
      </c>
      <c r="H85" s="82">
        <v>41</v>
      </c>
      <c r="I85" s="10">
        <v>44</v>
      </c>
      <c r="J85" s="10">
        <v>43</v>
      </c>
      <c r="K85" s="10">
        <v>43</v>
      </c>
      <c r="L85" s="10">
        <v>46</v>
      </c>
      <c r="M85" s="10">
        <v>48</v>
      </c>
      <c r="N85" s="10">
        <v>51</v>
      </c>
      <c r="O85" s="10">
        <v>55</v>
      </c>
      <c r="P85" s="10">
        <v>55</v>
      </c>
      <c r="Q85" s="10">
        <v>53</v>
      </c>
      <c r="R85" s="10">
        <v>50</v>
      </c>
      <c r="S85" s="6">
        <v>50</v>
      </c>
      <c r="T85" s="6">
        <v>50</v>
      </c>
    </row>
    <row r="86" spans="1:20" ht="11.25">
      <c r="A86" s="67" t="s">
        <v>73</v>
      </c>
      <c r="B86" s="68"/>
      <c r="C86" s="56" t="s">
        <v>84</v>
      </c>
      <c r="D86" s="82">
        <v>32</v>
      </c>
      <c r="E86" s="82">
        <v>35</v>
      </c>
      <c r="F86" s="82">
        <v>36</v>
      </c>
      <c r="G86" s="82">
        <v>38</v>
      </c>
      <c r="H86" s="82">
        <v>37</v>
      </c>
      <c r="I86" s="10">
        <v>44</v>
      </c>
      <c r="J86" s="10">
        <v>43</v>
      </c>
      <c r="K86" s="10">
        <v>42</v>
      </c>
      <c r="L86" s="10">
        <v>43</v>
      </c>
      <c r="M86" s="10">
        <v>45</v>
      </c>
      <c r="N86" s="10">
        <v>46</v>
      </c>
      <c r="O86" s="10">
        <v>46</v>
      </c>
      <c r="P86" s="10">
        <v>49</v>
      </c>
      <c r="Q86" s="10">
        <v>47</v>
      </c>
      <c r="R86" s="10">
        <v>45</v>
      </c>
      <c r="S86" s="6">
        <v>46</v>
      </c>
      <c r="T86" s="6">
        <v>46</v>
      </c>
    </row>
    <row r="87" spans="1:20" ht="11.25">
      <c r="A87" s="67" t="s">
        <v>73</v>
      </c>
      <c r="B87" s="68"/>
      <c r="C87" s="56" t="s">
        <v>80</v>
      </c>
      <c r="D87" s="82">
        <v>2</v>
      </c>
      <c r="E87" s="82">
        <v>2</v>
      </c>
      <c r="F87" s="82">
        <v>2</v>
      </c>
      <c r="G87" s="82">
        <v>2</v>
      </c>
      <c r="H87" s="82">
        <v>2</v>
      </c>
      <c r="I87" s="10">
        <v>10</v>
      </c>
      <c r="J87" s="10">
        <v>10</v>
      </c>
      <c r="K87" s="10">
        <v>10</v>
      </c>
      <c r="L87" s="10">
        <v>11</v>
      </c>
      <c r="M87" s="10">
        <v>12</v>
      </c>
      <c r="N87" s="10">
        <v>12</v>
      </c>
      <c r="O87" s="10">
        <v>12</v>
      </c>
      <c r="P87" s="10">
        <v>13</v>
      </c>
      <c r="Q87" s="10">
        <v>12</v>
      </c>
      <c r="R87" s="10">
        <v>12</v>
      </c>
      <c r="S87" s="6">
        <v>12</v>
      </c>
      <c r="T87" s="6">
        <v>11</v>
      </c>
    </row>
    <row r="88" spans="1:20" ht="11.25">
      <c r="A88" s="67" t="s">
        <v>76</v>
      </c>
      <c r="B88" s="68"/>
      <c r="C88" s="56" t="s">
        <v>87</v>
      </c>
      <c r="D88" s="82">
        <v>99</v>
      </c>
      <c r="E88" s="82">
        <v>100</v>
      </c>
      <c r="F88" s="82">
        <v>101</v>
      </c>
      <c r="G88" s="82">
        <v>104</v>
      </c>
      <c r="H88" s="82">
        <v>108</v>
      </c>
      <c r="I88" s="10">
        <v>112</v>
      </c>
      <c r="J88" s="10">
        <v>123</v>
      </c>
      <c r="K88" s="10">
        <v>129</v>
      </c>
      <c r="L88" s="10">
        <v>134</v>
      </c>
      <c r="M88" s="10">
        <v>137</v>
      </c>
      <c r="N88" s="10">
        <v>142</v>
      </c>
      <c r="O88" s="10">
        <v>151</v>
      </c>
      <c r="P88" s="10">
        <v>158</v>
      </c>
      <c r="Q88" s="10">
        <v>164</v>
      </c>
      <c r="R88" s="10">
        <v>167</v>
      </c>
      <c r="S88" s="6">
        <v>169</v>
      </c>
      <c r="T88" s="6">
        <v>177</v>
      </c>
    </row>
    <row r="89" spans="1:20" ht="11.25">
      <c r="A89" s="55"/>
      <c r="B89" s="68"/>
      <c r="C89" s="56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S89" s="6"/>
      <c r="T89" s="6"/>
    </row>
    <row r="90" spans="1:20" ht="11.25">
      <c r="A90" s="66" t="s">
        <v>67</v>
      </c>
      <c r="B90" s="55" t="s">
        <v>137</v>
      </c>
      <c r="C90" s="56" t="s">
        <v>68</v>
      </c>
      <c r="D90" s="82">
        <v>15</v>
      </c>
      <c r="E90" s="82">
        <v>15</v>
      </c>
      <c r="F90" s="82">
        <v>16</v>
      </c>
      <c r="G90" s="82">
        <v>16</v>
      </c>
      <c r="H90" s="82">
        <v>16</v>
      </c>
      <c r="I90" s="10">
        <v>16</v>
      </c>
      <c r="J90" s="10">
        <v>15</v>
      </c>
      <c r="K90" s="10">
        <v>15</v>
      </c>
      <c r="L90" s="10">
        <v>15</v>
      </c>
      <c r="M90" s="10">
        <v>15</v>
      </c>
      <c r="N90" s="10">
        <v>15</v>
      </c>
      <c r="O90" s="10">
        <v>16</v>
      </c>
      <c r="P90" s="10">
        <v>18</v>
      </c>
      <c r="Q90" s="10">
        <v>16</v>
      </c>
      <c r="R90" s="10">
        <v>15</v>
      </c>
      <c r="S90" s="6">
        <v>16</v>
      </c>
      <c r="T90" s="6">
        <v>17</v>
      </c>
    </row>
    <row r="91" spans="1:20" ht="11.25">
      <c r="A91" s="67" t="s">
        <v>67</v>
      </c>
      <c r="B91" s="55" t="s">
        <v>14</v>
      </c>
      <c r="C91" s="56" t="s">
        <v>69</v>
      </c>
      <c r="D91" s="82">
        <v>94</v>
      </c>
      <c r="E91" s="82">
        <v>100</v>
      </c>
      <c r="F91" s="82">
        <v>103</v>
      </c>
      <c r="G91" s="82">
        <v>107</v>
      </c>
      <c r="H91" s="82">
        <v>111</v>
      </c>
      <c r="I91" s="10">
        <v>120</v>
      </c>
      <c r="J91" s="10">
        <v>128</v>
      </c>
      <c r="K91" s="10">
        <v>133</v>
      </c>
      <c r="L91" s="10">
        <v>138</v>
      </c>
      <c r="M91" s="10">
        <v>141</v>
      </c>
      <c r="N91" s="10">
        <v>147</v>
      </c>
      <c r="O91" s="10">
        <v>149</v>
      </c>
      <c r="P91" s="10">
        <v>160</v>
      </c>
      <c r="Q91" s="10">
        <v>164</v>
      </c>
      <c r="R91" s="10">
        <v>161</v>
      </c>
      <c r="S91" s="6">
        <v>167</v>
      </c>
      <c r="T91" s="6">
        <v>171</v>
      </c>
    </row>
    <row r="92" spans="1:20" ht="11.25">
      <c r="A92" s="67" t="s">
        <v>67</v>
      </c>
      <c r="B92" s="68"/>
      <c r="C92" s="56" t="s">
        <v>71</v>
      </c>
      <c r="D92" s="82">
        <v>11</v>
      </c>
      <c r="E92" s="82">
        <v>10</v>
      </c>
      <c r="F92" s="82">
        <v>8</v>
      </c>
      <c r="G92" s="82">
        <v>8</v>
      </c>
      <c r="H92" s="82">
        <v>7</v>
      </c>
      <c r="I92" s="10">
        <v>10</v>
      </c>
      <c r="J92" s="10">
        <v>9</v>
      </c>
      <c r="K92" s="10">
        <v>9</v>
      </c>
      <c r="L92" s="10">
        <v>8</v>
      </c>
      <c r="M92" s="10">
        <v>8</v>
      </c>
      <c r="N92" s="10">
        <v>9</v>
      </c>
      <c r="O92" s="10">
        <v>11</v>
      </c>
      <c r="P92" s="10">
        <v>14</v>
      </c>
      <c r="Q92" s="10">
        <v>17</v>
      </c>
      <c r="R92" s="10">
        <v>13</v>
      </c>
      <c r="S92" s="6">
        <v>12</v>
      </c>
      <c r="T92" s="6">
        <v>17</v>
      </c>
    </row>
    <row r="93" spans="1:20" ht="11.25">
      <c r="A93" s="67" t="s">
        <v>73</v>
      </c>
      <c r="B93" s="68"/>
      <c r="C93" s="56" t="s">
        <v>74</v>
      </c>
      <c r="D93" s="82">
        <v>8</v>
      </c>
      <c r="E93" s="82">
        <v>7</v>
      </c>
      <c r="F93" s="82">
        <v>5</v>
      </c>
      <c r="G93" s="82">
        <v>5</v>
      </c>
      <c r="H93" s="82">
        <v>4</v>
      </c>
      <c r="I93" s="10">
        <v>6</v>
      </c>
      <c r="J93" s="10">
        <v>6</v>
      </c>
      <c r="K93" s="10">
        <v>6</v>
      </c>
      <c r="L93" s="10">
        <v>6</v>
      </c>
      <c r="M93" s="10">
        <v>5</v>
      </c>
      <c r="N93" s="10">
        <v>5</v>
      </c>
      <c r="O93" s="10">
        <v>6</v>
      </c>
      <c r="P93" s="10">
        <v>8</v>
      </c>
      <c r="Q93" s="10">
        <v>10</v>
      </c>
      <c r="R93" s="10">
        <v>5</v>
      </c>
      <c r="S93" s="6">
        <v>4</v>
      </c>
      <c r="T93" s="6">
        <v>8</v>
      </c>
    </row>
    <row r="94" spans="1:20" ht="11.25">
      <c r="A94" s="67" t="s">
        <v>76</v>
      </c>
      <c r="B94" s="68"/>
      <c r="C94" s="56" t="s">
        <v>77</v>
      </c>
      <c r="D94" s="82">
        <v>112</v>
      </c>
      <c r="E94" s="82">
        <v>119</v>
      </c>
      <c r="F94" s="82">
        <v>122</v>
      </c>
      <c r="G94" s="82">
        <v>126</v>
      </c>
      <c r="H94" s="82">
        <v>129</v>
      </c>
      <c r="I94" s="10">
        <v>139</v>
      </c>
      <c r="J94" s="10">
        <v>146</v>
      </c>
      <c r="K94" s="10">
        <v>151</v>
      </c>
      <c r="L94" s="10">
        <v>155</v>
      </c>
      <c r="M94" s="10">
        <v>159</v>
      </c>
      <c r="N94" s="10">
        <v>166</v>
      </c>
      <c r="O94" s="10">
        <v>170</v>
      </c>
      <c r="P94" s="10">
        <v>184</v>
      </c>
      <c r="Q94" s="10">
        <v>188</v>
      </c>
      <c r="R94" s="10">
        <v>183</v>
      </c>
      <c r="S94" s="6">
        <v>190</v>
      </c>
      <c r="T94" s="6">
        <v>197</v>
      </c>
    </row>
    <row r="95" spans="1:20" ht="11.25">
      <c r="A95" s="67" t="s">
        <v>67</v>
      </c>
      <c r="B95" s="68"/>
      <c r="C95" s="56" t="s">
        <v>78</v>
      </c>
      <c r="D95" s="82">
        <v>43</v>
      </c>
      <c r="E95" s="82">
        <v>43</v>
      </c>
      <c r="F95" s="82">
        <v>43</v>
      </c>
      <c r="G95" s="82">
        <v>44</v>
      </c>
      <c r="H95" s="82">
        <v>46</v>
      </c>
      <c r="I95" s="10">
        <v>46</v>
      </c>
      <c r="J95" s="10">
        <v>48</v>
      </c>
      <c r="K95" s="10">
        <v>50</v>
      </c>
      <c r="L95" s="10">
        <v>55</v>
      </c>
      <c r="M95" s="10">
        <v>57</v>
      </c>
      <c r="N95" s="10">
        <v>59</v>
      </c>
      <c r="O95" s="10">
        <v>60</v>
      </c>
      <c r="P95" s="10">
        <v>58</v>
      </c>
      <c r="Q95" s="10">
        <v>60</v>
      </c>
      <c r="R95" s="10">
        <v>64</v>
      </c>
      <c r="S95" s="6">
        <v>65</v>
      </c>
      <c r="T95" s="6">
        <v>65</v>
      </c>
    </row>
    <row r="96" spans="1:20" ht="11.25">
      <c r="A96" s="67" t="s">
        <v>67</v>
      </c>
      <c r="B96" s="68"/>
      <c r="C96" s="56" t="s">
        <v>80</v>
      </c>
      <c r="D96" s="82">
        <v>5</v>
      </c>
      <c r="E96" s="82">
        <v>4</v>
      </c>
      <c r="F96" s="82">
        <v>5</v>
      </c>
      <c r="G96" s="82">
        <v>5</v>
      </c>
      <c r="H96" s="82">
        <v>6</v>
      </c>
      <c r="I96" s="10">
        <v>14</v>
      </c>
      <c r="J96" s="10">
        <v>14</v>
      </c>
      <c r="K96" s="10">
        <v>13</v>
      </c>
      <c r="L96" s="10">
        <v>14</v>
      </c>
      <c r="M96" s="10">
        <v>15</v>
      </c>
      <c r="N96" s="10">
        <v>15</v>
      </c>
      <c r="O96" s="10">
        <v>15</v>
      </c>
      <c r="P96" s="10">
        <v>15</v>
      </c>
      <c r="Q96" s="10">
        <v>15</v>
      </c>
      <c r="R96" s="10">
        <v>15</v>
      </c>
      <c r="S96" s="6">
        <v>15</v>
      </c>
      <c r="T96" s="6">
        <v>15</v>
      </c>
    </row>
    <row r="97" spans="1:20" ht="11.25">
      <c r="A97" s="67" t="s">
        <v>73</v>
      </c>
      <c r="B97" s="68"/>
      <c r="C97" s="56" t="s">
        <v>82</v>
      </c>
      <c r="D97" s="82">
        <v>30</v>
      </c>
      <c r="E97" s="82">
        <v>34</v>
      </c>
      <c r="F97" s="82">
        <v>35</v>
      </c>
      <c r="G97" s="82">
        <v>37</v>
      </c>
      <c r="H97" s="82">
        <v>39</v>
      </c>
      <c r="I97" s="10">
        <v>41</v>
      </c>
      <c r="J97" s="10">
        <v>41</v>
      </c>
      <c r="K97" s="10">
        <v>42</v>
      </c>
      <c r="L97" s="10">
        <v>45</v>
      </c>
      <c r="M97" s="10">
        <v>47</v>
      </c>
      <c r="N97" s="10">
        <v>50</v>
      </c>
      <c r="O97" s="10">
        <v>53</v>
      </c>
      <c r="P97" s="10">
        <v>52</v>
      </c>
      <c r="Q97" s="10">
        <v>52</v>
      </c>
      <c r="R97" s="10">
        <v>49</v>
      </c>
      <c r="S97" s="6">
        <v>50</v>
      </c>
      <c r="T97" s="6">
        <v>50</v>
      </c>
    </row>
    <row r="98" spans="1:20" ht="11.25">
      <c r="A98" s="67" t="s">
        <v>73</v>
      </c>
      <c r="B98" s="68"/>
      <c r="C98" s="56" t="s">
        <v>84</v>
      </c>
      <c r="D98" s="82">
        <v>29</v>
      </c>
      <c r="E98" s="82">
        <v>32</v>
      </c>
      <c r="F98" s="82">
        <v>33</v>
      </c>
      <c r="G98" s="82">
        <v>34</v>
      </c>
      <c r="H98" s="82">
        <v>34</v>
      </c>
      <c r="I98" s="10">
        <v>40</v>
      </c>
      <c r="J98" s="10">
        <v>40</v>
      </c>
      <c r="K98" s="10">
        <v>39</v>
      </c>
      <c r="L98" s="10">
        <v>40</v>
      </c>
      <c r="M98" s="10">
        <v>41</v>
      </c>
      <c r="N98" s="10">
        <v>42</v>
      </c>
      <c r="O98" s="10">
        <v>41</v>
      </c>
      <c r="P98" s="10">
        <v>45</v>
      </c>
      <c r="Q98" s="10">
        <v>43</v>
      </c>
      <c r="R98" s="10">
        <v>42</v>
      </c>
      <c r="S98" s="6">
        <v>44</v>
      </c>
      <c r="T98" s="6">
        <v>43</v>
      </c>
    </row>
    <row r="99" spans="1:20" ht="11.25">
      <c r="A99" s="67" t="s">
        <v>73</v>
      </c>
      <c r="B99" s="68"/>
      <c r="C99" s="56" t="s">
        <v>80</v>
      </c>
      <c r="D99" s="82">
        <v>2</v>
      </c>
      <c r="E99" s="82">
        <v>2</v>
      </c>
      <c r="F99" s="82">
        <v>2</v>
      </c>
      <c r="G99" s="82">
        <v>2</v>
      </c>
      <c r="H99" s="82">
        <v>2</v>
      </c>
      <c r="I99" s="10">
        <v>11</v>
      </c>
      <c r="J99" s="10">
        <v>10</v>
      </c>
      <c r="K99" s="10">
        <v>10</v>
      </c>
      <c r="L99" s="10">
        <v>11</v>
      </c>
      <c r="M99" s="10">
        <v>12</v>
      </c>
      <c r="N99" s="10">
        <v>12</v>
      </c>
      <c r="O99" s="10">
        <v>12</v>
      </c>
      <c r="P99" s="10">
        <v>13</v>
      </c>
      <c r="Q99" s="10">
        <v>12</v>
      </c>
      <c r="R99" s="10">
        <v>12</v>
      </c>
      <c r="S99" s="6">
        <v>12</v>
      </c>
      <c r="T99" s="6">
        <v>11</v>
      </c>
    </row>
    <row r="100" spans="1:20" ht="11.25">
      <c r="A100" s="67" t="s">
        <v>76</v>
      </c>
      <c r="B100" s="68"/>
      <c r="C100" s="56" t="s">
        <v>87</v>
      </c>
      <c r="D100" s="82">
        <v>98</v>
      </c>
      <c r="E100" s="82">
        <v>98</v>
      </c>
      <c r="F100" s="82">
        <v>100</v>
      </c>
      <c r="G100" s="82">
        <v>101</v>
      </c>
      <c r="H100" s="82">
        <v>105</v>
      </c>
      <c r="I100" s="10">
        <v>108</v>
      </c>
      <c r="J100" s="10">
        <v>117</v>
      </c>
      <c r="K100" s="10">
        <v>123</v>
      </c>
      <c r="L100" s="10">
        <v>129</v>
      </c>
      <c r="M100" s="10">
        <v>131</v>
      </c>
      <c r="N100" s="10">
        <v>135</v>
      </c>
      <c r="O100" s="10">
        <v>140</v>
      </c>
      <c r="P100" s="10">
        <v>148</v>
      </c>
      <c r="Q100" s="10">
        <v>156</v>
      </c>
      <c r="R100" s="10">
        <v>159</v>
      </c>
      <c r="S100" s="6">
        <v>165</v>
      </c>
      <c r="T100" s="6">
        <v>173</v>
      </c>
    </row>
    <row r="101" spans="1:20" ht="11.25">
      <c r="A101" s="54"/>
      <c r="B101" s="68"/>
      <c r="C101" s="56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11"/>
      <c r="R101" s="11"/>
      <c r="S101" s="6"/>
      <c r="T101" s="6"/>
    </row>
    <row r="102" spans="1:20" ht="11.25">
      <c r="A102" s="66" t="s">
        <v>67</v>
      </c>
      <c r="B102" s="55" t="s">
        <v>138</v>
      </c>
      <c r="C102" s="56" t="s">
        <v>68</v>
      </c>
      <c r="D102" s="82">
        <v>18</v>
      </c>
      <c r="E102" s="82">
        <v>18</v>
      </c>
      <c r="F102" s="82">
        <v>19</v>
      </c>
      <c r="G102" s="82">
        <v>19</v>
      </c>
      <c r="H102" s="82">
        <v>19</v>
      </c>
      <c r="I102" s="10">
        <v>19</v>
      </c>
      <c r="J102" s="10">
        <v>20</v>
      </c>
      <c r="K102" s="10">
        <v>21</v>
      </c>
      <c r="L102" s="10">
        <v>21</v>
      </c>
      <c r="M102" s="10">
        <v>21</v>
      </c>
      <c r="N102" s="10">
        <v>22</v>
      </c>
      <c r="O102" s="10">
        <v>24</v>
      </c>
      <c r="P102" s="10">
        <v>27</v>
      </c>
      <c r="Q102" s="10">
        <v>25</v>
      </c>
      <c r="R102" s="10">
        <v>23</v>
      </c>
      <c r="S102" s="6">
        <v>24</v>
      </c>
      <c r="T102" s="6">
        <v>25</v>
      </c>
    </row>
    <row r="103" spans="1:20" ht="11.25">
      <c r="A103" s="67" t="s">
        <v>67</v>
      </c>
      <c r="B103" s="55" t="s">
        <v>16</v>
      </c>
      <c r="C103" s="56" t="s">
        <v>69</v>
      </c>
      <c r="D103" s="82">
        <v>88</v>
      </c>
      <c r="E103" s="82">
        <v>93</v>
      </c>
      <c r="F103" s="82">
        <v>96</v>
      </c>
      <c r="G103" s="82">
        <v>99</v>
      </c>
      <c r="H103" s="82">
        <v>102</v>
      </c>
      <c r="I103" s="10">
        <v>111</v>
      </c>
      <c r="J103" s="10">
        <v>119</v>
      </c>
      <c r="K103" s="10">
        <v>122</v>
      </c>
      <c r="L103" s="10">
        <v>127</v>
      </c>
      <c r="M103" s="10">
        <v>131</v>
      </c>
      <c r="N103" s="10">
        <v>136</v>
      </c>
      <c r="O103" s="10">
        <v>138</v>
      </c>
      <c r="P103" s="10">
        <v>147</v>
      </c>
      <c r="Q103" s="10">
        <v>151</v>
      </c>
      <c r="R103" s="10">
        <v>152</v>
      </c>
      <c r="S103" s="6">
        <v>157</v>
      </c>
      <c r="T103" s="6">
        <v>160</v>
      </c>
    </row>
    <row r="104" spans="1:20" ht="11.25">
      <c r="A104" s="67" t="s">
        <v>67</v>
      </c>
      <c r="C104" s="56" t="s">
        <v>71</v>
      </c>
      <c r="D104" s="82">
        <v>9</v>
      </c>
      <c r="E104" s="82">
        <v>9</v>
      </c>
      <c r="F104" s="82">
        <v>7</v>
      </c>
      <c r="G104" s="82">
        <v>7</v>
      </c>
      <c r="H104" s="82">
        <v>6</v>
      </c>
      <c r="I104" s="10">
        <v>8</v>
      </c>
      <c r="J104" s="10">
        <v>8</v>
      </c>
      <c r="K104" s="10">
        <v>8</v>
      </c>
      <c r="L104" s="10">
        <v>7</v>
      </c>
      <c r="M104" s="10">
        <v>7</v>
      </c>
      <c r="N104" s="10">
        <v>8</v>
      </c>
      <c r="O104" s="10">
        <v>10</v>
      </c>
      <c r="P104" s="10">
        <v>12</v>
      </c>
      <c r="Q104" s="10">
        <v>13</v>
      </c>
      <c r="R104" s="10">
        <v>12</v>
      </c>
      <c r="S104" s="6">
        <v>10</v>
      </c>
      <c r="T104" s="6">
        <v>15</v>
      </c>
    </row>
    <row r="105" spans="1:20" ht="11.25">
      <c r="A105" s="67" t="s">
        <v>73</v>
      </c>
      <c r="B105" s="68"/>
      <c r="C105" s="56" t="s">
        <v>74</v>
      </c>
      <c r="D105" s="82">
        <v>8</v>
      </c>
      <c r="E105" s="82">
        <v>7</v>
      </c>
      <c r="F105" s="82">
        <v>5</v>
      </c>
      <c r="G105" s="82">
        <v>5</v>
      </c>
      <c r="H105" s="82">
        <v>4</v>
      </c>
      <c r="I105" s="10">
        <v>6</v>
      </c>
      <c r="J105" s="10">
        <v>6</v>
      </c>
      <c r="K105" s="10">
        <v>6</v>
      </c>
      <c r="L105" s="10">
        <v>6</v>
      </c>
      <c r="M105" s="10">
        <v>4</v>
      </c>
      <c r="N105" s="10">
        <v>4</v>
      </c>
      <c r="O105" s="10">
        <v>7</v>
      </c>
      <c r="P105" s="10">
        <v>9</v>
      </c>
      <c r="Q105" s="10">
        <v>11</v>
      </c>
      <c r="R105" s="10">
        <v>7</v>
      </c>
      <c r="S105" s="6">
        <v>5</v>
      </c>
      <c r="T105" s="6">
        <v>9</v>
      </c>
    </row>
    <row r="106" spans="1:20" ht="11.25">
      <c r="A106" s="67" t="s">
        <v>76</v>
      </c>
      <c r="B106" s="68"/>
      <c r="C106" s="56" t="s">
        <v>77</v>
      </c>
      <c r="D106" s="82">
        <v>107</v>
      </c>
      <c r="E106" s="82">
        <v>113</v>
      </c>
      <c r="F106" s="82">
        <v>117</v>
      </c>
      <c r="G106" s="82">
        <v>119</v>
      </c>
      <c r="H106" s="82">
        <v>123</v>
      </c>
      <c r="I106" s="10">
        <v>132</v>
      </c>
      <c r="J106" s="10">
        <v>141</v>
      </c>
      <c r="K106" s="10">
        <v>144</v>
      </c>
      <c r="L106" s="10">
        <v>150</v>
      </c>
      <c r="M106" s="10">
        <v>155</v>
      </c>
      <c r="N106" s="10">
        <v>161</v>
      </c>
      <c r="O106" s="10">
        <v>165</v>
      </c>
      <c r="P106" s="10">
        <v>177</v>
      </c>
      <c r="Q106" s="10">
        <v>178</v>
      </c>
      <c r="R106" s="10">
        <v>179</v>
      </c>
      <c r="S106" s="6">
        <v>186</v>
      </c>
      <c r="T106" s="6">
        <v>190</v>
      </c>
    </row>
    <row r="107" spans="1:20" ht="11.25">
      <c r="A107" s="67" t="s">
        <v>67</v>
      </c>
      <c r="B107" s="68"/>
      <c r="C107" s="56" t="s">
        <v>78</v>
      </c>
      <c r="D107" s="82">
        <v>41</v>
      </c>
      <c r="E107" s="82">
        <v>41</v>
      </c>
      <c r="F107" s="82">
        <v>41</v>
      </c>
      <c r="G107" s="82">
        <v>43</v>
      </c>
      <c r="H107" s="82">
        <v>45</v>
      </c>
      <c r="I107" s="10">
        <v>46</v>
      </c>
      <c r="J107" s="10">
        <v>46</v>
      </c>
      <c r="K107" s="10">
        <v>49</v>
      </c>
      <c r="L107" s="10">
        <v>52</v>
      </c>
      <c r="M107" s="10">
        <v>54</v>
      </c>
      <c r="N107" s="10">
        <v>55</v>
      </c>
      <c r="O107" s="10">
        <v>57</v>
      </c>
      <c r="P107" s="10">
        <v>59</v>
      </c>
      <c r="Q107" s="10">
        <v>60</v>
      </c>
      <c r="R107" s="10">
        <v>64</v>
      </c>
      <c r="S107" s="6">
        <v>65</v>
      </c>
      <c r="T107" s="6">
        <v>63</v>
      </c>
    </row>
    <row r="108" spans="1:20" ht="11.25">
      <c r="A108" s="67" t="s">
        <v>67</v>
      </c>
      <c r="B108" s="68"/>
      <c r="C108" s="56" t="s">
        <v>80</v>
      </c>
      <c r="D108" s="82">
        <v>5</v>
      </c>
      <c r="E108" s="82">
        <v>4</v>
      </c>
      <c r="F108" s="82">
        <v>5</v>
      </c>
      <c r="G108" s="82">
        <v>4</v>
      </c>
      <c r="H108" s="82">
        <v>6</v>
      </c>
      <c r="I108" s="10">
        <v>14</v>
      </c>
      <c r="J108" s="10">
        <v>14</v>
      </c>
      <c r="K108" s="10">
        <v>13</v>
      </c>
      <c r="L108" s="10">
        <v>14</v>
      </c>
      <c r="M108" s="10">
        <v>15</v>
      </c>
      <c r="N108" s="10">
        <v>15</v>
      </c>
      <c r="O108" s="10">
        <v>15</v>
      </c>
      <c r="P108" s="10">
        <v>15</v>
      </c>
      <c r="Q108" s="10">
        <v>15</v>
      </c>
      <c r="R108" s="10">
        <v>15</v>
      </c>
      <c r="S108" s="6">
        <v>15</v>
      </c>
      <c r="T108" s="6">
        <v>15</v>
      </c>
    </row>
    <row r="109" spans="1:20" ht="11.25">
      <c r="A109" s="67" t="s">
        <v>73</v>
      </c>
      <c r="B109" s="68"/>
      <c r="C109" s="56" t="s">
        <v>82</v>
      </c>
      <c r="D109" s="82">
        <v>29</v>
      </c>
      <c r="E109" s="82">
        <v>31</v>
      </c>
      <c r="F109" s="82">
        <v>32</v>
      </c>
      <c r="G109" s="82">
        <v>34</v>
      </c>
      <c r="H109" s="82">
        <v>36</v>
      </c>
      <c r="I109" s="10">
        <v>38</v>
      </c>
      <c r="J109" s="10">
        <v>38</v>
      </c>
      <c r="K109" s="10">
        <v>39</v>
      </c>
      <c r="L109" s="10">
        <v>43</v>
      </c>
      <c r="M109" s="10">
        <v>45</v>
      </c>
      <c r="N109" s="10">
        <v>48</v>
      </c>
      <c r="O109" s="10">
        <v>51</v>
      </c>
      <c r="P109" s="10">
        <v>51</v>
      </c>
      <c r="Q109" s="10">
        <v>51</v>
      </c>
      <c r="R109" s="10">
        <v>49</v>
      </c>
      <c r="S109" s="6">
        <v>49</v>
      </c>
      <c r="T109" s="6">
        <v>49</v>
      </c>
    </row>
    <row r="110" spans="1:20" ht="11.25">
      <c r="A110" s="67" t="s">
        <v>73</v>
      </c>
      <c r="B110" s="68"/>
      <c r="C110" s="56" t="s">
        <v>84</v>
      </c>
      <c r="D110" s="82">
        <v>28</v>
      </c>
      <c r="E110" s="82">
        <v>30</v>
      </c>
      <c r="F110" s="82">
        <v>31</v>
      </c>
      <c r="G110" s="82">
        <v>32</v>
      </c>
      <c r="H110" s="82">
        <v>31</v>
      </c>
      <c r="I110" s="10">
        <v>37</v>
      </c>
      <c r="J110" s="10">
        <v>37</v>
      </c>
      <c r="K110" s="10">
        <v>36</v>
      </c>
      <c r="L110" s="10">
        <v>37</v>
      </c>
      <c r="M110" s="10">
        <v>38</v>
      </c>
      <c r="N110" s="10">
        <v>39</v>
      </c>
      <c r="O110" s="10">
        <v>38</v>
      </c>
      <c r="P110" s="10">
        <v>41</v>
      </c>
      <c r="Q110" s="10">
        <v>40</v>
      </c>
      <c r="R110" s="10">
        <v>40</v>
      </c>
      <c r="S110" s="6">
        <v>41</v>
      </c>
      <c r="T110" s="6">
        <v>40</v>
      </c>
    </row>
    <row r="111" spans="1:20" ht="11.25">
      <c r="A111" s="67" t="s">
        <v>73</v>
      </c>
      <c r="B111" s="68"/>
      <c r="C111" s="56" t="s">
        <v>80</v>
      </c>
      <c r="D111" s="82">
        <v>2</v>
      </c>
      <c r="E111" s="82">
        <v>2</v>
      </c>
      <c r="F111" s="82">
        <v>2</v>
      </c>
      <c r="G111" s="82">
        <v>2</v>
      </c>
      <c r="H111" s="82">
        <v>2</v>
      </c>
      <c r="I111" s="10">
        <v>10</v>
      </c>
      <c r="J111" s="10">
        <v>10</v>
      </c>
      <c r="K111" s="10">
        <v>10</v>
      </c>
      <c r="L111" s="10">
        <v>11</v>
      </c>
      <c r="M111" s="10">
        <v>11</v>
      </c>
      <c r="N111" s="10">
        <v>12</v>
      </c>
      <c r="O111" s="10">
        <v>12</v>
      </c>
      <c r="P111" s="10">
        <v>12</v>
      </c>
      <c r="Q111" s="10">
        <v>12</v>
      </c>
      <c r="R111" s="10">
        <v>12</v>
      </c>
      <c r="S111" s="6">
        <v>12</v>
      </c>
      <c r="T111" s="6">
        <v>11</v>
      </c>
    </row>
    <row r="112" spans="1:20" ht="11.25">
      <c r="A112" s="67" t="s">
        <v>76</v>
      </c>
      <c r="B112" s="68"/>
      <c r="C112" s="56" t="s">
        <v>87</v>
      </c>
      <c r="D112" s="82">
        <v>94</v>
      </c>
      <c r="E112" s="82">
        <v>96</v>
      </c>
      <c r="F112" s="82">
        <v>98</v>
      </c>
      <c r="G112" s="82">
        <v>99</v>
      </c>
      <c r="H112" s="82">
        <v>103</v>
      </c>
      <c r="I112" s="10">
        <v>106</v>
      </c>
      <c r="J112" s="10">
        <v>116</v>
      </c>
      <c r="K112" s="10">
        <v>121</v>
      </c>
      <c r="L112" s="10">
        <v>125</v>
      </c>
      <c r="M112" s="10">
        <v>129</v>
      </c>
      <c r="N112" s="10">
        <v>133</v>
      </c>
      <c r="O112" s="10">
        <v>137</v>
      </c>
      <c r="P112" s="10">
        <v>146</v>
      </c>
      <c r="Q112" s="10">
        <v>151</v>
      </c>
      <c r="R112" s="10">
        <v>157</v>
      </c>
      <c r="S112" s="6">
        <v>164</v>
      </c>
      <c r="T112" s="6">
        <v>168</v>
      </c>
    </row>
    <row r="113" spans="1:20" ht="11.25">
      <c r="A113" s="54"/>
      <c r="B113" s="68"/>
      <c r="C113" s="56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S113" s="6"/>
      <c r="T113" s="6"/>
    </row>
    <row r="114" spans="1:20" ht="11.25">
      <c r="A114" s="66" t="s">
        <v>67</v>
      </c>
      <c r="B114" s="55" t="s">
        <v>139</v>
      </c>
      <c r="C114" s="56" t="s">
        <v>68</v>
      </c>
      <c r="D114" s="82">
        <v>13</v>
      </c>
      <c r="E114" s="82">
        <v>14</v>
      </c>
      <c r="F114" s="82">
        <v>13</v>
      </c>
      <c r="G114" s="82">
        <v>14</v>
      </c>
      <c r="H114" s="82">
        <v>14</v>
      </c>
      <c r="I114" s="10">
        <v>14</v>
      </c>
      <c r="J114" s="10">
        <v>13</v>
      </c>
      <c r="K114" s="10">
        <v>13</v>
      </c>
      <c r="L114" s="10">
        <v>14</v>
      </c>
      <c r="M114" s="10">
        <v>13</v>
      </c>
      <c r="N114" s="10">
        <v>14</v>
      </c>
      <c r="O114" s="10">
        <v>14</v>
      </c>
      <c r="P114" s="10">
        <v>16</v>
      </c>
      <c r="Q114" s="10">
        <v>15</v>
      </c>
      <c r="R114" s="10">
        <v>13</v>
      </c>
      <c r="S114" s="6">
        <v>14</v>
      </c>
      <c r="T114" s="6">
        <v>15</v>
      </c>
    </row>
    <row r="115" spans="1:20" ht="11.25">
      <c r="A115" s="67" t="s">
        <v>67</v>
      </c>
      <c r="B115" s="55" t="s">
        <v>18</v>
      </c>
      <c r="C115" s="56" t="s">
        <v>69</v>
      </c>
      <c r="D115" s="82">
        <v>99</v>
      </c>
      <c r="E115" s="82">
        <v>105</v>
      </c>
      <c r="F115" s="82">
        <v>108</v>
      </c>
      <c r="G115" s="82">
        <v>113</v>
      </c>
      <c r="H115" s="82">
        <v>116</v>
      </c>
      <c r="I115" s="10">
        <v>128</v>
      </c>
      <c r="J115" s="10">
        <v>136</v>
      </c>
      <c r="K115" s="10">
        <v>140</v>
      </c>
      <c r="L115" s="10">
        <v>144</v>
      </c>
      <c r="M115" s="10">
        <v>148</v>
      </c>
      <c r="N115" s="10">
        <v>152</v>
      </c>
      <c r="O115" s="10">
        <v>157</v>
      </c>
      <c r="P115" s="10">
        <v>167</v>
      </c>
      <c r="Q115" s="10">
        <v>167</v>
      </c>
      <c r="R115" s="10">
        <v>163</v>
      </c>
      <c r="S115" s="6">
        <v>167</v>
      </c>
      <c r="T115" s="6">
        <v>171</v>
      </c>
    </row>
    <row r="116" spans="1:20" ht="11.25">
      <c r="A116" s="67" t="s">
        <v>67</v>
      </c>
      <c r="B116" s="68"/>
      <c r="C116" s="56" t="s">
        <v>71</v>
      </c>
      <c r="D116" s="82">
        <v>11</v>
      </c>
      <c r="E116" s="82">
        <v>10</v>
      </c>
      <c r="F116" s="82">
        <v>9</v>
      </c>
      <c r="G116" s="82">
        <v>8</v>
      </c>
      <c r="H116" s="82">
        <v>8</v>
      </c>
      <c r="I116" s="10">
        <v>11</v>
      </c>
      <c r="J116" s="10">
        <v>10</v>
      </c>
      <c r="K116" s="10">
        <v>10</v>
      </c>
      <c r="L116" s="10">
        <v>8</v>
      </c>
      <c r="M116" s="10">
        <v>8</v>
      </c>
      <c r="N116" s="10">
        <v>9</v>
      </c>
      <c r="O116" s="10">
        <v>12</v>
      </c>
      <c r="P116" s="10">
        <v>14</v>
      </c>
      <c r="Q116" s="10">
        <v>16</v>
      </c>
      <c r="R116" s="10">
        <v>13</v>
      </c>
      <c r="S116" s="6">
        <v>12</v>
      </c>
      <c r="T116" s="6">
        <v>16</v>
      </c>
    </row>
    <row r="117" spans="1:20" ht="11.25">
      <c r="A117" s="67" t="s">
        <v>73</v>
      </c>
      <c r="B117" s="68"/>
      <c r="C117" s="56" t="s">
        <v>74</v>
      </c>
      <c r="D117" s="82">
        <v>8</v>
      </c>
      <c r="E117" s="82">
        <v>7</v>
      </c>
      <c r="F117" s="82">
        <v>5</v>
      </c>
      <c r="G117" s="82">
        <v>5</v>
      </c>
      <c r="H117" s="82">
        <v>5</v>
      </c>
      <c r="I117" s="10">
        <v>6</v>
      </c>
      <c r="J117" s="10">
        <v>6</v>
      </c>
      <c r="K117" s="10">
        <v>6</v>
      </c>
      <c r="L117" s="10">
        <v>6</v>
      </c>
      <c r="M117" s="10">
        <v>4</v>
      </c>
      <c r="N117" s="10">
        <v>4</v>
      </c>
      <c r="O117" s="10">
        <v>6</v>
      </c>
      <c r="P117" s="10">
        <v>8</v>
      </c>
      <c r="Q117" s="10">
        <v>10</v>
      </c>
      <c r="R117" s="10">
        <v>5</v>
      </c>
      <c r="S117" s="6">
        <v>5</v>
      </c>
      <c r="T117" s="6">
        <v>8</v>
      </c>
    </row>
    <row r="118" spans="1:20" ht="11.25">
      <c r="A118" s="67" t="s">
        <v>76</v>
      </c>
      <c r="B118" s="68"/>
      <c r="C118" s="56" t="s">
        <v>77</v>
      </c>
      <c r="D118" s="82">
        <v>115</v>
      </c>
      <c r="E118" s="82">
        <v>122</v>
      </c>
      <c r="F118" s="82">
        <v>125</v>
      </c>
      <c r="G118" s="82">
        <v>130</v>
      </c>
      <c r="H118" s="82">
        <v>134</v>
      </c>
      <c r="I118" s="10">
        <v>147</v>
      </c>
      <c r="J118" s="10">
        <v>153</v>
      </c>
      <c r="K118" s="10">
        <v>156</v>
      </c>
      <c r="L118" s="10">
        <v>160</v>
      </c>
      <c r="M118" s="10">
        <v>165</v>
      </c>
      <c r="N118" s="10">
        <v>171</v>
      </c>
      <c r="O118" s="10">
        <v>176</v>
      </c>
      <c r="P118" s="10">
        <v>188</v>
      </c>
      <c r="Q118" s="10">
        <v>188</v>
      </c>
      <c r="R118" s="10">
        <v>184</v>
      </c>
      <c r="S118" s="6">
        <v>188</v>
      </c>
      <c r="T118" s="6">
        <v>193</v>
      </c>
    </row>
    <row r="119" spans="1:20" ht="11.25">
      <c r="A119" s="67" t="s">
        <v>67</v>
      </c>
      <c r="B119" s="68"/>
      <c r="C119" s="56" t="s">
        <v>78</v>
      </c>
      <c r="D119" s="82">
        <v>46</v>
      </c>
      <c r="E119" s="82">
        <v>45</v>
      </c>
      <c r="F119" s="82">
        <v>46</v>
      </c>
      <c r="G119" s="82">
        <v>47</v>
      </c>
      <c r="H119" s="82">
        <v>48</v>
      </c>
      <c r="I119" s="10">
        <v>49</v>
      </c>
      <c r="J119" s="10">
        <v>50</v>
      </c>
      <c r="K119" s="10">
        <v>52</v>
      </c>
      <c r="L119" s="10">
        <v>57</v>
      </c>
      <c r="M119" s="10">
        <v>59</v>
      </c>
      <c r="N119" s="10">
        <v>61</v>
      </c>
      <c r="O119" s="10">
        <v>62</v>
      </c>
      <c r="P119" s="10">
        <v>63</v>
      </c>
      <c r="Q119" s="10">
        <v>63</v>
      </c>
      <c r="R119" s="10">
        <v>67</v>
      </c>
      <c r="S119" s="6">
        <v>67</v>
      </c>
      <c r="T119" s="6">
        <v>65</v>
      </c>
    </row>
    <row r="120" spans="1:20" ht="11.25">
      <c r="A120" s="67" t="s">
        <v>67</v>
      </c>
      <c r="B120" s="68"/>
      <c r="C120" s="56" t="s">
        <v>80</v>
      </c>
      <c r="D120" s="82">
        <v>5</v>
      </c>
      <c r="E120" s="82">
        <v>4</v>
      </c>
      <c r="F120" s="82">
        <v>5</v>
      </c>
      <c r="G120" s="82">
        <v>5</v>
      </c>
      <c r="H120" s="82">
        <v>6</v>
      </c>
      <c r="I120" s="10">
        <v>14</v>
      </c>
      <c r="J120" s="10">
        <v>14</v>
      </c>
      <c r="K120" s="10">
        <v>13</v>
      </c>
      <c r="L120" s="10">
        <v>14</v>
      </c>
      <c r="M120" s="10">
        <v>15</v>
      </c>
      <c r="N120" s="10">
        <v>15</v>
      </c>
      <c r="O120" s="10">
        <v>15</v>
      </c>
      <c r="P120" s="10">
        <v>15</v>
      </c>
      <c r="Q120" s="10">
        <v>15</v>
      </c>
      <c r="R120" s="10">
        <v>15</v>
      </c>
      <c r="S120" s="6">
        <v>15</v>
      </c>
      <c r="T120" s="6">
        <v>15</v>
      </c>
    </row>
    <row r="121" spans="1:20" ht="11.25">
      <c r="A121" s="67" t="s">
        <v>73</v>
      </c>
      <c r="B121" s="68"/>
      <c r="C121" s="56" t="s">
        <v>82</v>
      </c>
      <c r="D121" s="82">
        <v>32</v>
      </c>
      <c r="E121" s="82">
        <v>35</v>
      </c>
      <c r="F121" s="82">
        <v>37</v>
      </c>
      <c r="G121" s="82">
        <v>39</v>
      </c>
      <c r="H121" s="82">
        <v>41</v>
      </c>
      <c r="I121" s="10">
        <v>44</v>
      </c>
      <c r="J121" s="10">
        <v>43</v>
      </c>
      <c r="K121" s="10">
        <v>44</v>
      </c>
      <c r="L121" s="10">
        <v>47</v>
      </c>
      <c r="M121" s="10">
        <v>49</v>
      </c>
      <c r="N121" s="10">
        <v>52</v>
      </c>
      <c r="O121" s="10">
        <v>56</v>
      </c>
      <c r="P121" s="10">
        <v>55</v>
      </c>
      <c r="Q121" s="10">
        <v>53</v>
      </c>
      <c r="R121" s="10">
        <v>50</v>
      </c>
      <c r="S121" s="6">
        <v>50</v>
      </c>
      <c r="T121" s="6">
        <v>50</v>
      </c>
    </row>
    <row r="122" spans="1:20" ht="11.25">
      <c r="A122" s="67" t="s">
        <v>73</v>
      </c>
      <c r="B122" s="68"/>
      <c r="C122" s="56" t="s">
        <v>84</v>
      </c>
      <c r="D122" s="82">
        <v>31</v>
      </c>
      <c r="E122" s="82">
        <v>33</v>
      </c>
      <c r="F122" s="82">
        <v>35</v>
      </c>
      <c r="G122" s="82">
        <v>36</v>
      </c>
      <c r="H122" s="82">
        <v>35</v>
      </c>
      <c r="I122" s="10">
        <v>42</v>
      </c>
      <c r="J122" s="10">
        <v>42</v>
      </c>
      <c r="K122" s="10">
        <v>41</v>
      </c>
      <c r="L122" s="10">
        <v>41</v>
      </c>
      <c r="M122" s="10">
        <v>43</v>
      </c>
      <c r="N122" s="10">
        <v>44</v>
      </c>
      <c r="O122" s="10">
        <v>43</v>
      </c>
      <c r="P122" s="10">
        <v>47</v>
      </c>
      <c r="Q122" s="10">
        <v>44</v>
      </c>
      <c r="R122" s="10">
        <v>42</v>
      </c>
      <c r="S122" s="6">
        <v>44</v>
      </c>
      <c r="T122" s="6">
        <v>43</v>
      </c>
    </row>
    <row r="123" spans="1:20" ht="11.25">
      <c r="A123" s="67" t="s">
        <v>73</v>
      </c>
      <c r="B123" s="68"/>
      <c r="C123" s="56" t="s">
        <v>80</v>
      </c>
      <c r="D123" s="82">
        <v>2</v>
      </c>
      <c r="E123" s="82">
        <v>2</v>
      </c>
      <c r="F123" s="82">
        <v>2</v>
      </c>
      <c r="G123" s="82">
        <v>2</v>
      </c>
      <c r="H123" s="82">
        <v>2</v>
      </c>
      <c r="I123" s="10">
        <v>12</v>
      </c>
      <c r="J123" s="10">
        <v>11</v>
      </c>
      <c r="K123" s="10">
        <v>11</v>
      </c>
      <c r="L123" s="10">
        <v>12</v>
      </c>
      <c r="M123" s="10">
        <v>13</v>
      </c>
      <c r="N123" s="10">
        <v>13</v>
      </c>
      <c r="O123" s="10">
        <v>13</v>
      </c>
      <c r="P123" s="10">
        <v>13</v>
      </c>
      <c r="Q123" s="10">
        <v>13</v>
      </c>
      <c r="R123" s="10">
        <v>13</v>
      </c>
      <c r="S123" s="6">
        <v>12</v>
      </c>
      <c r="T123" s="6">
        <v>11</v>
      </c>
    </row>
    <row r="124" spans="1:20" ht="11.25">
      <c r="A124" s="67" t="s">
        <v>76</v>
      </c>
      <c r="B124" s="68"/>
      <c r="C124" s="56" t="s">
        <v>87</v>
      </c>
      <c r="D124" s="82">
        <v>100</v>
      </c>
      <c r="E124" s="82">
        <v>101</v>
      </c>
      <c r="F124" s="82">
        <v>102</v>
      </c>
      <c r="G124" s="82">
        <v>104</v>
      </c>
      <c r="H124" s="82">
        <v>108</v>
      </c>
      <c r="I124" s="10">
        <v>111</v>
      </c>
      <c r="J124" s="10">
        <v>121</v>
      </c>
      <c r="K124" s="10">
        <v>126</v>
      </c>
      <c r="L124" s="10">
        <v>131</v>
      </c>
      <c r="M124" s="10">
        <v>134</v>
      </c>
      <c r="N124" s="10">
        <v>138</v>
      </c>
      <c r="O124" s="10">
        <v>142</v>
      </c>
      <c r="P124" s="10">
        <v>152</v>
      </c>
      <c r="Q124" s="10">
        <v>156</v>
      </c>
      <c r="R124" s="10">
        <v>160</v>
      </c>
      <c r="S124" s="6">
        <v>163</v>
      </c>
      <c r="T124" s="6">
        <v>169</v>
      </c>
    </row>
    <row r="125" spans="1:20" ht="11.25">
      <c r="A125" s="54"/>
      <c r="B125" s="68"/>
      <c r="C125" s="56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S125" s="6"/>
      <c r="T125" s="6"/>
    </row>
    <row r="126" spans="1:20" ht="11.25">
      <c r="A126" s="66" t="s">
        <v>67</v>
      </c>
      <c r="B126" s="55" t="s">
        <v>140</v>
      </c>
      <c r="C126" s="56" t="s">
        <v>68</v>
      </c>
      <c r="D126" s="82">
        <v>14</v>
      </c>
      <c r="E126" s="82">
        <v>14</v>
      </c>
      <c r="F126" s="82">
        <v>14</v>
      </c>
      <c r="G126" s="82">
        <v>14</v>
      </c>
      <c r="H126" s="82">
        <v>15</v>
      </c>
      <c r="I126" s="10">
        <v>14</v>
      </c>
      <c r="J126" s="10">
        <v>15</v>
      </c>
      <c r="K126" s="10">
        <v>16</v>
      </c>
      <c r="L126" s="10">
        <v>16</v>
      </c>
      <c r="M126" s="10">
        <v>16</v>
      </c>
      <c r="N126" s="10">
        <v>16</v>
      </c>
      <c r="O126" s="10">
        <v>17</v>
      </c>
      <c r="P126" s="10">
        <v>19</v>
      </c>
      <c r="Q126" s="10">
        <v>18</v>
      </c>
      <c r="R126" s="10">
        <v>17</v>
      </c>
      <c r="S126" s="6">
        <v>17</v>
      </c>
      <c r="T126" s="6">
        <v>18</v>
      </c>
    </row>
    <row r="127" spans="1:20" ht="11.25">
      <c r="A127" s="67" t="s">
        <v>67</v>
      </c>
      <c r="B127" s="55" t="s">
        <v>20</v>
      </c>
      <c r="C127" s="56" t="s">
        <v>69</v>
      </c>
      <c r="D127" s="82">
        <v>101</v>
      </c>
      <c r="E127" s="82">
        <v>107</v>
      </c>
      <c r="F127" s="82">
        <v>110</v>
      </c>
      <c r="G127" s="82">
        <v>114</v>
      </c>
      <c r="H127" s="82">
        <v>117</v>
      </c>
      <c r="I127" s="10">
        <v>128</v>
      </c>
      <c r="J127" s="10">
        <v>136</v>
      </c>
      <c r="K127" s="10">
        <v>141</v>
      </c>
      <c r="L127" s="10">
        <v>145</v>
      </c>
      <c r="M127" s="10">
        <v>149</v>
      </c>
      <c r="N127" s="10">
        <v>153</v>
      </c>
      <c r="O127" s="10">
        <v>159</v>
      </c>
      <c r="P127" s="10">
        <v>169</v>
      </c>
      <c r="Q127" s="10">
        <v>172</v>
      </c>
      <c r="R127" s="10">
        <v>169</v>
      </c>
      <c r="S127" s="6">
        <v>173</v>
      </c>
      <c r="T127" s="6">
        <v>178</v>
      </c>
    </row>
    <row r="128" spans="1:20" ht="11.25">
      <c r="A128" s="67" t="s">
        <v>67</v>
      </c>
      <c r="B128" s="68"/>
      <c r="C128" s="56" t="s">
        <v>71</v>
      </c>
      <c r="D128" s="82">
        <v>14</v>
      </c>
      <c r="E128" s="82">
        <v>14</v>
      </c>
      <c r="F128" s="82">
        <v>12</v>
      </c>
      <c r="G128" s="82">
        <v>11</v>
      </c>
      <c r="H128" s="82">
        <v>11</v>
      </c>
      <c r="I128" s="10">
        <v>15</v>
      </c>
      <c r="J128" s="10">
        <v>13</v>
      </c>
      <c r="K128" s="10">
        <v>12</v>
      </c>
      <c r="L128" s="10">
        <v>10</v>
      </c>
      <c r="M128" s="10">
        <v>10</v>
      </c>
      <c r="N128" s="10">
        <v>11</v>
      </c>
      <c r="O128" s="10">
        <v>15</v>
      </c>
      <c r="P128" s="10">
        <v>18</v>
      </c>
      <c r="Q128" s="10">
        <v>20</v>
      </c>
      <c r="R128" s="10">
        <v>17</v>
      </c>
      <c r="S128" s="6">
        <v>16</v>
      </c>
      <c r="T128" s="6">
        <v>21</v>
      </c>
    </row>
    <row r="129" spans="1:20" ht="11.25">
      <c r="A129" s="67" t="s">
        <v>73</v>
      </c>
      <c r="B129" s="68"/>
      <c r="C129" s="56" t="s">
        <v>74</v>
      </c>
      <c r="D129" s="82">
        <v>8</v>
      </c>
      <c r="E129" s="82">
        <v>6</v>
      </c>
      <c r="F129" s="82">
        <v>5</v>
      </c>
      <c r="G129" s="82">
        <v>5</v>
      </c>
      <c r="H129" s="82">
        <v>4</v>
      </c>
      <c r="I129" s="10">
        <v>6</v>
      </c>
      <c r="J129" s="10">
        <v>6</v>
      </c>
      <c r="K129" s="10">
        <v>6</v>
      </c>
      <c r="L129" s="10">
        <v>6</v>
      </c>
      <c r="M129" s="10">
        <v>5</v>
      </c>
      <c r="N129" s="10">
        <v>5</v>
      </c>
      <c r="O129" s="10">
        <v>7</v>
      </c>
      <c r="P129" s="10">
        <v>9</v>
      </c>
      <c r="Q129" s="10">
        <v>12</v>
      </c>
      <c r="R129" s="10">
        <v>6</v>
      </c>
      <c r="S129" s="6">
        <v>5</v>
      </c>
      <c r="T129" s="6">
        <v>9</v>
      </c>
    </row>
    <row r="130" spans="1:20" ht="11.25">
      <c r="A130" s="67" t="s">
        <v>76</v>
      </c>
      <c r="B130" s="68"/>
      <c r="C130" s="56" t="s">
        <v>77</v>
      </c>
      <c r="D130" s="82">
        <v>122</v>
      </c>
      <c r="E130" s="82">
        <v>128</v>
      </c>
      <c r="F130" s="82">
        <v>131</v>
      </c>
      <c r="G130" s="82">
        <v>135</v>
      </c>
      <c r="H130" s="82">
        <v>139</v>
      </c>
      <c r="I130" s="10">
        <v>152</v>
      </c>
      <c r="J130" s="10">
        <v>159</v>
      </c>
      <c r="K130" s="10">
        <v>163</v>
      </c>
      <c r="L130" s="10">
        <v>165</v>
      </c>
      <c r="M130" s="10">
        <v>169</v>
      </c>
      <c r="N130" s="10">
        <v>175</v>
      </c>
      <c r="O130" s="10">
        <v>184</v>
      </c>
      <c r="P130" s="10">
        <v>197</v>
      </c>
      <c r="Q130" s="10">
        <v>198</v>
      </c>
      <c r="R130" s="10">
        <v>196</v>
      </c>
      <c r="S130" s="6">
        <v>201</v>
      </c>
      <c r="T130" s="6">
        <v>207</v>
      </c>
    </row>
    <row r="131" spans="1:20" ht="11.25">
      <c r="A131" s="67" t="s">
        <v>67</v>
      </c>
      <c r="B131" s="68"/>
      <c r="C131" s="56" t="s">
        <v>78</v>
      </c>
      <c r="D131" s="82">
        <v>45</v>
      </c>
      <c r="E131" s="82">
        <v>44</v>
      </c>
      <c r="F131" s="82">
        <v>44</v>
      </c>
      <c r="G131" s="82">
        <v>45</v>
      </c>
      <c r="H131" s="82">
        <v>47</v>
      </c>
      <c r="I131" s="10">
        <v>47</v>
      </c>
      <c r="J131" s="10">
        <v>48</v>
      </c>
      <c r="K131" s="10">
        <v>50</v>
      </c>
      <c r="L131" s="10">
        <v>55</v>
      </c>
      <c r="M131" s="10">
        <v>56</v>
      </c>
      <c r="N131" s="10">
        <v>57</v>
      </c>
      <c r="O131" s="10">
        <v>58</v>
      </c>
      <c r="P131" s="10">
        <v>57</v>
      </c>
      <c r="Q131" s="10">
        <v>57</v>
      </c>
      <c r="R131" s="10">
        <v>61</v>
      </c>
      <c r="S131" s="6">
        <v>60</v>
      </c>
      <c r="T131" s="6">
        <v>60</v>
      </c>
    </row>
    <row r="132" spans="1:20" ht="11.25">
      <c r="A132" s="67" t="s">
        <v>67</v>
      </c>
      <c r="B132" s="68"/>
      <c r="C132" s="56" t="s">
        <v>80</v>
      </c>
      <c r="D132" s="82">
        <v>5</v>
      </c>
      <c r="E132" s="82">
        <v>4</v>
      </c>
      <c r="F132" s="82">
        <v>5</v>
      </c>
      <c r="G132" s="82">
        <v>5</v>
      </c>
      <c r="H132" s="82">
        <v>6</v>
      </c>
      <c r="I132" s="10">
        <v>14</v>
      </c>
      <c r="J132" s="10">
        <v>14</v>
      </c>
      <c r="K132" s="10">
        <v>13</v>
      </c>
      <c r="L132" s="10">
        <v>14</v>
      </c>
      <c r="M132" s="10">
        <v>15</v>
      </c>
      <c r="N132" s="10">
        <v>15</v>
      </c>
      <c r="O132" s="10">
        <v>15</v>
      </c>
      <c r="P132" s="10">
        <v>15</v>
      </c>
      <c r="Q132" s="10">
        <v>15</v>
      </c>
      <c r="R132" s="10">
        <v>15</v>
      </c>
      <c r="S132" s="6">
        <v>15</v>
      </c>
      <c r="T132" s="6">
        <v>15</v>
      </c>
    </row>
    <row r="133" spans="1:20" ht="11.25">
      <c r="A133" s="67" t="s">
        <v>73</v>
      </c>
      <c r="B133" s="68"/>
      <c r="C133" s="56" t="s">
        <v>82</v>
      </c>
      <c r="D133" s="82">
        <v>32</v>
      </c>
      <c r="E133" s="82">
        <v>35</v>
      </c>
      <c r="F133" s="82">
        <v>37</v>
      </c>
      <c r="G133" s="82">
        <v>39</v>
      </c>
      <c r="H133" s="82">
        <v>41</v>
      </c>
      <c r="I133" s="10">
        <v>44</v>
      </c>
      <c r="J133" s="10">
        <v>43</v>
      </c>
      <c r="K133" s="10">
        <v>43</v>
      </c>
      <c r="L133" s="10">
        <v>47</v>
      </c>
      <c r="M133" s="10">
        <v>49</v>
      </c>
      <c r="N133" s="10">
        <v>52</v>
      </c>
      <c r="O133" s="10">
        <v>56</v>
      </c>
      <c r="P133" s="10">
        <v>55</v>
      </c>
      <c r="Q133" s="10">
        <v>54</v>
      </c>
      <c r="R133" s="10">
        <v>51</v>
      </c>
      <c r="S133" s="6">
        <v>51</v>
      </c>
      <c r="T133" s="6">
        <v>51</v>
      </c>
    </row>
    <row r="134" spans="1:20" ht="11.25">
      <c r="A134" s="67" t="s">
        <v>73</v>
      </c>
      <c r="B134" s="68"/>
      <c r="C134" s="56" t="s">
        <v>84</v>
      </c>
      <c r="D134" s="82">
        <v>32</v>
      </c>
      <c r="E134" s="82">
        <v>34</v>
      </c>
      <c r="F134" s="82">
        <v>35</v>
      </c>
      <c r="G134" s="82">
        <v>37</v>
      </c>
      <c r="H134" s="82">
        <v>36</v>
      </c>
      <c r="I134" s="10">
        <v>42</v>
      </c>
      <c r="J134" s="10">
        <v>42</v>
      </c>
      <c r="K134" s="10">
        <v>41</v>
      </c>
      <c r="L134" s="10">
        <v>42</v>
      </c>
      <c r="M134" s="10">
        <v>43</v>
      </c>
      <c r="N134" s="10">
        <v>44</v>
      </c>
      <c r="O134" s="10">
        <v>44</v>
      </c>
      <c r="P134" s="10">
        <v>47</v>
      </c>
      <c r="Q134" s="10">
        <v>45</v>
      </c>
      <c r="R134" s="10">
        <v>44</v>
      </c>
      <c r="S134" s="6">
        <v>46</v>
      </c>
      <c r="T134" s="6">
        <v>45</v>
      </c>
    </row>
    <row r="135" spans="1:20" ht="11.25">
      <c r="A135" s="67" t="s">
        <v>73</v>
      </c>
      <c r="B135" s="68"/>
      <c r="C135" s="56" t="s">
        <v>80</v>
      </c>
      <c r="D135" s="82">
        <v>2</v>
      </c>
      <c r="E135" s="82">
        <v>2</v>
      </c>
      <c r="F135" s="82">
        <v>2</v>
      </c>
      <c r="G135" s="82">
        <v>2</v>
      </c>
      <c r="H135" s="82">
        <v>2</v>
      </c>
      <c r="I135" s="10">
        <v>11</v>
      </c>
      <c r="J135" s="10">
        <v>10</v>
      </c>
      <c r="K135" s="10">
        <v>10</v>
      </c>
      <c r="L135" s="10">
        <v>11</v>
      </c>
      <c r="M135" s="10">
        <v>12</v>
      </c>
      <c r="N135" s="10">
        <v>12</v>
      </c>
      <c r="O135" s="10">
        <v>12</v>
      </c>
      <c r="P135" s="10">
        <v>13</v>
      </c>
      <c r="Q135" s="10">
        <v>12</v>
      </c>
      <c r="R135" s="10">
        <v>12</v>
      </c>
      <c r="S135" s="6">
        <v>12</v>
      </c>
      <c r="T135" s="6">
        <v>11</v>
      </c>
    </row>
    <row r="136" spans="1:20" ht="11.25">
      <c r="A136" s="67" t="s">
        <v>76</v>
      </c>
      <c r="B136" s="68"/>
      <c r="C136" s="56" t="s">
        <v>87</v>
      </c>
      <c r="D136" s="82">
        <v>105</v>
      </c>
      <c r="E136" s="82">
        <v>105</v>
      </c>
      <c r="F136" s="82">
        <v>106</v>
      </c>
      <c r="G136" s="82">
        <v>108</v>
      </c>
      <c r="H136" s="82">
        <v>112</v>
      </c>
      <c r="I136" s="10">
        <v>116</v>
      </c>
      <c r="J136" s="10">
        <v>126</v>
      </c>
      <c r="K136" s="10">
        <v>131</v>
      </c>
      <c r="L136" s="10">
        <v>134</v>
      </c>
      <c r="M136" s="10">
        <v>136</v>
      </c>
      <c r="N136" s="10">
        <v>140</v>
      </c>
      <c r="O136" s="10">
        <v>146</v>
      </c>
      <c r="P136" s="10">
        <v>154</v>
      </c>
      <c r="Q136" s="10">
        <v>159</v>
      </c>
      <c r="R136" s="10">
        <v>165</v>
      </c>
      <c r="S136" s="6">
        <v>168</v>
      </c>
      <c r="T136" s="6">
        <v>175</v>
      </c>
    </row>
    <row r="137" spans="1:20" ht="11.25">
      <c r="A137" s="36"/>
      <c r="B137" s="68"/>
      <c r="C137" s="56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S137" s="6"/>
      <c r="T137" s="6"/>
    </row>
    <row r="138" spans="1:20" ht="11.25">
      <c r="A138" s="66" t="s">
        <v>67</v>
      </c>
      <c r="B138" s="55" t="s">
        <v>141</v>
      </c>
      <c r="C138" s="56" t="s">
        <v>68</v>
      </c>
      <c r="D138" s="82">
        <v>19</v>
      </c>
      <c r="E138" s="82">
        <v>19</v>
      </c>
      <c r="F138" s="82">
        <v>18</v>
      </c>
      <c r="G138" s="82">
        <v>18</v>
      </c>
      <c r="H138" s="82">
        <v>18</v>
      </c>
      <c r="I138" s="10">
        <v>18</v>
      </c>
      <c r="J138" s="10">
        <v>18</v>
      </c>
      <c r="K138" s="10">
        <v>19</v>
      </c>
      <c r="L138" s="10">
        <v>19</v>
      </c>
      <c r="M138" s="10">
        <v>19</v>
      </c>
      <c r="N138" s="10">
        <v>20</v>
      </c>
      <c r="O138" s="10">
        <v>21</v>
      </c>
      <c r="P138" s="10">
        <v>23</v>
      </c>
      <c r="Q138" s="10">
        <v>22</v>
      </c>
      <c r="R138" s="10">
        <v>20</v>
      </c>
      <c r="S138" s="6">
        <v>21</v>
      </c>
      <c r="T138" s="6">
        <v>22</v>
      </c>
    </row>
    <row r="139" spans="1:20" ht="11.25">
      <c r="A139" s="67" t="s">
        <v>67</v>
      </c>
      <c r="B139" s="55" t="s">
        <v>22</v>
      </c>
      <c r="C139" s="56" t="s">
        <v>69</v>
      </c>
      <c r="D139" s="82">
        <v>103</v>
      </c>
      <c r="E139" s="82">
        <v>109</v>
      </c>
      <c r="F139" s="82">
        <v>113</v>
      </c>
      <c r="G139" s="82">
        <v>117</v>
      </c>
      <c r="H139" s="82">
        <v>121</v>
      </c>
      <c r="I139" s="10">
        <v>132</v>
      </c>
      <c r="J139" s="10">
        <v>141</v>
      </c>
      <c r="K139" s="10">
        <v>146</v>
      </c>
      <c r="L139" s="10">
        <v>152</v>
      </c>
      <c r="M139" s="10">
        <v>157</v>
      </c>
      <c r="N139" s="10">
        <v>161</v>
      </c>
      <c r="O139" s="10">
        <v>168</v>
      </c>
      <c r="P139" s="10">
        <v>180</v>
      </c>
      <c r="Q139" s="10">
        <v>184</v>
      </c>
      <c r="R139" s="10">
        <v>182</v>
      </c>
      <c r="S139" s="6">
        <v>187</v>
      </c>
      <c r="T139" s="6">
        <v>193</v>
      </c>
    </row>
    <row r="140" spans="1:20" ht="11.25">
      <c r="A140" s="67" t="s">
        <v>67</v>
      </c>
      <c r="B140" s="68"/>
      <c r="C140" s="56" t="s">
        <v>71</v>
      </c>
      <c r="D140" s="82">
        <v>14</v>
      </c>
      <c r="E140" s="82">
        <v>13</v>
      </c>
      <c r="F140" s="82">
        <v>11</v>
      </c>
      <c r="G140" s="82">
        <v>11</v>
      </c>
      <c r="H140" s="82">
        <v>10</v>
      </c>
      <c r="I140" s="10">
        <v>14</v>
      </c>
      <c r="J140" s="10">
        <v>13</v>
      </c>
      <c r="K140" s="10">
        <v>13</v>
      </c>
      <c r="L140" s="10">
        <v>11</v>
      </c>
      <c r="M140" s="10">
        <v>11</v>
      </c>
      <c r="N140" s="10">
        <v>12</v>
      </c>
      <c r="O140" s="10">
        <v>18</v>
      </c>
      <c r="P140" s="10">
        <v>20</v>
      </c>
      <c r="Q140" s="10">
        <v>24</v>
      </c>
      <c r="R140" s="10">
        <v>20</v>
      </c>
      <c r="S140" s="6">
        <v>19</v>
      </c>
      <c r="T140" s="6">
        <v>25</v>
      </c>
    </row>
    <row r="141" spans="1:20" ht="11.25">
      <c r="A141" s="67" t="s">
        <v>73</v>
      </c>
      <c r="B141" s="68"/>
      <c r="C141" s="56" t="s">
        <v>74</v>
      </c>
      <c r="D141" s="82">
        <v>9</v>
      </c>
      <c r="E141" s="82">
        <v>8</v>
      </c>
      <c r="F141" s="82">
        <v>6</v>
      </c>
      <c r="G141" s="82">
        <v>6</v>
      </c>
      <c r="H141" s="82">
        <v>5</v>
      </c>
      <c r="I141" s="10">
        <v>7</v>
      </c>
      <c r="J141" s="10">
        <v>7</v>
      </c>
      <c r="K141" s="10">
        <v>7</v>
      </c>
      <c r="L141" s="10">
        <v>7</v>
      </c>
      <c r="M141" s="10">
        <v>6</v>
      </c>
      <c r="N141" s="10">
        <v>5</v>
      </c>
      <c r="O141" s="10">
        <v>8</v>
      </c>
      <c r="P141" s="10">
        <v>10</v>
      </c>
      <c r="Q141" s="10">
        <v>13</v>
      </c>
      <c r="R141" s="10">
        <v>6</v>
      </c>
      <c r="S141" s="6">
        <v>6</v>
      </c>
      <c r="T141" s="6">
        <v>10</v>
      </c>
    </row>
    <row r="142" spans="1:20" ht="11.25">
      <c r="A142" s="67" t="s">
        <v>76</v>
      </c>
      <c r="B142" s="68"/>
      <c r="C142" s="56" t="s">
        <v>77</v>
      </c>
      <c r="D142" s="82">
        <v>126</v>
      </c>
      <c r="E142" s="82">
        <v>133</v>
      </c>
      <c r="F142" s="82">
        <v>136</v>
      </c>
      <c r="G142" s="82">
        <v>141</v>
      </c>
      <c r="H142" s="82">
        <v>144</v>
      </c>
      <c r="I142" s="10">
        <v>157</v>
      </c>
      <c r="J142" s="10">
        <v>165</v>
      </c>
      <c r="K142" s="10">
        <v>171</v>
      </c>
      <c r="L142" s="10">
        <v>175</v>
      </c>
      <c r="M142" s="10">
        <v>182</v>
      </c>
      <c r="N142" s="10">
        <v>188</v>
      </c>
      <c r="O142" s="10">
        <v>200</v>
      </c>
      <c r="P142" s="10">
        <v>213</v>
      </c>
      <c r="Q142" s="10">
        <v>217</v>
      </c>
      <c r="R142" s="10">
        <v>215</v>
      </c>
      <c r="S142" s="6">
        <v>221</v>
      </c>
      <c r="T142" s="6">
        <v>230</v>
      </c>
    </row>
    <row r="143" spans="1:20" ht="11.25">
      <c r="A143" s="67" t="s">
        <v>67</v>
      </c>
      <c r="B143" s="68"/>
      <c r="C143" s="56" t="s">
        <v>78</v>
      </c>
      <c r="D143" s="82">
        <v>41</v>
      </c>
      <c r="E143" s="82">
        <v>40</v>
      </c>
      <c r="F143" s="82">
        <v>41</v>
      </c>
      <c r="G143" s="82">
        <v>42</v>
      </c>
      <c r="H143" s="82">
        <v>43</v>
      </c>
      <c r="I143" s="10">
        <v>44</v>
      </c>
      <c r="J143" s="10">
        <v>45</v>
      </c>
      <c r="K143" s="10">
        <v>47</v>
      </c>
      <c r="L143" s="10">
        <v>52</v>
      </c>
      <c r="M143" s="10">
        <v>53</v>
      </c>
      <c r="N143" s="10">
        <v>55</v>
      </c>
      <c r="O143" s="10">
        <v>56</v>
      </c>
      <c r="P143" s="10">
        <v>56</v>
      </c>
      <c r="Q143" s="10">
        <v>57</v>
      </c>
      <c r="R143" s="10">
        <v>61</v>
      </c>
      <c r="S143" s="6">
        <v>61</v>
      </c>
      <c r="T143" s="6">
        <v>61</v>
      </c>
    </row>
    <row r="144" spans="1:20" ht="11.25">
      <c r="A144" s="67" t="s">
        <v>67</v>
      </c>
      <c r="B144" s="68"/>
      <c r="C144" s="56" t="s">
        <v>80</v>
      </c>
      <c r="D144" s="82">
        <v>5</v>
      </c>
      <c r="E144" s="82">
        <v>4</v>
      </c>
      <c r="F144" s="82">
        <v>5</v>
      </c>
      <c r="G144" s="82">
        <v>5</v>
      </c>
      <c r="H144" s="82">
        <v>6</v>
      </c>
      <c r="I144" s="10">
        <v>14</v>
      </c>
      <c r="J144" s="10">
        <v>14</v>
      </c>
      <c r="K144" s="10">
        <v>13</v>
      </c>
      <c r="L144" s="10">
        <v>14</v>
      </c>
      <c r="M144" s="10">
        <v>15</v>
      </c>
      <c r="N144" s="10">
        <v>15</v>
      </c>
      <c r="O144" s="10">
        <v>15</v>
      </c>
      <c r="P144" s="10">
        <v>15</v>
      </c>
      <c r="Q144" s="10">
        <v>15</v>
      </c>
      <c r="R144" s="10">
        <v>15</v>
      </c>
      <c r="S144" s="6">
        <v>15</v>
      </c>
      <c r="T144" s="6">
        <v>15</v>
      </c>
    </row>
    <row r="145" spans="1:20" ht="11.25">
      <c r="A145" s="67" t="s">
        <v>73</v>
      </c>
      <c r="B145" s="68"/>
      <c r="C145" s="56" t="s">
        <v>82</v>
      </c>
      <c r="D145" s="82">
        <v>33</v>
      </c>
      <c r="E145" s="82">
        <v>36</v>
      </c>
      <c r="F145" s="82">
        <v>37</v>
      </c>
      <c r="G145" s="82">
        <v>39</v>
      </c>
      <c r="H145" s="82">
        <v>42</v>
      </c>
      <c r="I145" s="10">
        <v>45</v>
      </c>
      <c r="J145" s="10">
        <v>44</v>
      </c>
      <c r="K145" s="10">
        <v>45</v>
      </c>
      <c r="L145" s="10">
        <v>48</v>
      </c>
      <c r="M145" s="10">
        <v>50</v>
      </c>
      <c r="N145" s="10">
        <v>53</v>
      </c>
      <c r="O145" s="10">
        <v>58</v>
      </c>
      <c r="P145" s="10">
        <v>58</v>
      </c>
      <c r="Q145" s="10">
        <v>57</v>
      </c>
      <c r="R145" s="10">
        <v>53</v>
      </c>
      <c r="S145" s="6">
        <v>55</v>
      </c>
      <c r="T145" s="6">
        <v>55</v>
      </c>
    </row>
    <row r="146" spans="1:20" ht="11.25">
      <c r="A146" s="67" t="s">
        <v>73</v>
      </c>
      <c r="B146" s="68"/>
      <c r="C146" s="56" t="s">
        <v>84</v>
      </c>
      <c r="D146" s="82">
        <v>32</v>
      </c>
      <c r="E146" s="82">
        <v>35</v>
      </c>
      <c r="F146" s="82">
        <v>36</v>
      </c>
      <c r="G146" s="82">
        <v>38</v>
      </c>
      <c r="H146" s="82">
        <v>37</v>
      </c>
      <c r="I146" s="10">
        <v>44</v>
      </c>
      <c r="J146" s="10">
        <v>43</v>
      </c>
      <c r="K146" s="10">
        <v>42</v>
      </c>
      <c r="L146" s="10">
        <v>44</v>
      </c>
      <c r="M146" s="10">
        <v>45</v>
      </c>
      <c r="N146" s="10">
        <v>46</v>
      </c>
      <c r="O146" s="10">
        <v>46</v>
      </c>
      <c r="P146" s="10">
        <v>50</v>
      </c>
      <c r="Q146" s="10">
        <v>48</v>
      </c>
      <c r="R146" s="10">
        <v>47</v>
      </c>
      <c r="S146" s="6">
        <v>49</v>
      </c>
      <c r="T146" s="6">
        <v>49</v>
      </c>
    </row>
    <row r="147" spans="1:20" ht="11.25">
      <c r="A147" s="67" t="s">
        <v>73</v>
      </c>
      <c r="B147" s="68"/>
      <c r="C147" s="56" t="s">
        <v>80</v>
      </c>
      <c r="D147" s="82">
        <v>2</v>
      </c>
      <c r="E147" s="82">
        <v>2</v>
      </c>
      <c r="F147" s="82">
        <v>2</v>
      </c>
      <c r="G147" s="82">
        <v>2</v>
      </c>
      <c r="H147" s="82">
        <v>2</v>
      </c>
      <c r="I147" s="10">
        <v>10</v>
      </c>
      <c r="J147" s="10">
        <v>10</v>
      </c>
      <c r="K147" s="10">
        <v>10</v>
      </c>
      <c r="L147" s="10">
        <v>11</v>
      </c>
      <c r="M147" s="10">
        <v>12</v>
      </c>
      <c r="N147" s="10">
        <v>12</v>
      </c>
      <c r="O147" s="10">
        <v>12</v>
      </c>
      <c r="P147" s="10">
        <v>13</v>
      </c>
      <c r="Q147" s="10">
        <v>12</v>
      </c>
      <c r="R147" s="10">
        <v>12</v>
      </c>
      <c r="S147" s="6">
        <v>12</v>
      </c>
      <c r="T147" s="6">
        <v>11</v>
      </c>
    </row>
    <row r="148" spans="1:20" ht="11.25">
      <c r="A148" s="67" t="s">
        <v>76</v>
      </c>
      <c r="B148" s="68"/>
      <c r="C148" s="56" t="s">
        <v>87</v>
      </c>
      <c r="D148" s="82">
        <v>105</v>
      </c>
      <c r="E148" s="82">
        <v>105</v>
      </c>
      <c r="F148" s="82">
        <v>106</v>
      </c>
      <c r="G148" s="82">
        <v>108</v>
      </c>
      <c r="H148" s="82">
        <v>112</v>
      </c>
      <c r="I148" s="10">
        <v>117</v>
      </c>
      <c r="J148" s="10">
        <v>127</v>
      </c>
      <c r="K148" s="10">
        <v>134</v>
      </c>
      <c r="L148" s="10">
        <v>139</v>
      </c>
      <c r="M148" s="10">
        <v>143</v>
      </c>
      <c r="N148" s="10">
        <v>146</v>
      </c>
      <c r="O148" s="10">
        <v>155</v>
      </c>
      <c r="P148" s="10">
        <v>163</v>
      </c>
      <c r="Q148" s="10">
        <v>172</v>
      </c>
      <c r="R148" s="10">
        <v>178</v>
      </c>
      <c r="S148" s="6">
        <v>181</v>
      </c>
      <c r="T148" s="6">
        <v>191</v>
      </c>
    </row>
    <row r="149" spans="1:20" ht="11.25">
      <c r="A149" s="54"/>
      <c r="B149" s="68"/>
      <c r="C149" s="56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S149" s="6"/>
      <c r="T149" s="6"/>
    </row>
    <row r="150" spans="1:20" ht="11.25">
      <c r="A150" s="66" t="s">
        <v>67</v>
      </c>
      <c r="B150" s="55" t="s">
        <v>142</v>
      </c>
      <c r="C150" s="56" t="s">
        <v>68</v>
      </c>
      <c r="D150" s="82">
        <v>15</v>
      </c>
      <c r="E150" s="82">
        <v>14</v>
      </c>
      <c r="F150" s="82">
        <v>14</v>
      </c>
      <c r="G150" s="82">
        <v>14</v>
      </c>
      <c r="H150" s="82">
        <v>14</v>
      </c>
      <c r="I150" s="10">
        <v>14</v>
      </c>
      <c r="J150" s="10">
        <v>14</v>
      </c>
      <c r="K150" s="10">
        <v>15</v>
      </c>
      <c r="L150" s="10">
        <v>15</v>
      </c>
      <c r="M150" s="10">
        <v>14</v>
      </c>
      <c r="N150" s="10">
        <v>15</v>
      </c>
      <c r="O150" s="10">
        <v>16</v>
      </c>
      <c r="P150" s="10">
        <v>17</v>
      </c>
      <c r="Q150" s="10">
        <v>16</v>
      </c>
      <c r="R150" s="10">
        <v>15</v>
      </c>
      <c r="S150" s="6">
        <v>16</v>
      </c>
      <c r="T150" s="6">
        <v>17</v>
      </c>
    </row>
    <row r="151" spans="1:20" ht="11.25">
      <c r="A151" s="67" t="s">
        <v>67</v>
      </c>
      <c r="B151" s="55" t="s">
        <v>24</v>
      </c>
      <c r="C151" s="56" t="s">
        <v>69</v>
      </c>
      <c r="D151" s="82">
        <v>104</v>
      </c>
      <c r="E151" s="82">
        <v>111</v>
      </c>
      <c r="F151" s="82">
        <v>115</v>
      </c>
      <c r="G151" s="82">
        <v>120</v>
      </c>
      <c r="H151" s="82">
        <v>124</v>
      </c>
      <c r="I151" s="10">
        <v>136</v>
      </c>
      <c r="J151" s="10">
        <v>145</v>
      </c>
      <c r="K151" s="10">
        <v>151</v>
      </c>
      <c r="L151" s="10">
        <v>156</v>
      </c>
      <c r="M151" s="10">
        <v>160</v>
      </c>
      <c r="N151" s="10">
        <v>165</v>
      </c>
      <c r="O151" s="10">
        <v>171</v>
      </c>
      <c r="P151" s="10">
        <v>182</v>
      </c>
      <c r="Q151" s="10">
        <v>186</v>
      </c>
      <c r="R151" s="10">
        <v>181</v>
      </c>
      <c r="S151" s="6">
        <v>186</v>
      </c>
      <c r="T151" s="6">
        <v>192</v>
      </c>
    </row>
    <row r="152" spans="1:20" ht="11.25">
      <c r="A152" s="67" t="s">
        <v>67</v>
      </c>
      <c r="B152" s="68"/>
      <c r="C152" s="56" t="s">
        <v>71</v>
      </c>
      <c r="D152" s="82">
        <v>13</v>
      </c>
      <c r="E152" s="82">
        <v>12</v>
      </c>
      <c r="F152" s="82">
        <v>10</v>
      </c>
      <c r="G152" s="82">
        <v>10</v>
      </c>
      <c r="H152" s="82">
        <v>10</v>
      </c>
      <c r="I152" s="10">
        <v>14</v>
      </c>
      <c r="J152" s="10">
        <v>12</v>
      </c>
      <c r="K152" s="10">
        <v>12</v>
      </c>
      <c r="L152" s="10">
        <v>10</v>
      </c>
      <c r="M152" s="10">
        <v>9</v>
      </c>
      <c r="N152" s="10">
        <v>10</v>
      </c>
      <c r="O152" s="10">
        <v>14</v>
      </c>
      <c r="P152" s="10">
        <v>17</v>
      </c>
      <c r="Q152" s="10">
        <v>21</v>
      </c>
      <c r="R152" s="10">
        <v>17</v>
      </c>
      <c r="S152" s="6">
        <v>16</v>
      </c>
      <c r="T152" s="6">
        <v>20</v>
      </c>
    </row>
    <row r="153" spans="1:20" ht="11.25">
      <c r="A153" s="67" t="s">
        <v>73</v>
      </c>
      <c r="B153" s="68"/>
      <c r="C153" s="56" t="s">
        <v>74</v>
      </c>
      <c r="D153" s="82">
        <v>8</v>
      </c>
      <c r="E153" s="82">
        <v>7</v>
      </c>
      <c r="F153" s="82">
        <v>5</v>
      </c>
      <c r="G153" s="82">
        <v>5</v>
      </c>
      <c r="H153" s="82">
        <v>4</v>
      </c>
      <c r="I153" s="10">
        <v>6</v>
      </c>
      <c r="J153" s="10">
        <v>5</v>
      </c>
      <c r="K153" s="10">
        <v>6</v>
      </c>
      <c r="L153" s="10">
        <v>6</v>
      </c>
      <c r="M153" s="10">
        <v>5</v>
      </c>
      <c r="N153" s="10">
        <v>5</v>
      </c>
      <c r="O153" s="10">
        <v>6</v>
      </c>
      <c r="P153" s="10">
        <v>8</v>
      </c>
      <c r="Q153" s="10">
        <v>10</v>
      </c>
      <c r="R153" s="10">
        <v>5</v>
      </c>
      <c r="S153" s="6">
        <v>5</v>
      </c>
      <c r="T153" s="6">
        <v>8</v>
      </c>
    </row>
    <row r="154" spans="1:20" ht="11.25">
      <c r="A154" s="67" t="s">
        <v>76</v>
      </c>
      <c r="B154" s="68"/>
      <c r="C154" s="56" t="s">
        <v>77</v>
      </c>
      <c r="D154" s="82">
        <v>124</v>
      </c>
      <c r="E154" s="82">
        <v>131</v>
      </c>
      <c r="F154" s="82">
        <v>134</v>
      </c>
      <c r="G154" s="82">
        <v>140</v>
      </c>
      <c r="H154" s="82">
        <v>144</v>
      </c>
      <c r="I154" s="10">
        <v>158</v>
      </c>
      <c r="J154" s="10">
        <v>166</v>
      </c>
      <c r="K154" s="10">
        <v>171</v>
      </c>
      <c r="L154" s="10">
        <v>175</v>
      </c>
      <c r="M154" s="10">
        <v>179</v>
      </c>
      <c r="N154" s="10">
        <v>186</v>
      </c>
      <c r="O154" s="10">
        <v>195</v>
      </c>
      <c r="P154" s="10">
        <v>209</v>
      </c>
      <c r="Q154" s="10">
        <v>213</v>
      </c>
      <c r="R154" s="10">
        <v>208</v>
      </c>
      <c r="S154" s="6">
        <v>212</v>
      </c>
      <c r="T154" s="6">
        <v>221</v>
      </c>
    </row>
    <row r="155" spans="1:20" ht="11.25">
      <c r="A155" s="67" t="s">
        <v>67</v>
      </c>
      <c r="B155" s="68"/>
      <c r="C155" s="56" t="s">
        <v>78</v>
      </c>
      <c r="D155" s="82">
        <v>44</v>
      </c>
      <c r="E155" s="82">
        <v>43</v>
      </c>
      <c r="F155" s="82">
        <v>43</v>
      </c>
      <c r="G155" s="82">
        <v>45</v>
      </c>
      <c r="H155" s="82">
        <v>46</v>
      </c>
      <c r="I155" s="10">
        <v>46</v>
      </c>
      <c r="J155" s="10">
        <v>47</v>
      </c>
      <c r="K155" s="10">
        <v>49</v>
      </c>
      <c r="L155" s="10">
        <v>53</v>
      </c>
      <c r="M155" s="10">
        <v>54</v>
      </c>
      <c r="N155" s="10">
        <v>55</v>
      </c>
      <c r="O155" s="10">
        <v>56</v>
      </c>
      <c r="P155" s="10">
        <v>55</v>
      </c>
      <c r="Q155" s="10">
        <v>56</v>
      </c>
      <c r="R155" s="10">
        <v>60</v>
      </c>
      <c r="S155" s="6">
        <v>60</v>
      </c>
      <c r="T155" s="6">
        <v>60</v>
      </c>
    </row>
    <row r="156" spans="1:20" ht="11.25">
      <c r="A156" s="67" t="s">
        <v>67</v>
      </c>
      <c r="B156" s="68"/>
      <c r="C156" s="56" t="s">
        <v>80</v>
      </c>
      <c r="D156" s="82">
        <v>5</v>
      </c>
      <c r="E156" s="82">
        <v>4</v>
      </c>
      <c r="F156" s="82">
        <v>5</v>
      </c>
      <c r="G156" s="82">
        <v>5</v>
      </c>
      <c r="H156" s="82">
        <v>6</v>
      </c>
      <c r="I156" s="10">
        <v>14</v>
      </c>
      <c r="J156" s="10">
        <v>15</v>
      </c>
      <c r="K156" s="10">
        <v>13</v>
      </c>
      <c r="L156" s="10">
        <v>14</v>
      </c>
      <c r="M156" s="10">
        <v>15</v>
      </c>
      <c r="N156" s="10">
        <v>15</v>
      </c>
      <c r="O156" s="10">
        <v>15</v>
      </c>
      <c r="P156" s="10">
        <v>15</v>
      </c>
      <c r="Q156" s="10">
        <v>15</v>
      </c>
      <c r="R156" s="10">
        <v>15</v>
      </c>
      <c r="S156" s="6">
        <v>15</v>
      </c>
      <c r="T156" s="6">
        <v>15</v>
      </c>
    </row>
    <row r="157" spans="1:20" ht="11.25">
      <c r="A157" s="67" t="s">
        <v>73</v>
      </c>
      <c r="B157" s="68"/>
      <c r="C157" s="56" t="s">
        <v>82</v>
      </c>
      <c r="D157" s="82">
        <v>34</v>
      </c>
      <c r="E157" s="82">
        <v>37</v>
      </c>
      <c r="F157" s="82">
        <v>39</v>
      </c>
      <c r="G157" s="82">
        <v>41</v>
      </c>
      <c r="H157" s="82">
        <v>43</v>
      </c>
      <c r="I157" s="10">
        <v>46</v>
      </c>
      <c r="J157" s="10">
        <v>47</v>
      </c>
      <c r="K157" s="10">
        <v>47</v>
      </c>
      <c r="L157" s="10">
        <v>50</v>
      </c>
      <c r="M157" s="10">
        <v>52</v>
      </c>
      <c r="N157" s="10">
        <v>55</v>
      </c>
      <c r="O157" s="10">
        <v>59</v>
      </c>
      <c r="P157" s="10">
        <v>58</v>
      </c>
      <c r="Q157" s="10">
        <v>58</v>
      </c>
      <c r="R157" s="10">
        <v>54</v>
      </c>
      <c r="S157" s="6">
        <v>55</v>
      </c>
      <c r="T157" s="6">
        <v>55</v>
      </c>
    </row>
    <row r="158" spans="1:20" ht="11.25">
      <c r="A158" s="67" t="s">
        <v>73</v>
      </c>
      <c r="B158" s="68"/>
      <c r="C158" s="56" t="s">
        <v>84</v>
      </c>
      <c r="D158" s="82">
        <v>33</v>
      </c>
      <c r="E158" s="82">
        <v>36</v>
      </c>
      <c r="F158" s="82">
        <v>37</v>
      </c>
      <c r="G158" s="82">
        <v>39</v>
      </c>
      <c r="H158" s="82">
        <v>38</v>
      </c>
      <c r="I158" s="10">
        <v>45</v>
      </c>
      <c r="J158" s="10">
        <v>45</v>
      </c>
      <c r="K158" s="10">
        <v>44</v>
      </c>
      <c r="L158" s="10">
        <v>45</v>
      </c>
      <c r="M158" s="10">
        <v>46</v>
      </c>
      <c r="N158" s="10">
        <v>47</v>
      </c>
      <c r="O158" s="10">
        <v>47</v>
      </c>
      <c r="P158" s="10">
        <v>51</v>
      </c>
      <c r="Q158" s="10">
        <v>49</v>
      </c>
      <c r="R158" s="10">
        <v>47</v>
      </c>
      <c r="S158" s="6">
        <v>49</v>
      </c>
      <c r="T158" s="6">
        <v>49</v>
      </c>
    </row>
    <row r="159" spans="1:20" ht="11.25">
      <c r="A159" s="67" t="s">
        <v>73</v>
      </c>
      <c r="B159" s="68"/>
      <c r="C159" s="56" t="s">
        <v>80</v>
      </c>
      <c r="D159" s="82">
        <v>2</v>
      </c>
      <c r="E159" s="82">
        <v>2</v>
      </c>
      <c r="F159" s="82">
        <v>2</v>
      </c>
      <c r="G159" s="82">
        <v>3</v>
      </c>
      <c r="H159" s="82">
        <v>2</v>
      </c>
      <c r="I159" s="10">
        <v>11</v>
      </c>
      <c r="J159" s="10">
        <v>10</v>
      </c>
      <c r="K159" s="10">
        <v>10</v>
      </c>
      <c r="L159" s="10">
        <v>11</v>
      </c>
      <c r="M159" s="10">
        <v>12</v>
      </c>
      <c r="N159" s="10">
        <v>13</v>
      </c>
      <c r="O159" s="10">
        <v>12</v>
      </c>
      <c r="P159" s="10">
        <v>13</v>
      </c>
      <c r="Q159" s="10">
        <v>13</v>
      </c>
      <c r="R159" s="10">
        <v>13</v>
      </c>
      <c r="S159" s="6">
        <v>12</v>
      </c>
      <c r="T159" s="6">
        <v>11</v>
      </c>
    </row>
    <row r="160" spans="1:20" ht="11.25">
      <c r="A160" s="67" t="s">
        <v>76</v>
      </c>
      <c r="B160" s="68"/>
      <c r="C160" s="56" t="s">
        <v>87</v>
      </c>
      <c r="D160" s="82">
        <v>104</v>
      </c>
      <c r="E160" s="82">
        <v>104</v>
      </c>
      <c r="F160" s="82">
        <v>105</v>
      </c>
      <c r="G160" s="82">
        <v>107</v>
      </c>
      <c r="H160" s="82">
        <v>112</v>
      </c>
      <c r="I160" s="10">
        <v>117</v>
      </c>
      <c r="J160" s="10">
        <v>126</v>
      </c>
      <c r="K160" s="10">
        <v>132</v>
      </c>
      <c r="L160" s="10">
        <v>136</v>
      </c>
      <c r="M160" s="10">
        <v>138</v>
      </c>
      <c r="N160" s="10">
        <v>141</v>
      </c>
      <c r="O160" s="10">
        <v>148</v>
      </c>
      <c r="P160" s="10">
        <v>157</v>
      </c>
      <c r="Q160" s="10">
        <v>165</v>
      </c>
      <c r="R160" s="10">
        <v>169</v>
      </c>
      <c r="S160" s="6">
        <v>172</v>
      </c>
      <c r="T160" s="6">
        <v>181</v>
      </c>
    </row>
    <row r="161" spans="1:20" ht="11.25">
      <c r="A161" s="57"/>
      <c r="B161" s="68"/>
      <c r="C161" s="56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S161" s="6"/>
      <c r="T161" s="6"/>
    </row>
    <row r="162" spans="1:20" ht="11.25">
      <c r="A162" s="66" t="s">
        <v>67</v>
      </c>
      <c r="B162" s="55" t="s">
        <v>143</v>
      </c>
      <c r="C162" s="56" t="s">
        <v>68</v>
      </c>
      <c r="D162" s="82">
        <v>13</v>
      </c>
      <c r="E162" s="82">
        <v>12</v>
      </c>
      <c r="F162" s="82">
        <v>12</v>
      </c>
      <c r="G162" s="82">
        <v>12</v>
      </c>
      <c r="H162" s="82">
        <v>12</v>
      </c>
      <c r="I162" s="10">
        <v>12</v>
      </c>
      <c r="J162" s="10">
        <v>11</v>
      </c>
      <c r="K162" s="10">
        <v>11</v>
      </c>
      <c r="L162" s="10">
        <v>11</v>
      </c>
      <c r="M162" s="10">
        <v>11</v>
      </c>
      <c r="N162" s="10">
        <v>12</v>
      </c>
      <c r="O162" s="10">
        <v>12</v>
      </c>
      <c r="P162" s="10">
        <v>13</v>
      </c>
      <c r="Q162" s="10">
        <v>12</v>
      </c>
      <c r="R162" s="10">
        <v>11</v>
      </c>
      <c r="S162" s="6">
        <v>11</v>
      </c>
      <c r="T162" s="6">
        <v>12</v>
      </c>
    </row>
    <row r="163" spans="1:20" ht="11.25">
      <c r="A163" s="67" t="s">
        <v>67</v>
      </c>
      <c r="B163" s="55" t="s">
        <v>26</v>
      </c>
      <c r="C163" s="56" t="s">
        <v>69</v>
      </c>
      <c r="D163" s="82">
        <v>98</v>
      </c>
      <c r="E163" s="82">
        <v>104</v>
      </c>
      <c r="F163" s="82">
        <v>106</v>
      </c>
      <c r="G163" s="82">
        <v>109</v>
      </c>
      <c r="H163" s="82">
        <v>111</v>
      </c>
      <c r="I163" s="10">
        <v>120</v>
      </c>
      <c r="J163" s="10">
        <v>127</v>
      </c>
      <c r="K163" s="10">
        <v>131</v>
      </c>
      <c r="L163" s="10">
        <v>136</v>
      </c>
      <c r="M163" s="10">
        <v>140</v>
      </c>
      <c r="N163" s="10">
        <v>145</v>
      </c>
      <c r="O163" s="10">
        <v>149</v>
      </c>
      <c r="P163" s="10">
        <v>158</v>
      </c>
      <c r="Q163" s="10">
        <v>161</v>
      </c>
      <c r="R163" s="10">
        <v>158</v>
      </c>
      <c r="S163" s="6">
        <v>164</v>
      </c>
      <c r="T163" s="6">
        <v>169</v>
      </c>
    </row>
    <row r="164" spans="1:20" ht="11.25">
      <c r="A164" s="67" t="s">
        <v>67</v>
      </c>
      <c r="C164" s="56" t="s">
        <v>71</v>
      </c>
      <c r="D164" s="82">
        <v>11</v>
      </c>
      <c r="E164" s="82">
        <v>10</v>
      </c>
      <c r="F164" s="82">
        <v>8</v>
      </c>
      <c r="G164" s="82">
        <v>8</v>
      </c>
      <c r="H164" s="82">
        <v>7</v>
      </c>
      <c r="I164" s="10">
        <v>10</v>
      </c>
      <c r="J164" s="10">
        <v>9</v>
      </c>
      <c r="K164" s="10">
        <v>9</v>
      </c>
      <c r="L164" s="10">
        <v>7</v>
      </c>
      <c r="M164" s="10">
        <v>7</v>
      </c>
      <c r="N164" s="10">
        <v>8</v>
      </c>
      <c r="O164" s="10">
        <v>11</v>
      </c>
      <c r="P164" s="10">
        <v>13</v>
      </c>
      <c r="Q164" s="10">
        <v>15</v>
      </c>
      <c r="R164" s="10">
        <v>12</v>
      </c>
      <c r="S164" s="6">
        <v>10</v>
      </c>
      <c r="T164" s="6">
        <v>15</v>
      </c>
    </row>
    <row r="165" spans="1:20" ht="11.25">
      <c r="A165" s="67" t="s">
        <v>73</v>
      </c>
      <c r="B165" s="68"/>
      <c r="C165" s="56" t="s">
        <v>74</v>
      </c>
      <c r="D165" s="82">
        <v>7</v>
      </c>
      <c r="E165" s="82">
        <v>6</v>
      </c>
      <c r="F165" s="82">
        <v>5</v>
      </c>
      <c r="G165" s="82">
        <v>5</v>
      </c>
      <c r="H165" s="82">
        <v>4</v>
      </c>
      <c r="I165" s="10">
        <v>6</v>
      </c>
      <c r="J165" s="10">
        <v>5</v>
      </c>
      <c r="K165" s="10">
        <v>6</v>
      </c>
      <c r="L165" s="10">
        <v>5</v>
      </c>
      <c r="M165" s="10">
        <v>4</v>
      </c>
      <c r="N165" s="10">
        <v>4</v>
      </c>
      <c r="O165" s="10">
        <v>6</v>
      </c>
      <c r="P165" s="10">
        <v>7</v>
      </c>
      <c r="Q165" s="10">
        <v>9</v>
      </c>
      <c r="R165" s="10">
        <v>5</v>
      </c>
      <c r="S165" s="6">
        <v>4</v>
      </c>
      <c r="T165" s="6">
        <v>7</v>
      </c>
    </row>
    <row r="166" spans="1:20" ht="11.25">
      <c r="A166" s="67" t="s">
        <v>76</v>
      </c>
      <c r="B166" s="68"/>
      <c r="C166" s="56" t="s">
        <v>77</v>
      </c>
      <c r="D166" s="82">
        <v>114</v>
      </c>
      <c r="E166" s="82">
        <v>120</v>
      </c>
      <c r="F166" s="82">
        <v>123</v>
      </c>
      <c r="G166" s="82">
        <v>125</v>
      </c>
      <c r="H166" s="82">
        <v>126</v>
      </c>
      <c r="I166" s="10">
        <v>136</v>
      </c>
      <c r="J166" s="10">
        <v>142</v>
      </c>
      <c r="K166" s="10">
        <v>145</v>
      </c>
      <c r="L166" s="10">
        <v>149</v>
      </c>
      <c r="M166" s="10">
        <v>154</v>
      </c>
      <c r="N166" s="10">
        <v>160</v>
      </c>
      <c r="O166" s="10">
        <v>166</v>
      </c>
      <c r="P166" s="10">
        <v>177</v>
      </c>
      <c r="Q166" s="10">
        <v>179</v>
      </c>
      <c r="R166" s="10">
        <v>176</v>
      </c>
      <c r="S166" s="6">
        <v>182</v>
      </c>
      <c r="T166" s="6">
        <v>188</v>
      </c>
    </row>
    <row r="167" spans="1:20" ht="11.25">
      <c r="A167" s="67" t="s">
        <v>67</v>
      </c>
      <c r="B167" s="68"/>
      <c r="C167" s="56" t="s">
        <v>78</v>
      </c>
      <c r="D167" s="82">
        <v>46</v>
      </c>
      <c r="E167" s="82">
        <v>45</v>
      </c>
      <c r="F167" s="82">
        <v>46</v>
      </c>
      <c r="G167" s="82">
        <v>48</v>
      </c>
      <c r="H167" s="82">
        <v>50</v>
      </c>
      <c r="I167" s="10">
        <v>50</v>
      </c>
      <c r="J167" s="10">
        <v>52</v>
      </c>
      <c r="K167" s="10">
        <v>55</v>
      </c>
      <c r="L167" s="10">
        <v>59</v>
      </c>
      <c r="M167" s="10">
        <v>61</v>
      </c>
      <c r="N167" s="10">
        <v>62</v>
      </c>
      <c r="O167" s="10">
        <v>62</v>
      </c>
      <c r="P167" s="10">
        <v>62</v>
      </c>
      <c r="Q167" s="10">
        <v>62</v>
      </c>
      <c r="R167" s="10">
        <v>66</v>
      </c>
      <c r="S167" s="6">
        <v>66</v>
      </c>
      <c r="T167" s="6">
        <v>65</v>
      </c>
    </row>
    <row r="168" spans="1:20" ht="11.25">
      <c r="A168" s="67" t="s">
        <v>67</v>
      </c>
      <c r="B168" s="68"/>
      <c r="C168" s="56" t="s">
        <v>80</v>
      </c>
      <c r="D168" s="82">
        <v>5</v>
      </c>
      <c r="E168" s="82">
        <v>4</v>
      </c>
      <c r="F168" s="82">
        <v>5</v>
      </c>
      <c r="G168" s="82">
        <v>5</v>
      </c>
      <c r="H168" s="82">
        <v>6</v>
      </c>
      <c r="I168" s="10">
        <v>14</v>
      </c>
      <c r="J168" s="10">
        <v>14</v>
      </c>
      <c r="K168" s="10">
        <v>13</v>
      </c>
      <c r="L168" s="10">
        <v>14</v>
      </c>
      <c r="M168" s="10">
        <v>15</v>
      </c>
      <c r="N168" s="10">
        <v>15</v>
      </c>
      <c r="O168" s="10">
        <v>15</v>
      </c>
      <c r="P168" s="10">
        <v>15</v>
      </c>
      <c r="Q168" s="10">
        <v>15</v>
      </c>
      <c r="R168" s="10">
        <v>15</v>
      </c>
      <c r="S168" s="6">
        <v>15</v>
      </c>
      <c r="T168" s="6">
        <v>15</v>
      </c>
    </row>
    <row r="169" spans="1:20" ht="11.25">
      <c r="A169" s="67" t="s">
        <v>73</v>
      </c>
      <c r="B169" s="68"/>
      <c r="C169" s="56" t="s">
        <v>82</v>
      </c>
      <c r="D169" s="82">
        <v>33</v>
      </c>
      <c r="E169" s="82">
        <v>35</v>
      </c>
      <c r="F169" s="82">
        <v>37</v>
      </c>
      <c r="G169" s="82">
        <v>38</v>
      </c>
      <c r="H169" s="82">
        <v>40</v>
      </c>
      <c r="I169" s="10">
        <v>42</v>
      </c>
      <c r="J169" s="10">
        <v>42</v>
      </c>
      <c r="K169" s="10">
        <v>43</v>
      </c>
      <c r="L169" s="10">
        <v>46</v>
      </c>
      <c r="M169" s="10">
        <v>48</v>
      </c>
      <c r="N169" s="10">
        <v>51</v>
      </c>
      <c r="O169" s="10">
        <v>53</v>
      </c>
      <c r="P169" s="10">
        <v>52</v>
      </c>
      <c r="Q169" s="10">
        <v>52</v>
      </c>
      <c r="R169" s="10">
        <v>49</v>
      </c>
      <c r="S169" s="6">
        <v>49</v>
      </c>
      <c r="T169" s="6">
        <v>49</v>
      </c>
    </row>
    <row r="170" spans="1:20" ht="11.25">
      <c r="A170" s="67" t="s">
        <v>73</v>
      </c>
      <c r="B170" s="68"/>
      <c r="C170" s="56" t="s">
        <v>84</v>
      </c>
      <c r="D170" s="82">
        <v>31</v>
      </c>
      <c r="E170" s="82">
        <v>33</v>
      </c>
      <c r="F170" s="82">
        <v>34</v>
      </c>
      <c r="G170" s="82">
        <v>35</v>
      </c>
      <c r="H170" s="82">
        <v>34</v>
      </c>
      <c r="I170" s="10">
        <v>40</v>
      </c>
      <c r="J170" s="10">
        <v>39</v>
      </c>
      <c r="K170" s="10">
        <v>38</v>
      </c>
      <c r="L170" s="10">
        <v>39</v>
      </c>
      <c r="M170" s="10">
        <v>40</v>
      </c>
      <c r="N170" s="10">
        <v>42</v>
      </c>
      <c r="O170" s="10">
        <v>41</v>
      </c>
      <c r="P170" s="10">
        <v>44</v>
      </c>
      <c r="Q170" s="10">
        <v>42</v>
      </c>
      <c r="R170" s="10">
        <v>41</v>
      </c>
      <c r="S170" s="6">
        <v>43</v>
      </c>
      <c r="T170" s="6">
        <v>43</v>
      </c>
    </row>
    <row r="171" spans="1:20" ht="11.25">
      <c r="A171" s="67" t="s">
        <v>73</v>
      </c>
      <c r="B171" s="68"/>
      <c r="C171" s="56" t="s">
        <v>80</v>
      </c>
      <c r="D171" s="82">
        <v>2</v>
      </c>
      <c r="E171" s="82">
        <v>2</v>
      </c>
      <c r="F171" s="82">
        <v>2</v>
      </c>
      <c r="G171" s="82">
        <v>2</v>
      </c>
      <c r="H171" s="82">
        <v>2</v>
      </c>
      <c r="I171" s="10">
        <v>11</v>
      </c>
      <c r="J171" s="10">
        <v>11</v>
      </c>
      <c r="K171" s="10">
        <v>11</v>
      </c>
      <c r="L171" s="10">
        <v>12</v>
      </c>
      <c r="M171" s="10">
        <v>13</v>
      </c>
      <c r="N171" s="10">
        <v>13</v>
      </c>
      <c r="O171" s="10">
        <v>13</v>
      </c>
      <c r="P171" s="10">
        <v>13</v>
      </c>
      <c r="Q171" s="10">
        <v>13</v>
      </c>
      <c r="R171" s="10">
        <v>13</v>
      </c>
      <c r="S171" s="6">
        <v>12</v>
      </c>
      <c r="T171" s="6">
        <v>11</v>
      </c>
    </row>
    <row r="172" spans="1:20" ht="11.25">
      <c r="A172" s="67" t="s">
        <v>76</v>
      </c>
      <c r="B172" s="68"/>
      <c r="C172" s="56" t="s">
        <v>87</v>
      </c>
      <c r="D172" s="82">
        <v>99</v>
      </c>
      <c r="E172" s="82">
        <v>99</v>
      </c>
      <c r="F172" s="82">
        <v>101</v>
      </c>
      <c r="G172" s="82">
        <v>101</v>
      </c>
      <c r="H172" s="82">
        <v>105</v>
      </c>
      <c r="I172" s="10">
        <v>107</v>
      </c>
      <c r="J172" s="10">
        <v>115</v>
      </c>
      <c r="K172" s="10">
        <v>121</v>
      </c>
      <c r="L172" s="10">
        <v>125</v>
      </c>
      <c r="M172" s="10">
        <v>129</v>
      </c>
      <c r="N172" s="10">
        <v>132</v>
      </c>
      <c r="O172" s="10">
        <v>137</v>
      </c>
      <c r="P172" s="10">
        <v>145</v>
      </c>
      <c r="Q172" s="10">
        <v>150</v>
      </c>
      <c r="R172" s="10">
        <v>154</v>
      </c>
      <c r="S172" s="6">
        <v>158</v>
      </c>
      <c r="T172" s="6">
        <v>164</v>
      </c>
    </row>
    <row r="173" spans="1:20" ht="11.25">
      <c r="A173" s="54"/>
      <c r="B173" s="68"/>
      <c r="C173" s="56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S173" s="6"/>
      <c r="T173" s="6"/>
    </row>
    <row r="174" spans="1:20" ht="11.25">
      <c r="A174" s="66" t="s">
        <v>67</v>
      </c>
      <c r="B174" s="55" t="s">
        <v>150</v>
      </c>
      <c r="C174" s="56" t="s">
        <v>68</v>
      </c>
      <c r="D174" s="82">
        <v>12</v>
      </c>
      <c r="E174" s="82">
        <v>12</v>
      </c>
      <c r="F174" s="82">
        <v>11</v>
      </c>
      <c r="G174" s="82">
        <v>12</v>
      </c>
      <c r="H174" s="82">
        <v>12</v>
      </c>
      <c r="I174" s="10">
        <v>11</v>
      </c>
      <c r="J174" s="10">
        <v>11</v>
      </c>
      <c r="K174" s="10">
        <v>12</v>
      </c>
      <c r="L174" s="10">
        <v>12</v>
      </c>
      <c r="M174" s="10">
        <v>11</v>
      </c>
      <c r="N174" s="10">
        <v>12</v>
      </c>
      <c r="O174" s="10">
        <v>12</v>
      </c>
      <c r="P174" s="10">
        <v>13</v>
      </c>
      <c r="Q174" s="10">
        <v>12</v>
      </c>
      <c r="R174" s="10">
        <v>11</v>
      </c>
      <c r="S174" s="6">
        <v>11</v>
      </c>
      <c r="T174" s="6">
        <v>12</v>
      </c>
    </row>
    <row r="175" spans="1:20" ht="11.25">
      <c r="A175" s="67" t="s">
        <v>67</v>
      </c>
      <c r="B175" s="55" t="s">
        <v>28</v>
      </c>
      <c r="C175" s="56" t="s">
        <v>69</v>
      </c>
      <c r="D175" s="82">
        <v>101</v>
      </c>
      <c r="E175" s="82">
        <v>107</v>
      </c>
      <c r="F175" s="82">
        <v>110</v>
      </c>
      <c r="G175" s="82">
        <v>115</v>
      </c>
      <c r="H175" s="82">
        <v>118</v>
      </c>
      <c r="I175" s="10">
        <v>129</v>
      </c>
      <c r="J175" s="10">
        <v>135</v>
      </c>
      <c r="K175" s="10">
        <v>141</v>
      </c>
      <c r="L175" s="10">
        <v>145</v>
      </c>
      <c r="M175" s="10">
        <v>148</v>
      </c>
      <c r="N175" s="10">
        <v>153</v>
      </c>
      <c r="O175" s="10">
        <v>157</v>
      </c>
      <c r="P175" s="10">
        <v>168</v>
      </c>
      <c r="Q175" s="10">
        <v>171</v>
      </c>
      <c r="R175" s="10">
        <v>167</v>
      </c>
      <c r="S175" s="6">
        <v>171</v>
      </c>
      <c r="T175" s="6">
        <v>177</v>
      </c>
    </row>
    <row r="176" spans="1:20" ht="11.25">
      <c r="A176" s="67" t="s">
        <v>67</v>
      </c>
      <c r="B176" s="68"/>
      <c r="C176" s="56" t="s">
        <v>71</v>
      </c>
      <c r="D176" s="82">
        <v>11</v>
      </c>
      <c r="E176" s="82">
        <v>10</v>
      </c>
      <c r="F176" s="82">
        <v>9</v>
      </c>
      <c r="G176" s="82">
        <v>9</v>
      </c>
      <c r="H176" s="82">
        <v>8</v>
      </c>
      <c r="I176" s="10">
        <v>11</v>
      </c>
      <c r="J176" s="10">
        <v>10</v>
      </c>
      <c r="K176" s="10">
        <v>9</v>
      </c>
      <c r="L176" s="10">
        <v>8</v>
      </c>
      <c r="M176" s="10">
        <v>8</v>
      </c>
      <c r="N176" s="10">
        <v>9</v>
      </c>
      <c r="O176" s="10">
        <v>11</v>
      </c>
      <c r="P176" s="10">
        <v>14</v>
      </c>
      <c r="Q176" s="10">
        <v>15</v>
      </c>
      <c r="R176" s="10">
        <v>13</v>
      </c>
      <c r="S176" s="6">
        <v>12</v>
      </c>
      <c r="T176" s="6">
        <v>15</v>
      </c>
    </row>
    <row r="177" spans="1:20" ht="11.25">
      <c r="A177" s="67" t="s">
        <v>73</v>
      </c>
      <c r="B177" s="68"/>
      <c r="C177" s="56" t="s">
        <v>74</v>
      </c>
      <c r="D177" s="82">
        <v>7</v>
      </c>
      <c r="E177" s="82">
        <v>6</v>
      </c>
      <c r="F177" s="82">
        <v>4</v>
      </c>
      <c r="G177" s="82">
        <v>4</v>
      </c>
      <c r="H177" s="82">
        <v>4</v>
      </c>
      <c r="I177" s="10">
        <v>6</v>
      </c>
      <c r="J177" s="10">
        <v>5</v>
      </c>
      <c r="K177" s="10">
        <v>6</v>
      </c>
      <c r="L177" s="10">
        <v>5</v>
      </c>
      <c r="M177" s="10">
        <v>4</v>
      </c>
      <c r="N177" s="10">
        <v>4</v>
      </c>
      <c r="O177" s="10">
        <v>6</v>
      </c>
      <c r="P177" s="10">
        <v>7</v>
      </c>
      <c r="Q177" s="10">
        <v>9</v>
      </c>
      <c r="R177" s="10">
        <v>5</v>
      </c>
      <c r="S177" s="6">
        <v>4</v>
      </c>
      <c r="T177" s="6">
        <v>7</v>
      </c>
    </row>
    <row r="178" spans="1:20" ht="11.25">
      <c r="A178" s="67" t="s">
        <v>76</v>
      </c>
      <c r="B178" s="68"/>
      <c r="C178" s="56" t="s">
        <v>77</v>
      </c>
      <c r="D178" s="82">
        <v>117</v>
      </c>
      <c r="E178" s="82">
        <v>123</v>
      </c>
      <c r="F178" s="82">
        <v>126</v>
      </c>
      <c r="G178" s="82">
        <v>131</v>
      </c>
      <c r="H178" s="82">
        <v>134</v>
      </c>
      <c r="I178" s="10">
        <v>145</v>
      </c>
      <c r="J178" s="10">
        <v>151</v>
      </c>
      <c r="K178" s="10">
        <v>156</v>
      </c>
      <c r="L178" s="10">
        <v>159</v>
      </c>
      <c r="M178" s="10">
        <v>163</v>
      </c>
      <c r="N178" s="10">
        <v>169</v>
      </c>
      <c r="O178" s="10">
        <v>174</v>
      </c>
      <c r="P178" s="10">
        <v>188</v>
      </c>
      <c r="Q178" s="10">
        <v>190</v>
      </c>
      <c r="R178" s="10">
        <v>186</v>
      </c>
      <c r="S178" s="6">
        <v>190</v>
      </c>
      <c r="T178" s="6">
        <v>197</v>
      </c>
    </row>
    <row r="179" spans="1:20" ht="11.25">
      <c r="A179" s="67" t="s">
        <v>67</v>
      </c>
      <c r="B179" s="68"/>
      <c r="C179" s="56" t="s">
        <v>78</v>
      </c>
      <c r="D179" s="82">
        <v>46</v>
      </c>
      <c r="E179" s="82">
        <v>45</v>
      </c>
      <c r="F179" s="82">
        <v>46</v>
      </c>
      <c r="G179" s="82">
        <v>47</v>
      </c>
      <c r="H179" s="82">
        <v>48</v>
      </c>
      <c r="I179" s="10">
        <v>48</v>
      </c>
      <c r="J179" s="10">
        <v>50</v>
      </c>
      <c r="K179" s="10">
        <v>52</v>
      </c>
      <c r="L179" s="10">
        <v>56</v>
      </c>
      <c r="M179" s="10">
        <v>58</v>
      </c>
      <c r="N179" s="10">
        <v>60</v>
      </c>
      <c r="O179" s="10">
        <v>60</v>
      </c>
      <c r="P179" s="10">
        <v>60</v>
      </c>
      <c r="Q179" s="10">
        <v>60</v>
      </c>
      <c r="R179" s="10">
        <v>64</v>
      </c>
      <c r="S179" s="6">
        <v>65</v>
      </c>
      <c r="T179" s="6">
        <v>64</v>
      </c>
    </row>
    <row r="180" spans="1:20" ht="11.25">
      <c r="A180" s="67" t="s">
        <v>67</v>
      </c>
      <c r="B180" s="68"/>
      <c r="C180" s="56" t="s">
        <v>80</v>
      </c>
      <c r="D180" s="82">
        <v>5</v>
      </c>
      <c r="E180" s="82">
        <v>4</v>
      </c>
      <c r="F180" s="82">
        <v>5</v>
      </c>
      <c r="G180" s="82">
        <v>5</v>
      </c>
      <c r="H180" s="82">
        <v>6</v>
      </c>
      <c r="I180" s="10">
        <v>14</v>
      </c>
      <c r="J180" s="10">
        <v>14</v>
      </c>
      <c r="K180" s="10">
        <v>13</v>
      </c>
      <c r="L180" s="10">
        <v>14</v>
      </c>
      <c r="M180" s="10">
        <v>15</v>
      </c>
      <c r="N180" s="10">
        <v>15</v>
      </c>
      <c r="O180" s="10">
        <v>15</v>
      </c>
      <c r="P180" s="10">
        <v>15</v>
      </c>
      <c r="Q180" s="10">
        <v>15</v>
      </c>
      <c r="R180" s="10">
        <v>15</v>
      </c>
      <c r="S180" s="6">
        <v>15</v>
      </c>
      <c r="T180" s="6">
        <v>15</v>
      </c>
    </row>
    <row r="181" spans="1:20" ht="11.25">
      <c r="A181" s="67" t="s">
        <v>73</v>
      </c>
      <c r="B181" s="68"/>
      <c r="C181" s="56" t="s">
        <v>82</v>
      </c>
      <c r="D181" s="82">
        <v>33</v>
      </c>
      <c r="E181" s="82">
        <v>36</v>
      </c>
      <c r="F181" s="82">
        <v>37</v>
      </c>
      <c r="G181" s="82">
        <v>39</v>
      </c>
      <c r="H181" s="82">
        <v>41</v>
      </c>
      <c r="I181" s="10">
        <v>43</v>
      </c>
      <c r="J181" s="10">
        <v>43</v>
      </c>
      <c r="K181" s="10">
        <v>44</v>
      </c>
      <c r="L181" s="10">
        <v>46</v>
      </c>
      <c r="M181" s="10">
        <v>48</v>
      </c>
      <c r="N181" s="10">
        <v>51</v>
      </c>
      <c r="O181" s="10">
        <v>54</v>
      </c>
      <c r="P181" s="10">
        <v>53</v>
      </c>
      <c r="Q181" s="10">
        <v>53</v>
      </c>
      <c r="R181" s="10">
        <v>50</v>
      </c>
      <c r="S181" s="6">
        <v>50</v>
      </c>
      <c r="T181" s="6">
        <v>50</v>
      </c>
    </row>
    <row r="182" spans="1:20" ht="11.25">
      <c r="A182" s="67" t="s">
        <v>73</v>
      </c>
      <c r="B182" s="68"/>
      <c r="C182" s="56" t="s">
        <v>84</v>
      </c>
      <c r="D182" s="82">
        <v>32</v>
      </c>
      <c r="E182" s="82">
        <v>34</v>
      </c>
      <c r="F182" s="82">
        <v>35</v>
      </c>
      <c r="G182" s="82">
        <v>37</v>
      </c>
      <c r="H182" s="82">
        <v>36</v>
      </c>
      <c r="I182" s="10">
        <v>42</v>
      </c>
      <c r="J182" s="10">
        <v>42</v>
      </c>
      <c r="K182" s="10">
        <v>41</v>
      </c>
      <c r="L182" s="10">
        <v>42</v>
      </c>
      <c r="M182" s="10">
        <v>43</v>
      </c>
      <c r="N182" s="10">
        <v>44</v>
      </c>
      <c r="O182" s="10">
        <v>43</v>
      </c>
      <c r="P182" s="10">
        <v>47</v>
      </c>
      <c r="Q182" s="10">
        <v>45</v>
      </c>
      <c r="R182" s="10">
        <v>44</v>
      </c>
      <c r="S182" s="6">
        <v>45</v>
      </c>
      <c r="T182" s="6">
        <v>45</v>
      </c>
    </row>
    <row r="183" spans="1:20" ht="11.25">
      <c r="A183" s="67" t="s">
        <v>73</v>
      </c>
      <c r="B183" s="68"/>
      <c r="C183" s="56" t="s">
        <v>80</v>
      </c>
      <c r="D183" s="82">
        <v>2</v>
      </c>
      <c r="E183" s="82">
        <v>2</v>
      </c>
      <c r="F183" s="82">
        <v>2</v>
      </c>
      <c r="G183" s="82">
        <v>2</v>
      </c>
      <c r="H183" s="82">
        <v>2</v>
      </c>
      <c r="I183" s="10">
        <v>11</v>
      </c>
      <c r="J183" s="10">
        <v>10</v>
      </c>
      <c r="K183" s="10">
        <v>11</v>
      </c>
      <c r="L183" s="10">
        <v>11</v>
      </c>
      <c r="M183" s="10">
        <v>12</v>
      </c>
      <c r="N183" s="10">
        <v>13</v>
      </c>
      <c r="O183" s="10">
        <v>12</v>
      </c>
      <c r="P183" s="10">
        <v>13</v>
      </c>
      <c r="Q183" s="10">
        <v>12</v>
      </c>
      <c r="R183" s="10">
        <v>13</v>
      </c>
      <c r="S183" s="6">
        <v>12</v>
      </c>
      <c r="T183" s="6">
        <v>11</v>
      </c>
    </row>
    <row r="184" spans="1:20" ht="11.25">
      <c r="A184" s="67" t="s">
        <v>76</v>
      </c>
      <c r="B184" s="68"/>
      <c r="C184" s="56" t="s">
        <v>87</v>
      </c>
      <c r="D184" s="82">
        <v>101</v>
      </c>
      <c r="E184" s="82">
        <v>101</v>
      </c>
      <c r="F184" s="82">
        <v>102</v>
      </c>
      <c r="G184" s="82">
        <v>104</v>
      </c>
      <c r="H184" s="82">
        <v>108</v>
      </c>
      <c r="I184" s="10">
        <v>111</v>
      </c>
      <c r="J184" s="10">
        <v>120</v>
      </c>
      <c r="K184" s="10">
        <v>125</v>
      </c>
      <c r="L184" s="10">
        <v>130</v>
      </c>
      <c r="M184" s="10">
        <v>133</v>
      </c>
      <c r="N184" s="10">
        <v>137</v>
      </c>
      <c r="O184" s="10">
        <v>140</v>
      </c>
      <c r="P184" s="10">
        <v>150</v>
      </c>
      <c r="Q184" s="10">
        <v>155</v>
      </c>
      <c r="R184" s="10">
        <v>159</v>
      </c>
      <c r="S184" s="6">
        <v>163</v>
      </c>
      <c r="T184" s="6">
        <v>170</v>
      </c>
    </row>
    <row r="185" spans="1:20" ht="11.25">
      <c r="A185" s="54"/>
      <c r="B185" s="68"/>
      <c r="C185" s="56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S185" s="6"/>
      <c r="T185" s="6"/>
    </row>
    <row r="186" spans="1:20" ht="11.25">
      <c r="A186" s="66" t="s">
        <v>67</v>
      </c>
      <c r="B186" s="55" t="s">
        <v>151</v>
      </c>
      <c r="C186" s="56" t="s">
        <v>68</v>
      </c>
      <c r="D186" s="82">
        <v>13</v>
      </c>
      <c r="E186" s="82">
        <v>13</v>
      </c>
      <c r="F186" s="82">
        <v>12</v>
      </c>
      <c r="G186" s="82">
        <v>12</v>
      </c>
      <c r="H186" s="82">
        <v>12</v>
      </c>
      <c r="I186" s="10">
        <v>12</v>
      </c>
      <c r="J186" s="10">
        <v>12</v>
      </c>
      <c r="K186" s="10">
        <v>12</v>
      </c>
      <c r="L186" s="10">
        <v>12</v>
      </c>
      <c r="M186" s="10">
        <v>12</v>
      </c>
      <c r="N186" s="10">
        <v>12</v>
      </c>
      <c r="O186" s="10">
        <v>13</v>
      </c>
      <c r="P186" s="10">
        <v>14</v>
      </c>
      <c r="Q186" s="10">
        <v>13</v>
      </c>
      <c r="R186" s="10">
        <v>12</v>
      </c>
      <c r="S186" s="6">
        <v>12</v>
      </c>
      <c r="T186" s="6">
        <v>13</v>
      </c>
    </row>
    <row r="187" spans="1:20" ht="11.25">
      <c r="A187" s="67" t="s">
        <v>67</v>
      </c>
      <c r="B187" s="55" t="s">
        <v>30</v>
      </c>
      <c r="C187" s="56" t="s">
        <v>69</v>
      </c>
      <c r="D187" s="82">
        <v>106</v>
      </c>
      <c r="E187" s="82">
        <v>112</v>
      </c>
      <c r="F187" s="82">
        <v>116</v>
      </c>
      <c r="G187" s="82">
        <v>121</v>
      </c>
      <c r="H187" s="82">
        <v>123</v>
      </c>
      <c r="I187" s="10">
        <v>135</v>
      </c>
      <c r="J187" s="10">
        <v>144</v>
      </c>
      <c r="K187" s="10">
        <v>148</v>
      </c>
      <c r="L187" s="10">
        <v>152</v>
      </c>
      <c r="M187" s="10">
        <v>156</v>
      </c>
      <c r="N187" s="10">
        <v>161</v>
      </c>
      <c r="O187" s="10">
        <v>163</v>
      </c>
      <c r="P187" s="10">
        <v>176</v>
      </c>
      <c r="Q187" s="10">
        <v>179</v>
      </c>
      <c r="R187" s="10">
        <v>175</v>
      </c>
      <c r="S187" s="6">
        <v>179</v>
      </c>
      <c r="T187" s="6">
        <v>185</v>
      </c>
    </row>
    <row r="188" spans="1:20" ht="11.25">
      <c r="A188" s="67" t="s">
        <v>67</v>
      </c>
      <c r="B188" s="68"/>
      <c r="C188" s="56" t="s">
        <v>71</v>
      </c>
      <c r="D188" s="82">
        <v>13</v>
      </c>
      <c r="E188" s="82">
        <v>12</v>
      </c>
      <c r="F188" s="82">
        <v>10</v>
      </c>
      <c r="G188" s="82">
        <v>10</v>
      </c>
      <c r="H188" s="82">
        <v>10</v>
      </c>
      <c r="I188" s="10">
        <v>13</v>
      </c>
      <c r="J188" s="10">
        <v>11</v>
      </c>
      <c r="K188" s="10">
        <v>11</v>
      </c>
      <c r="L188" s="10">
        <v>8</v>
      </c>
      <c r="M188" s="10">
        <v>8</v>
      </c>
      <c r="N188" s="10">
        <v>9</v>
      </c>
      <c r="O188" s="10">
        <v>12</v>
      </c>
      <c r="P188" s="10">
        <v>15</v>
      </c>
      <c r="Q188" s="10">
        <v>18</v>
      </c>
      <c r="R188" s="10">
        <v>15</v>
      </c>
      <c r="S188" s="6">
        <v>13</v>
      </c>
      <c r="T188" s="6">
        <v>17</v>
      </c>
    </row>
    <row r="189" spans="1:20" ht="11.25">
      <c r="A189" s="67" t="s">
        <v>73</v>
      </c>
      <c r="B189" s="68"/>
      <c r="C189" s="56" t="s">
        <v>74</v>
      </c>
      <c r="D189" s="82">
        <v>7</v>
      </c>
      <c r="E189" s="82">
        <v>6</v>
      </c>
      <c r="F189" s="82">
        <v>5</v>
      </c>
      <c r="G189" s="82">
        <v>5</v>
      </c>
      <c r="H189" s="82">
        <v>4</v>
      </c>
      <c r="I189" s="10">
        <v>6</v>
      </c>
      <c r="J189" s="10">
        <v>5</v>
      </c>
      <c r="K189" s="10">
        <v>6</v>
      </c>
      <c r="L189" s="10">
        <v>6</v>
      </c>
      <c r="M189" s="10">
        <v>4</v>
      </c>
      <c r="N189" s="10">
        <v>4</v>
      </c>
      <c r="O189" s="10">
        <v>6</v>
      </c>
      <c r="P189" s="10">
        <v>8</v>
      </c>
      <c r="Q189" s="10">
        <v>10</v>
      </c>
      <c r="R189" s="10">
        <v>5</v>
      </c>
      <c r="S189" s="6">
        <v>5</v>
      </c>
      <c r="T189" s="6">
        <v>8</v>
      </c>
    </row>
    <row r="190" spans="1:20" ht="11.25">
      <c r="A190" s="67" t="s">
        <v>76</v>
      </c>
      <c r="B190" s="68"/>
      <c r="C190" s="56" t="s">
        <v>77</v>
      </c>
      <c r="D190" s="82">
        <v>124</v>
      </c>
      <c r="E190" s="82">
        <v>130</v>
      </c>
      <c r="F190" s="82">
        <v>133</v>
      </c>
      <c r="G190" s="82">
        <v>138</v>
      </c>
      <c r="H190" s="82">
        <v>141</v>
      </c>
      <c r="I190" s="10">
        <v>155</v>
      </c>
      <c r="J190" s="10">
        <v>162</v>
      </c>
      <c r="K190" s="10">
        <v>165</v>
      </c>
      <c r="L190" s="10">
        <v>167</v>
      </c>
      <c r="M190" s="10">
        <v>172</v>
      </c>
      <c r="N190" s="10">
        <v>179</v>
      </c>
      <c r="O190" s="10">
        <v>182</v>
      </c>
      <c r="P190" s="10">
        <v>197</v>
      </c>
      <c r="Q190" s="10">
        <v>201</v>
      </c>
      <c r="R190" s="10">
        <v>197</v>
      </c>
      <c r="S190" s="6">
        <v>200</v>
      </c>
      <c r="T190" s="6">
        <v>208</v>
      </c>
    </row>
    <row r="191" spans="1:20" ht="11.25">
      <c r="A191" s="67" t="s">
        <v>67</v>
      </c>
      <c r="B191" s="68"/>
      <c r="C191" s="56" t="s">
        <v>78</v>
      </c>
      <c r="D191" s="82">
        <v>46</v>
      </c>
      <c r="E191" s="82">
        <v>45</v>
      </c>
      <c r="F191" s="82">
        <v>46</v>
      </c>
      <c r="G191" s="82">
        <v>47</v>
      </c>
      <c r="H191" s="82">
        <v>48</v>
      </c>
      <c r="I191" s="10">
        <v>49</v>
      </c>
      <c r="J191" s="10">
        <v>50</v>
      </c>
      <c r="K191" s="10">
        <v>53</v>
      </c>
      <c r="L191" s="10">
        <v>55</v>
      </c>
      <c r="M191" s="10">
        <v>57</v>
      </c>
      <c r="N191" s="10">
        <v>59</v>
      </c>
      <c r="O191" s="10">
        <v>60</v>
      </c>
      <c r="P191" s="10">
        <v>59</v>
      </c>
      <c r="Q191" s="10">
        <v>61</v>
      </c>
      <c r="R191" s="10">
        <v>65</v>
      </c>
      <c r="S191" s="6">
        <v>65</v>
      </c>
      <c r="T191" s="6">
        <v>66</v>
      </c>
    </row>
    <row r="192" spans="1:20" ht="11.25">
      <c r="A192" s="67" t="s">
        <v>67</v>
      </c>
      <c r="B192" s="68"/>
      <c r="C192" s="56" t="s">
        <v>80</v>
      </c>
      <c r="D192" s="82">
        <v>5</v>
      </c>
      <c r="E192" s="82">
        <v>4</v>
      </c>
      <c r="F192" s="82">
        <v>5</v>
      </c>
      <c r="G192" s="82">
        <v>5</v>
      </c>
      <c r="H192" s="82">
        <v>6</v>
      </c>
      <c r="I192" s="10">
        <v>14</v>
      </c>
      <c r="J192" s="10">
        <v>15</v>
      </c>
      <c r="K192" s="10">
        <v>13</v>
      </c>
      <c r="L192" s="10">
        <v>14</v>
      </c>
      <c r="M192" s="10">
        <v>15</v>
      </c>
      <c r="N192" s="10">
        <v>15</v>
      </c>
      <c r="O192" s="10">
        <v>15</v>
      </c>
      <c r="P192" s="10">
        <v>15</v>
      </c>
      <c r="Q192" s="10">
        <v>15</v>
      </c>
      <c r="R192" s="10">
        <v>15</v>
      </c>
      <c r="S192" s="6">
        <v>15</v>
      </c>
      <c r="T192" s="6">
        <v>15</v>
      </c>
    </row>
    <row r="193" spans="1:20" ht="11.25">
      <c r="A193" s="67" t="s">
        <v>73</v>
      </c>
      <c r="B193" s="68"/>
      <c r="C193" s="56" t="s">
        <v>82</v>
      </c>
      <c r="D193" s="82">
        <v>35</v>
      </c>
      <c r="E193" s="82">
        <v>37</v>
      </c>
      <c r="F193" s="82">
        <v>39</v>
      </c>
      <c r="G193" s="82">
        <v>41</v>
      </c>
      <c r="H193" s="82">
        <v>43</v>
      </c>
      <c r="I193" s="10">
        <v>45</v>
      </c>
      <c r="J193" s="10">
        <v>46</v>
      </c>
      <c r="K193" s="10">
        <v>46</v>
      </c>
      <c r="L193" s="10">
        <v>49</v>
      </c>
      <c r="M193" s="10">
        <v>50</v>
      </c>
      <c r="N193" s="10">
        <v>53</v>
      </c>
      <c r="O193" s="10">
        <v>56</v>
      </c>
      <c r="P193" s="10">
        <v>56</v>
      </c>
      <c r="Q193" s="10">
        <v>56</v>
      </c>
      <c r="R193" s="10">
        <v>52</v>
      </c>
      <c r="S193" s="6">
        <v>52</v>
      </c>
      <c r="T193" s="6">
        <v>52</v>
      </c>
    </row>
    <row r="194" spans="1:20" ht="11.25">
      <c r="A194" s="67" t="s">
        <v>73</v>
      </c>
      <c r="B194" s="68"/>
      <c r="C194" s="56" t="s">
        <v>84</v>
      </c>
      <c r="D194" s="82">
        <v>33</v>
      </c>
      <c r="E194" s="82">
        <v>36</v>
      </c>
      <c r="F194" s="82">
        <v>37</v>
      </c>
      <c r="G194" s="82">
        <v>39</v>
      </c>
      <c r="H194" s="82">
        <v>38</v>
      </c>
      <c r="I194" s="10">
        <v>45</v>
      </c>
      <c r="J194" s="10">
        <v>45</v>
      </c>
      <c r="K194" s="10">
        <v>43</v>
      </c>
      <c r="L194" s="10">
        <v>44</v>
      </c>
      <c r="M194" s="10">
        <v>45</v>
      </c>
      <c r="N194" s="10">
        <v>46</v>
      </c>
      <c r="O194" s="10">
        <v>45</v>
      </c>
      <c r="P194" s="10">
        <v>49</v>
      </c>
      <c r="Q194" s="10">
        <v>47</v>
      </c>
      <c r="R194" s="10">
        <v>46</v>
      </c>
      <c r="S194" s="6">
        <v>47</v>
      </c>
      <c r="T194" s="6">
        <v>47</v>
      </c>
    </row>
    <row r="195" spans="1:20" ht="11.25">
      <c r="A195" s="67" t="s">
        <v>73</v>
      </c>
      <c r="B195" s="68"/>
      <c r="C195" s="56" t="s">
        <v>80</v>
      </c>
      <c r="D195" s="82">
        <v>2</v>
      </c>
      <c r="E195" s="82">
        <v>2</v>
      </c>
      <c r="F195" s="82">
        <v>2</v>
      </c>
      <c r="G195" s="82">
        <v>3</v>
      </c>
      <c r="H195" s="82">
        <v>2</v>
      </c>
      <c r="I195" s="10">
        <v>11</v>
      </c>
      <c r="J195" s="10">
        <v>10</v>
      </c>
      <c r="K195" s="10">
        <v>11</v>
      </c>
      <c r="L195" s="10">
        <v>11</v>
      </c>
      <c r="M195" s="10">
        <v>12</v>
      </c>
      <c r="N195" s="10">
        <v>13</v>
      </c>
      <c r="O195" s="10">
        <v>12</v>
      </c>
      <c r="P195" s="10">
        <v>13</v>
      </c>
      <c r="Q195" s="10">
        <v>13</v>
      </c>
      <c r="R195" s="10">
        <v>13</v>
      </c>
      <c r="S195" s="6">
        <v>12</v>
      </c>
      <c r="T195" s="6">
        <v>11</v>
      </c>
    </row>
    <row r="196" spans="1:20" ht="11.25">
      <c r="A196" s="67" t="s">
        <v>76</v>
      </c>
      <c r="B196" s="68"/>
      <c r="C196" s="56" t="s">
        <v>87</v>
      </c>
      <c r="D196" s="82">
        <v>105</v>
      </c>
      <c r="E196" s="82">
        <v>105</v>
      </c>
      <c r="F196" s="82">
        <v>106</v>
      </c>
      <c r="G196" s="82">
        <v>107</v>
      </c>
      <c r="H196" s="82">
        <v>112</v>
      </c>
      <c r="I196" s="10">
        <v>117</v>
      </c>
      <c r="J196" s="10">
        <v>126</v>
      </c>
      <c r="K196" s="10">
        <v>131</v>
      </c>
      <c r="L196" s="10">
        <v>133</v>
      </c>
      <c r="M196" s="10">
        <v>137</v>
      </c>
      <c r="N196" s="10">
        <v>141</v>
      </c>
      <c r="O196" s="10">
        <v>145</v>
      </c>
      <c r="P196" s="10">
        <v>153</v>
      </c>
      <c r="Q196" s="10">
        <v>162</v>
      </c>
      <c r="R196" s="10">
        <v>166</v>
      </c>
      <c r="S196" s="6">
        <v>169</v>
      </c>
      <c r="T196" s="6">
        <v>179</v>
      </c>
    </row>
    <row r="197" spans="1:20" ht="11.25">
      <c r="A197" s="54"/>
      <c r="B197" s="68"/>
      <c r="C197" s="56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S197" s="6"/>
      <c r="T197" s="6"/>
    </row>
    <row r="198" spans="1:20" ht="11.25">
      <c r="A198" s="66" t="s">
        <v>67</v>
      </c>
      <c r="B198" s="55" t="s">
        <v>144</v>
      </c>
      <c r="C198" s="56" t="s">
        <v>68</v>
      </c>
      <c r="D198" s="82">
        <v>14</v>
      </c>
      <c r="E198" s="82">
        <v>14</v>
      </c>
      <c r="F198" s="82">
        <v>14</v>
      </c>
      <c r="G198" s="82">
        <v>14</v>
      </c>
      <c r="H198" s="82">
        <v>14</v>
      </c>
      <c r="I198" s="10">
        <v>13</v>
      </c>
      <c r="J198" s="10">
        <v>12</v>
      </c>
      <c r="K198" s="10">
        <v>13</v>
      </c>
      <c r="L198" s="10">
        <v>13</v>
      </c>
      <c r="M198" s="10">
        <v>12</v>
      </c>
      <c r="N198" s="10">
        <v>13</v>
      </c>
      <c r="O198" s="10">
        <v>13</v>
      </c>
      <c r="P198" s="10">
        <v>15</v>
      </c>
      <c r="Q198" s="10">
        <v>14</v>
      </c>
      <c r="R198" s="10">
        <v>12</v>
      </c>
      <c r="S198" s="6">
        <v>13</v>
      </c>
      <c r="T198" s="6">
        <v>13</v>
      </c>
    </row>
    <row r="199" spans="1:20" ht="11.25">
      <c r="A199" s="67" t="s">
        <v>67</v>
      </c>
      <c r="B199" s="55" t="s">
        <v>32</v>
      </c>
      <c r="C199" s="56" t="s">
        <v>69</v>
      </c>
      <c r="D199" s="82">
        <v>96</v>
      </c>
      <c r="E199" s="82">
        <v>102</v>
      </c>
      <c r="F199" s="82">
        <v>104</v>
      </c>
      <c r="G199" s="82">
        <v>108</v>
      </c>
      <c r="H199" s="82">
        <v>111</v>
      </c>
      <c r="I199" s="10">
        <v>120</v>
      </c>
      <c r="J199" s="10">
        <v>128</v>
      </c>
      <c r="K199" s="10">
        <v>134</v>
      </c>
      <c r="L199" s="10">
        <v>140</v>
      </c>
      <c r="M199" s="10">
        <v>145</v>
      </c>
      <c r="N199" s="10">
        <v>150</v>
      </c>
      <c r="O199" s="10">
        <v>154</v>
      </c>
      <c r="P199" s="10">
        <v>165</v>
      </c>
      <c r="Q199" s="10">
        <v>168</v>
      </c>
      <c r="R199" s="10">
        <v>166</v>
      </c>
      <c r="S199" s="6">
        <v>170</v>
      </c>
      <c r="T199" s="6">
        <v>174</v>
      </c>
    </row>
    <row r="200" spans="1:20" ht="11.25">
      <c r="A200" s="67" t="s">
        <v>67</v>
      </c>
      <c r="B200" s="68"/>
      <c r="C200" s="56" t="s">
        <v>71</v>
      </c>
      <c r="D200" s="82">
        <v>10</v>
      </c>
      <c r="E200" s="82">
        <v>10</v>
      </c>
      <c r="F200" s="82">
        <v>8</v>
      </c>
      <c r="G200" s="82">
        <v>8</v>
      </c>
      <c r="H200" s="82">
        <v>7</v>
      </c>
      <c r="I200" s="10">
        <v>10</v>
      </c>
      <c r="J200" s="10">
        <v>9</v>
      </c>
      <c r="K200" s="10">
        <v>9</v>
      </c>
      <c r="L200" s="10">
        <v>8</v>
      </c>
      <c r="M200" s="10">
        <v>7</v>
      </c>
      <c r="N200" s="10">
        <v>8</v>
      </c>
      <c r="O200" s="10">
        <v>11</v>
      </c>
      <c r="P200" s="10">
        <v>14</v>
      </c>
      <c r="Q200" s="10">
        <v>15</v>
      </c>
      <c r="R200" s="10">
        <v>13</v>
      </c>
      <c r="S200" s="6">
        <v>11</v>
      </c>
      <c r="T200" s="6">
        <v>15</v>
      </c>
    </row>
    <row r="201" spans="1:20" ht="11.25">
      <c r="A201" s="67" t="s">
        <v>73</v>
      </c>
      <c r="B201" s="68"/>
      <c r="C201" s="56" t="s">
        <v>74</v>
      </c>
      <c r="D201" s="82">
        <v>7</v>
      </c>
      <c r="E201" s="82">
        <v>5</v>
      </c>
      <c r="F201" s="82">
        <v>4</v>
      </c>
      <c r="G201" s="82">
        <v>4</v>
      </c>
      <c r="H201" s="82">
        <v>4</v>
      </c>
      <c r="I201" s="10">
        <v>5</v>
      </c>
      <c r="J201" s="10">
        <v>5</v>
      </c>
      <c r="K201" s="10">
        <v>5</v>
      </c>
      <c r="L201" s="10">
        <v>5</v>
      </c>
      <c r="M201" s="10">
        <v>4</v>
      </c>
      <c r="N201" s="10">
        <v>4</v>
      </c>
      <c r="O201" s="10">
        <v>5</v>
      </c>
      <c r="P201" s="10">
        <v>6</v>
      </c>
      <c r="Q201" s="10">
        <v>7</v>
      </c>
      <c r="R201" s="10">
        <v>4</v>
      </c>
      <c r="S201" s="6">
        <v>4</v>
      </c>
      <c r="T201" s="6">
        <v>6</v>
      </c>
    </row>
    <row r="202" spans="1:20" ht="11.25">
      <c r="A202" s="67" t="s">
        <v>76</v>
      </c>
      <c r="B202" s="68"/>
      <c r="C202" s="56" t="s">
        <v>77</v>
      </c>
      <c r="D202" s="82">
        <v>114</v>
      </c>
      <c r="E202" s="82">
        <v>119</v>
      </c>
      <c r="F202" s="82">
        <v>122</v>
      </c>
      <c r="G202" s="82">
        <v>125</v>
      </c>
      <c r="H202" s="82">
        <v>128</v>
      </c>
      <c r="I202" s="10">
        <v>138</v>
      </c>
      <c r="J202" s="10">
        <v>145</v>
      </c>
      <c r="K202" s="10">
        <v>151</v>
      </c>
      <c r="L202" s="10">
        <v>156</v>
      </c>
      <c r="M202" s="10">
        <v>161</v>
      </c>
      <c r="N202" s="10">
        <v>167</v>
      </c>
      <c r="O202" s="10">
        <v>173</v>
      </c>
      <c r="P202" s="10">
        <v>187</v>
      </c>
      <c r="Q202" s="10">
        <v>189</v>
      </c>
      <c r="R202" s="10">
        <v>187</v>
      </c>
      <c r="S202" s="6">
        <v>191</v>
      </c>
      <c r="T202" s="6">
        <v>196</v>
      </c>
    </row>
    <row r="203" spans="1:20" ht="11.25">
      <c r="A203" s="67" t="s">
        <v>67</v>
      </c>
      <c r="B203" s="68"/>
      <c r="C203" s="56" t="s">
        <v>78</v>
      </c>
      <c r="D203" s="82">
        <v>47</v>
      </c>
      <c r="E203" s="82">
        <v>46</v>
      </c>
      <c r="F203" s="82">
        <v>47</v>
      </c>
      <c r="G203" s="82">
        <v>49</v>
      </c>
      <c r="H203" s="82">
        <v>50</v>
      </c>
      <c r="I203" s="10">
        <v>50</v>
      </c>
      <c r="J203" s="10">
        <v>52</v>
      </c>
      <c r="K203" s="10">
        <v>54</v>
      </c>
      <c r="L203" s="10">
        <v>58</v>
      </c>
      <c r="M203" s="10">
        <v>60</v>
      </c>
      <c r="N203" s="10">
        <v>61</v>
      </c>
      <c r="O203" s="10">
        <v>62</v>
      </c>
      <c r="P203" s="10">
        <v>62</v>
      </c>
      <c r="Q203" s="10">
        <v>62</v>
      </c>
      <c r="R203" s="10">
        <v>67</v>
      </c>
      <c r="S203" s="6">
        <v>67</v>
      </c>
      <c r="T203" s="6">
        <v>67</v>
      </c>
    </row>
    <row r="204" spans="1:20" ht="11.25">
      <c r="A204" s="67" t="s">
        <v>67</v>
      </c>
      <c r="B204" s="68"/>
      <c r="C204" s="56" t="s">
        <v>80</v>
      </c>
      <c r="D204" s="82">
        <v>5</v>
      </c>
      <c r="E204" s="82">
        <v>4</v>
      </c>
      <c r="F204" s="82">
        <v>5</v>
      </c>
      <c r="G204" s="82">
        <v>5</v>
      </c>
      <c r="H204" s="82">
        <v>6</v>
      </c>
      <c r="I204" s="10">
        <v>14</v>
      </c>
      <c r="J204" s="10">
        <v>14</v>
      </c>
      <c r="K204" s="10">
        <v>13</v>
      </c>
      <c r="L204" s="10">
        <v>14</v>
      </c>
      <c r="M204" s="10">
        <v>15</v>
      </c>
      <c r="N204" s="10">
        <v>15</v>
      </c>
      <c r="O204" s="10">
        <v>15</v>
      </c>
      <c r="P204" s="10">
        <v>15</v>
      </c>
      <c r="Q204" s="10">
        <v>15</v>
      </c>
      <c r="R204" s="10">
        <v>15</v>
      </c>
      <c r="S204" s="6">
        <v>15</v>
      </c>
      <c r="T204" s="6">
        <v>15</v>
      </c>
    </row>
    <row r="205" spans="1:20" ht="11.25">
      <c r="A205" s="67" t="s">
        <v>73</v>
      </c>
      <c r="B205" s="68"/>
      <c r="C205" s="56" t="s">
        <v>82</v>
      </c>
      <c r="D205" s="82">
        <v>33</v>
      </c>
      <c r="E205" s="82">
        <v>35</v>
      </c>
      <c r="F205" s="82">
        <v>36</v>
      </c>
      <c r="G205" s="82">
        <v>38</v>
      </c>
      <c r="H205" s="82">
        <v>40</v>
      </c>
      <c r="I205" s="10">
        <v>42</v>
      </c>
      <c r="J205" s="10">
        <v>42</v>
      </c>
      <c r="K205" s="10">
        <v>43</v>
      </c>
      <c r="L205" s="10">
        <v>47</v>
      </c>
      <c r="M205" s="10">
        <v>49</v>
      </c>
      <c r="N205" s="10">
        <v>53</v>
      </c>
      <c r="O205" s="10">
        <v>55</v>
      </c>
      <c r="P205" s="10">
        <v>54</v>
      </c>
      <c r="Q205" s="10">
        <v>54</v>
      </c>
      <c r="R205" s="10">
        <v>52</v>
      </c>
      <c r="S205" s="6">
        <v>51</v>
      </c>
      <c r="T205" s="6">
        <v>51</v>
      </c>
    </row>
    <row r="206" spans="1:20" ht="11.25">
      <c r="A206" s="67" t="s">
        <v>73</v>
      </c>
      <c r="B206" s="68"/>
      <c r="C206" s="56" t="s">
        <v>84</v>
      </c>
      <c r="D206" s="82">
        <v>30</v>
      </c>
      <c r="E206" s="82">
        <v>32</v>
      </c>
      <c r="F206" s="82">
        <v>33</v>
      </c>
      <c r="G206" s="82">
        <v>35</v>
      </c>
      <c r="H206" s="82">
        <v>34</v>
      </c>
      <c r="I206" s="10">
        <v>40</v>
      </c>
      <c r="J206" s="10">
        <v>39</v>
      </c>
      <c r="K206" s="10">
        <v>39</v>
      </c>
      <c r="L206" s="10">
        <v>40</v>
      </c>
      <c r="M206" s="10">
        <v>42</v>
      </c>
      <c r="N206" s="10">
        <v>43</v>
      </c>
      <c r="O206" s="10">
        <v>42</v>
      </c>
      <c r="P206" s="10">
        <v>46</v>
      </c>
      <c r="Q206" s="10">
        <v>44</v>
      </c>
      <c r="R206" s="10">
        <v>43</v>
      </c>
      <c r="S206" s="6">
        <v>45</v>
      </c>
      <c r="T206" s="6">
        <v>44</v>
      </c>
    </row>
    <row r="207" spans="1:20" ht="11.25">
      <c r="A207" s="67" t="s">
        <v>73</v>
      </c>
      <c r="B207" s="68"/>
      <c r="C207" s="56" t="s">
        <v>80</v>
      </c>
      <c r="D207" s="82">
        <v>2</v>
      </c>
      <c r="E207" s="82">
        <v>2</v>
      </c>
      <c r="F207" s="82">
        <v>2</v>
      </c>
      <c r="G207" s="82">
        <v>2</v>
      </c>
      <c r="H207" s="82">
        <v>2</v>
      </c>
      <c r="I207" s="10">
        <v>11</v>
      </c>
      <c r="J207" s="10">
        <v>10</v>
      </c>
      <c r="K207" s="10">
        <v>10</v>
      </c>
      <c r="L207" s="10">
        <v>11</v>
      </c>
      <c r="M207" s="10">
        <v>12</v>
      </c>
      <c r="N207" s="10">
        <v>12</v>
      </c>
      <c r="O207" s="10">
        <v>12</v>
      </c>
      <c r="P207" s="10">
        <v>13</v>
      </c>
      <c r="Q207" s="10">
        <v>12</v>
      </c>
      <c r="R207" s="10">
        <v>12</v>
      </c>
      <c r="S207" s="6">
        <v>12</v>
      </c>
      <c r="T207" s="6">
        <v>11</v>
      </c>
    </row>
    <row r="208" spans="1:20" ht="11.25">
      <c r="A208" s="67" t="s">
        <v>76</v>
      </c>
      <c r="B208" s="68"/>
      <c r="C208" s="56" t="s">
        <v>87</v>
      </c>
      <c r="D208" s="82">
        <v>101</v>
      </c>
      <c r="E208" s="82">
        <v>101</v>
      </c>
      <c r="F208" s="82">
        <v>102</v>
      </c>
      <c r="G208" s="82">
        <v>103</v>
      </c>
      <c r="H208" s="82">
        <v>108</v>
      </c>
      <c r="I208" s="10">
        <v>110</v>
      </c>
      <c r="J208" s="10">
        <v>119</v>
      </c>
      <c r="K208" s="10">
        <v>126</v>
      </c>
      <c r="L208" s="10">
        <v>131</v>
      </c>
      <c r="M208" s="10">
        <v>132</v>
      </c>
      <c r="N208" s="10">
        <v>136</v>
      </c>
      <c r="O208" s="10">
        <v>141</v>
      </c>
      <c r="P208" s="10">
        <v>150</v>
      </c>
      <c r="Q208" s="10">
        <v>156</v>
      </c>
      <c r="R208" s="10">
        <v>161</v>
      </c>
      <c r="S208" s="6">
        <v>165</v>
      </c>
      <c r="T208" s="6">
        <v>171</v>
      </c>
    </row>
    <row r="209" spans="1:20" ht="11.25">
      <c r="A209" s="55"/>
      <c r="B209" s="68"/>
      <c r="C209" s="56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S209" s="6"/>
      <c r="T209" s="6"/>
    </row>
    <row r="210" spans="1:20" ht="11.25">
      <c r="A210" s="66" t="s">
        <v>67</v>
      </c>
      <c r="B210" s="55" t="s">
        <v>145</v>
      </c>
      <c r="C210" s="56" t="s">
        <v>68</v>
      </c>
      <c r="D210" s="82">
        <v>12</v>
      </c>
      <c r="E210" s="82">
        <v>12</v>
      </c>
      <c r="F210" s="82">
        <v>12</v>
      </c>
      <c r="G210" s="82">
        <v>12</v>
      </c>
      <c r="H210" s="82">
        <v>12</v>
      </c>
      <c r="I210" s="10">
        <v>11</v>
      </c>
      <c r="J210" s="10">
        <v>11</v>
      </c>
      <c r="K210" s="10">
        <v>11</v>
      </c>
      <c r="L210" s="10">
        <v>11</v>
      </c>
      <c r="M210" s="10">
        <v>11</v>
      </c>
      <c r="N210" s="10">
        <v>11</v>
      </c>
      <c r="O210" s="10">
        <v>12</v>
      </c>
      <c r="P210" s="10">
        <v>13</v>
      </c>
      <c r="Q210" s="10">
        <v>12</v>
      </c>
      <c r="R210" s="10">
        <v>11</v>
      </c>
      <c r="S210" s="6">
        <v>12</v>
      </c>
      <c r="T210" s="6">
        <v>12</v>
      </c>
    </row>
    <row r="211" spans="1:20" ht="11.25">
      <c r="A211" s="67" t="s">
        <v>67</v>
      </c>
      <c r="B211" s="55" t="s">
        <v>34</v>
      </c>
      <c r="C211" s="56" t="s">
        <v>69</v>
      </c>
      <c r="D211" s="82">
        <v>99</v>
      </c>
      <c r="E211" s="82">
        <v>105</v>
      </c>
      <c r="F211" s="82">
        <v>107</v>
      </c>
      <c r="G211" s="82">
        <v>111</v>
      </c>
      <c r="H211" s="82">
        <v>114</v>
      </c>
      <c r="I211" s="10">
        <v>124</v>
      </c>
      <c r="J211" s="10">
        <v>130</v>
      </c>
      <c r="K211" s="10">
        <v>134</v>
      </c>
      <c r="L211" s="10">
        <v>138</v>
      </c>
      <c r="M211" s="10">
        <v>142</v>
      </c>
      <c r="N211" s="10">
        <v>147</v>
      </c>
      <c r="O211" s="10">
        <v>152</v>
      </c>
      <c r="P211" s="10">
        <v>164</v>
      </c>
      <c r="Q211" s="10">
        <v>167</v>
      </c>
      <c r="R211" s="10">
        <v>163</v>
      </c>
      <c r="S211" s="6">
        <v>169</v>
      </c>
      <c r="T211" s="6">
        <v>174</v>
      </c>
    </row>
    <row r="212" spans="1:20" ht="11.25">
      <c r="A212" s="67" t="s">
        <v>67</v>
      </c>
      <c r="B212" s="68"/>
      <c r="C212" s="56" t="s">
        <v>71</v>
      </c>
      <c r="D212" s="82">
        <v>10</v>
      </c>
      <c r="E212" s="82">
        <v>9</v>
      </c>
      <c r="F212" s="82">
        <v>8</v>
      </c>
      <c r="G212" s="82">
        <v>8</v>
      </c>
      <c r="H212" s="82">
        <v>7</v>
      </c>
      <c r="I212" s="10">
        <v>10</v>
      </c>
      <c r="J212" s="10">
        <v>9</v>
      </c>
      <c r="K212" s="10">
        <v>8</v>
      </c>
      <c r="L212" s="10">
        <v>7</v>
      </c>
      <c r="M212" s="10">
        <v>7</v>
      </c>
      <c r="N212" s="10">
        <v>8</v>
      </c>
      <c r="O212" s="10">
        <v>10</v>
      </c>
      <c r="P212" s="10">
        <v>13</v>
      </c>
      <c r="Q212" s="10">
        <v>15</v>
      </c>
      <c r="R212" s="10">
        <v>13</v>
      </c>
      <c r="S212" s="6">
        <v>11</v>
      </c>
      <c r="T212" s="6">
        <v>14</v>
      </c>
    </row>
    <row r="213" spans="1:20" ht="11.25">
      <c r="A213" s="67" t="s">
        <v>73</v>
      </c>
      <c r="B213" s="68"/>
      <c r="C213" s="56" t="s">
        <v>74</v>
      </c>
      <c r="D213" s="82">
        <v>7</v>
      </c>
      <c r="E213" s="82">
        <v>6</v>
      </c>
      <c r="F213" s="82">
        <v>4</v>
      </c>
      <c r="G213" s="82">
        <v>4</v>
      </c>
      <c r="H213" s="82">
        <v>4</v>
      </c>
      <c r="I213" s="10">
        <v>5</v>
      </c>
      <c r="J213" s="10">
        <v>5</v>
      </c>
      <c r="K213" s="10">
        <v>5</v>
      </c>
      <c r="L213" s="10">
        <v>5</v>
      </c>
      <c r="M213" s="10">
        <v>3</v>
      </c>
      <c r="N213" s="10">
        <v>3</v>
      </c>
      <c r="O213" s="10">
        <v>5</v>
      </c>
      <c r="P213" s="10">
        <v>6</v>
      </c>
      <c r="Q213" s="10">
        <v>8</v>
      </c>
      <c r="R213" s="10">
        <v>4</v>
      </c>
      <c r="S213" s="6">
        <v>4</v>
      </c>
      <c r="T213" s="6">
        <v>6</v>
      </c>
    </row>
    <row r="214" spans="1:20" ht="11.25">
      <c r="A214" s="67" t="s">
        <v>76</v>
      </c>
      <c r="B214" s="68"/>
      <c r="C214" s="56" t="s">
        <v>77</v>
      </c>
      <c r="D214" s="82">
        <v>114</v>
      </c>
      <c r="E214" s="82">
        <v>120</v>
      </c>
      <c r="F214" s="82">
        <v>123</v>
      </c>
      <c r="G214" s="82">
        <v>126</v>
      </c>
      <c r="H214" s="82">
        <v>129</v>
      </c>
      <c r="I214" s="10">
        <v>140</v>
      </c>
      <c r="J214" s="10">
        <v>145</v>
      </c>
      <c r="K214" s="10">
        <v>148</v>
      </c>
      <c r="L214" s="10">
        <v>152</v>
      </c>
      <c r="M214" s="10">
        <v>157</v>
      </c>
      <c r="N214" s="10">
        <v>163</v>
      </c>
      <c r="O214" s="10">
        <v>169</v>
      </c>
      <c r="P214" s="10">
        <v>183</v>
      </c>
      <c r="Q214" s="10">
        <v>187</v>
      </c>
      <c r="R214" s="10">
        <v>183</v>
      </c>
      <c r="S214" s="6">
        <v>188</v>
      </c>
      <c r="T214" s="6">
        <v>194</v>
      </c>
    </row>
    <row r="215" spans="1:20" ht="11.25">
      <c r="A215" s="67" t="s">
        <v>67</v>
      </c>
      <c r="B215" s="68"/>
      <c r="C215" s="56" t="s">
        <v>78</v>
      </c>
      <c r="D215" s="82">
        <v>47</v>
      </c>
      <c r="E215" s="82">
        <v>47</v>
      </c>
      <c r="F215" s="82">
        <v>47</v>
      </c>
      <c r="G215" s="82">
        <v>49</v>
      </c>
      <c r="H215" s="82">
        <v>51</v>
      </c>
      <c r="I215" s="10">
        <v>51</v>
      </c>
      <c r="J215" s="10">
        <v>53</v>
      </c>
      <c r="K215" s="10">
        <v>55</v>
      </c>
      <c r="L215" s="10">
        <v>59</v>
      </c>
      <c r="M215" s="10">
        <v>61</v>
      </c>
      <c r="N215" s="10">
        <v>63</v>
      </c>
      <c r="O215" s="10">
        <v>63</v>
      </c>
      <c r="P215" s="10">
        <v>60</v>
      </c>
      <c r="Q215" s="10">
        <v>63</v>
      </c>
      <c r="R215" s="10">
        <v>67</v>
      </c>
      <c r="S215" s="6">
        <v>68</v>
      </c>
      <c r="T215" s="6">
        <v>68</v>
      </c>
    </row>
    <row r="216" spans="1:20" ht="11.25">
      <c r="A216" s="67" t="s">
        <v>67</v>
      </c>
      <c r="B216" s="68"/>
      <c r="C216" s="56" t="s">
        <v>80</v>
      </c>
      <c r="D216" s="82">
        <v>5</v>
      </c>
      <c r="E216" s="82">
        <v>4</v>
      </c>
      <c r="F216" s="82">
        <v>5</v>
      </c>
      <c r="G216" s="82">
        <v>5</v>
      </c>
      <c r="H216" s="82">
        <v>6</v>
      </c>
      <c r="I216" s="10">
        <v>14</v>
      </c>
      <c r="J216" s="10">
        <v>14</v>
      </c>
      <c r="K216" s="10">
        <v>13</v>
      </c>
      <c r="L216" s="10">
        <v>14</v>
      </c>
      <c r="M216" s="10">
        <v>15</v>
      </c>
      <c r="N216" s="10">
        <v>15</v>
      </c>
      <c r="O216" s="10">
        <v>15</v>
      </c>
      <c r="P216" s="10">
        <v>15</v>
      </c>
      <c r="Q216" s="10">
        <v>15</v>
      </c>
      <c r="R216" s="10">
        <v>15</v>
      </c>
      <c r="S216" s="6">
        <v>15</v>
      </c>
      <c r="T216" s="6">
        <v>15</v>
      </c>
    </row>
    <row r="217" spans="1:20" ht="11.25">
      <c r="A217" s="67" t="s">
        <v>73</v>
      </c>
      <c r="B217" s="68"/>
      <c r="C217" s="56" t="s">
        <v>82</v>
      </c>
      <c r="D217" s="82">
        <v>32</v>
      </c>
      <c r="E217" s="82">
        <v>35</v>
      </c>
      <c r="F217" s="82">
        <v>36</v>
      </c>
      <c r="G217" s="82">
        <v>38</v>
      </c>
      <c r="H217" s="82">
        <v>41</v>
      </c>
      <c r="I217" s="10">
        <v>43</v>
      </c>
      <c r="J217" s="10">
        <v>43</v>
      </c>
      <c r="K217" s="10">
        <v>43</v>
      </c>
      <c r="L217" s="10">
        <v>46</v>
      </c>
      <c r="M217" s="10">
        <v>48</v>
      </c>
      <c r="N217" s="10">
        <v>51</v>
      </c>
      <c r="O217" s="10">
        <v>54</v>
      </c>
      <c r="P217" s="10">
        <v>53</v>
      </c>
      <c r="Q217" s="10">
        <v>53</v>
      </c>
      <c r="R217" s="10">
        <v>51</v>
      </c>
      <c r="S217" s="6">
        <v>51</v>
      </c>
      <c r="T217" s="6">
        <v>51</v>
      </c>
    </row>
    <row r="218" spans="1:20" ht="11.25">
      <c r="A218" s="67" t="s">
        <v>73</v>
      </c>
      <c r="B218" s="68"/>
      <c r="C218" s="56" t="s">
        <v>84</v>
      </c>
      <c r="D218" s="82">
        <v>31</v>
      </c>
      <c r="E218" s="82">
        <v>34</v>
      </c>
      <c r="F218" s="82">
        <v>34</v>
      </c>
      <c r="G218" s="82">
        <v>36</v>
      </c>
      <c r="H218" s="82">
        <v>35</v>
      </c>
      <c r="I218" s="10">
        <v>41</v>
      </c>
      <c r="J218" s="10">
        <v>40</v>
      </c>
      <c r="K218" s="10">
        <v>39</v>
      </c>
      <c r="L218" s="10">
        <v>40</v>
      </c>
      <c r="M218" s="10">
        <v>41</v>
      </c>
      <c r="N218" s="10">
        <v>42</v>
      </c>
      <c r="O218" s="10">
        <v>42</v>
      </c>
      <c r="P218" s="10">
        <v>46</v>
      </c>
      <c r="Q218" s="10">
        <v>44</v>
      </c>
      <c r="R218" s="10">
        <v>43</v>
      </c>
      <c r="S218" s="6">
        <v>45</v>
      </c>
      <c r="T218" s="6">
        <v>44</v>
      </c>
    </row>
    <row r="219" spans="1:20" ht="11.25">
      <c r="A219" s="67" t="s">
        <v>73</v>
      </c>
      <c r="B219" s="68"/>
      <c r="C219" s="56" t="s">
        <v>80</v>
      </c>
      <c r="D219" s="82">
        <v>2</v>
      </c>
      <c r="E219" s="82">
        <v>2</v>
      </c>
      <c r="F219" s="82">
        <v>2</v>
      </c>
      <c r="G219" s="82">
        <v>2</v>
      </c>
      <c r="H219" s="82">
        <v>2</v>
      </c>
      <c r="I219" s="10">
        <v>12</v>
      </c>
      <c r="J219" s="10">
        <v>11</v>
      </c>
      <c r="K219" s="10">
        <v>11</v>
      </c>
      <c r="L219" s="10">
        <v>12</v>
      </c>
      <c r="M219" s="10">
        <v>13</v>
      </c>
      <c r="N219" s="10">
        <v>13</v>
      </c>
      <c r="O219" s="10">
        <v>13</v>
      </c>
      <c r="P219" s="10">
        <v>13</v>
      </c>
      <c r="Q219" s="10">
        <v>13</v>
      </c>
      <c r="R219" s="10">
        <v>13</v>
      </c>
      <c r="S219" s="6">
        <v>13</v>
      </c>
      <c r="T219" s="6">
        <v>11</v>
      </c>
    </row>
    <row r="220" spans="1:20" ht="11.25">
      <c r="A220" s="67" t="s">
        <v>76</v>
      </c>
      <c r="B220" s="68"/>
      <c r="C220" s="56" t="s">
        <v>87</v>
      </c>
      <c r="D220" s="82">
        <v>100</v>
      </c>
      <c r="E220" s="82">
        <v>101</v>
      </c>
      <c r="F220" s="82">
        <v>102</v>
      </c>
      <c r="G220" s="82">
        <v>104</v>
      </c>
      <c r="H220" s="82">
        <v>108</v>
      </c>
      <c r="I220" s="10">
        <v>110</v>
      </c>
      <c r="J220" s="10">
        <v>119</v>
      </c>
      <c r="K220" s="10">
        <v>123</v>
      </c>
      <c r="L220" s="10">
        <v>128</v>
      </c>
      <c r="M220" s="10">
        <v>131</v>
      </c>
      <c r="N220" s="10">
        <v>135</v>
      </c>
      <c r="O220" s="10">
        <v>139</v>
      </c>
      <c r="P220" s="10">
        <v>146</v>
      </c>
      <c r="Q220" s="10">
        <v>155</v>
      </c>
      <c r="R220" s="10">
        <v>159</v>
      </c>
      <c r="S220" s="6">
        <v>163</v>
      </c>
      <c r="T220" s="6">
        <v>171</v>
      </c>
    </row>
    <row r="221" spans="1:20" ht="11.25">
      <c r="A221" s="54"/>
      <c r="B221" s="68"/>
      <c r="C221" s="56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S221" s="6"/>
      <c r="T221" s="6"/>
    </row>
    <row r="222" spans="1:20" ht="11.25">
      <c r="A222" s="66" t="s">
        <v>67</v>
      </c>
      <c r="B222" s="55" t="s">
        <v>146</v>
      </c>
      <c r="C222" s="56" t="s">
        <v>68</v>
      </c>
      <c r="D222" s="82">
        <v>12</v>
      </c>
      <c r="E222" s="82">
        <v>12</v>
      </c>
      <c r="F222" s="82">
        <v>12</v>
      </c>
      <c r="G222" s="82">
        <v>12</v>
      </c>
      <c r="H222" s="82">
        <v>12</v>
      </c>
      <c r="I222" s="10">
        <v>12</v>
      </c>
      <c r="J222" s="10">
        <v>11</v>
      </c>
      <c r="K222" s="10">
        <v>11</v>
      </c>
      <c r="L222" s="10">
        <v>11</v>
      </c>
      <c r="M222" s="10">
        <v>11</v>
      </c>
      <c r="N222" s="10">
        <v>11</v>
      </c>
      <c r="O222" s="10">
        <v>11</v>
      </c>
      <c r="P222" s="10">
        <v>12</v>
      </c>
      <c r="Q222" s="10">
        <v>11</v>
      </c>
      <c r="R222" s="10">
        <v>10</v>
      </c>
      <c r="S222" s="6">
        <v>11</v>
      </c>
      <c r="T222" s="6">
        <v>12</v>
      </c>
    </row>
    <row r="223" spans="1:20" ht="11.25">
      <c r="A223" s="67" t="s">
        <v>67</v>
      </c>
      <c r="B223" s="55" t="s">
        <v>36</v>
      </c>
      <c r="C223" s="56" t="s">
        <v>69</v>
      </c>
      <c r="D223" s="82">
        <v>103</v>
      </c>
      <c r="E223" s="82">
        <v>110</v>
      </c>
      <c r="F223" s="82">
        <v>112</v>
      </c>
      <c r="G223" s="82">
        <v>115</v>
      </c>
      <c r="H223" s="82">
        <v>117</v>
      </c>
      <c r="I223" s="10">
        <v>127</v>
      </c>
      <c r="J223" s="10">
        <v>136</v>
      </c>
      <c r="K223" s="10">
        <v>141</v>
      </c>
      <c r="L223" s="10">
        <v>146</v>
      </c>
      <c r="M223" s="10">
        <v>151</v>
      </c>
      <c r="N223" s="10">
        <v>156</v>
      </c>
      <c r="O223" s="10">
        <v>159</v>
      </c>
      <c r="P223" s="10">
        <v>169</v>
      </c>
      <c r="Q223" s="10">
        <v>173</v>
      </c>
      <c r="R223" s="10">
        <v>171</v>
      </c>
      <c r="S223" s="6">
        <v>174</v>
      </c>
      <c r="T223" s="6">
        <v>177</v>
      </c>
    </row>
    <row r="224" spans="1:20" ht="11.25">
      <c r="A224" s="67" t="s">
        <v>67</v>
      </c>
      <c r="B224" s="68"/>
      <c r="C224" s="56" t="s">
        <v>71</v>
      </c>
      <c r="D224" s="82">
        <v>11</v>
      </c>
      <c r="E224" s="82">
        <v>10</v>
      </c>
      <c r="F224" s="82">
        <v>9</v>
      </c>
      <c r="G224" s="82">
        <v>8</v>
      </c>
      <c r="H224" s="82">
        <v>8</v>
      </c>
      <c r="I224" s="10">
        <v>11</v>
      </c>
      <c r="J224" s="10">
        <v>10</v>
      </c>
      <c r="K224" s="10">
        <v>9</v>
      </c>
      <c r="L224" s="10">
        <v>8</v>
      </c>
      <c r="M224" s="10">
        <v>7</v>
      </c>
      <c r="N224" s="10">
        <v>8</v>
      </c>
      <c r="O224" s="10">
        <v>11</v>
      </c>
      <c r="P224" s="10">
        <v>14</v>
      </c>
      <c r="Q224" s="10">
        <v>16</v>
      </c>
      <c r="R224" s="10">
        <v>14</v>
      </c>
      <c r="S224" s="6">
        <v>12</v>
      </c>
      <c r="T224" s="6">
        <v>16</v>
      </c>
    </row>
    <row r="225" spans="1:20" ht="11.25">
      <c r="A225" s="67" t="s">
        <v>73</v>
      </c>
      <c r="B225" s="68"/>
      <c r="C225" s="56" t="s">
        <v>74</v>
      </c>
      <c r="D225" s="82">
        <v>7</v>
      </c>
      <c r="E225" s="82">
        <v>6</v>
      </c>
      <c r="F225" s="82">
        <v>4</v>
      </c>
      <c r="G225" s="82">
        <v>4</v>
      </c>
      <c r="H225" s="82">
        <v>4</v>
      </c>
      <c r="I225" s="10">
        <v>5</v>
      </c>
      <c r="J225" s="10">
        <v>5</v>
      </c>
      <c r="K225" s="10">
        <v>5</v>
      </c>
      <c r="L225" s="10">
        <v>5</v>
      </c>
      <c r="M225" s="10">
        <v>4</v>
      </c>
      <c r="N225" s="10">
        <v>3</v>
      </c>
      <c r="O225" s="10">
        <v>5</v>
      </c>
      <c r="P225" s="10">
        <v>6</v>
      </c>
      <c r="Q225" s="10">
        <v>7</v>
      </c>
      <c r="R225" s="10">
        <v>4</v>
      </c>
      <c r="S225" s="6">
        <v>4</v>
      </c>
      <c r="T225" s="6">
        <v>6</v>
      </c>
    </row>
    <row r="226" spans="1:20" ht="11.25">
      <c r="A226" s="67" t="s">
        <v>76</v>
      </c>
      <c r="B226" s="68"/>
      <c r="C226" s="56" t="s">
        <v>77</v>
      </c>
      <c r="D226" s="82">
        <v>119</v>
      </c>
      <c r="E226" s="82">
        <v>126</v>
      </c>
      <c r="F226" s="82">
        <v>128</v>
      </c>
      <c r="G226" s="82">
        <v>131</v>
      </c>
      <c r="H226" s="82">
        <v>134</v>
      </c>
      <c r="I226" s="10">
        <v>145</v>
      </c>
      <c r="J226" s="10">
        <v>153</v>
      </c>
      <c r="K226" s="10">
        <v>157</v>
      </c>
      <c r="L226" s="10">
        <v>160</v>
      </c>
      <c r="M226" s="10">
        <v>165</v>
      </c>
      <c r="N226" s="10">
        <v>172</v>
      </c>
      <c r="O226" s="10">
        <v>177</v>
      </c>
      <c r="P226" s="10">
        <v>189</v>
      </c>
      <c r="Q226" s="10">
        <v>193</v>
      </c>
      <c r="R226" s="10">
        <v>190</v>
      </c>
      <c r="S226" s="6">
        <v>193</v>
      </c>
      <c r="T226" s="6">
        <v>199</v>
      </c>
    </row>
    <row r="227" spans="1:20" ht="11.25">
      <c r="A227" s="67" t="s">
        <v>67</v>
      </c>
      <c r="B227" s="68"/>
      <c r="C227" s="56" t="s">
        <v>78</v>
      </c>
      <c r="D227" s="82">
        <v>46</v>
      </c>
      <c r="E227" s="82">
        <v>46</v>
      </c>
      <c r="F227" s="82">
        <v>47</v>
      </c>
      <c r="G227" s="82">
        <v>49</v>
      </c>
      <c r="H227" s="82">
        <v>50</v>
      </c>
      <c r="I227" s="10">
        <v>51</v>
      </c>
      <c r="J227" s="10">
        <v>53</v>
      </c>
      <c r="K227" s="10">
        <v>56</v>
      </c>
      <c r="L227" s="10">
        <v>60</v>
      </c>
      <c r="M227" s="10">
        <v>62</v>
      </c>
      <c r="N227" s="10">
        <v>64</v>
      </c>
      <c r="O227" s="10">
        <v>65</v>
      </c>
      <c r="P227" s="10">
        <v>66</v>
      </c>
      <c r="Q227" s="10">
        <v>65</v>
      </c>
      <c r="R227" s="10">
        <v>69</v>
      </c>
      <c r="S227" s="6">
        <v>70</v>
      </c>
      <c r="T227" s="6">
        <v>69</v>
      </c>
    </row>
    <row r="228" spans="1:20" ht="11.25">
      <c r="A228" s="67" t="s">
        <v>67</v>
      </c>
      <c r="B228" s="68"/>
      <c r="C228" s="56" t="s">
        <v>80</v>
      </c>
      <c r="D228" s="82">
        <v>5</v>
      </c>
      <c r="E228" s="82">
        <v>4</v>
      </c>
      <c r="F228" s="82">
        <v>5</v>
      </c>
      <c r="G228" s="82">
        <v>5</v>
      </c>
      <c r="H228" s="82">
        <v>6</v>
      </c>
      <c r="I228" s="10">
        <v>14</v>
      </c>
      <c r="J228" s="10">
        <v>14</v>
      </c>
      <c r="K228" s="10">
        <v>13</v>
      </c>
      <c r="L228" s="10">
        <v>14</v>
      </c>
      <c r="M228" s="10">
        <v>15</v>
      </c>
      <c r="N228" s="10">
        <v>15</v>
      </c>
      <c r="O228" s="10">
        <v>15</v>
      </c>
      <c r="P228" s="10">
        <v>15</v>
      </c>
      <c r="Q228" s="10">
        <v>15</v>
      </c>
      <c r="R228" s="10">
        <v>15</v>
      </c>
      <c r="S228" s="6">
        <v>15</v>
      </c>
      <c r="T228" s="6">
        <v>15</v>
      </c>
    </row>
    <row r="229" spans="1:20" ht="11.25">
      <c r="A229" s="67" t="s">
        <v>73</v>
      </c>
      <c r="B229" s="68"/>
      <c r="C229" s="56" t="s">
        <v>82</v>
      </c>
      <c r="D229" s="82">
        <v>34</v>
      </c>
      <c r="E229" s="82">
        <v>37</v>
      </c>
      <c r="F229" s="82">
        <v>38</v>
      </c>
      <c r="G229" s="82">
        <v>40</v>
      </c>
      <c r="H229" s="82">
        <v>42</v>
      </c>
      <c r="I229" s="10">
        <v>45</v>
      </c>
      <c r="J229" s="10">
        <v>45</v>
      </c>
      <c r="K229" s="10">
        <v>46</v>
      </c>
      <c r="L229" s="10">
        <v>48</v>
      </c>
      <c r="M229" s="10">
        <v>51</v>
      </c>
      <c r="N229" s="10">
        <v>55</v>
      </c>
      <c r="O229" s="10">
        <v>57</v>
      </c>
      <c r="P229" s="10">
        <v>56</v>
      </c>
      <c r="Q229" s="10">
        <v>56</v>
      </c>
      <c r="R229" s="10">
        <v>53</v>
      </c>
      <c r="S229" s="6">
        <v>53</v>
      </c>
      <c r="T229" s="6">
        <v>54</v>
      </c>
    </row>
    <row r="230" spans="1:20" ht="11.25">
      <c r="A230" s="67" t="s">
        <v>73</v>
      </c>
      <c r="B230" s="68"/>
      <c r="C230" s="56" t="s">
        <v>84</v>
      </c>
      <c r="D230" s="82">
        <v>32</v>
      </c>
      <c r="E230" s="82">
        <v>35</v>
      </c>
      <c r="F230" s="82">
        <v>36</v>
      </c>
      <c r="G230" s="82">
        <v>37</v>
      </c>
      <c r="H230" s="82">
        <v>36</v>
      </c>
      <c r="I230" s="10">
        <v>42</v>
      </c>
      <c r="J230" s="10">
        <v>42</v>
      </c>
      <c r="K230" s="10">
        <v>41</v>
      </c>
      <c r="L230" s="10">
        <v>42</v>
      </c>
      <c r="M230" s="10">
        <v>43</v>
      </c>
      <c r="N230" s="10">
        <v>45</v>
      </c>
      <c r="O230" s="10">
        <v>44</v>
      </c>
      <c r="P230" s="10">
        <v>47</v>
      </c>
      <c r="Q230" s="10">
        <v>45</v>
      </c>
      <c r="R230" s="10">
        <v>45</v>
      </c>
      <c r="S230" s="6">
        <v>46</v>
      </c>
      <c r="T230" s="6">
        <v>45</v>
      </c>
    </row>
    <row r="231" spans="1:20" ht="11.25">
      <c r="A231" s="67" t="s">
        <v>73</v>
      </c>
      <c r="B231" s="68"/>
      <c r="C231" s="56" t="s">
        <v>80</v>
      </c>
      <c r="D231" s="82">
        <v>2</v>
      </c>
      <c r="E231" s="82">
        <v>2</v>
      </c>
      <c r="F231" s="82">
        <v>2</v>
      </c>
      <c r="G231" s="82">
        <v>2</v>
      </c>
      <c r="H231" s="82">
        <v>2</v>
      </c>
      <c r="I231" s="10">
        <v>11</v>
      </c>
      <c r="J231" s="10">
        <v>11</v>
      </c>
      <c r="K231" s="10">
        <v>11</v>
      </c>
      <c r="L231" s="10">
        <v>12</v>
      </c>
      <c r="M231" s="10">
        <v>13</v>
      </c>
      <c r="N231" s="10">
        <v>13</v>
      </c>
      <c r="O231" s="10">
        <v>13</v>
      </c>
      <c r="P231" s="10">
        <v>13</v>
      </c>
      <c r="Q231" s="10">
        <v>13</v>
      </c>
      <c r="R231" s="10">
        <v>13</v>
      </c>
      <c r="S231" s="6">
        <v>13</v>
      </c>
      <c r="T231" s="6">
        <v>12</v>
      </c>
    </row>
    <row r="232" spans="1:20" ht="11.25">
      <c r="A232" s="67" t="s">
        <v>76</v>
      </c>
      <c r="B232" s="68"/>
      <c r="C232" s="56" t="s">
        <v>87</v>
      </c>
      <c r="D232" s="82">
        <v>102</v>
      </c>
      <c r="E232" s="82">
        <v>102</v>
      </c>
      <c r="F232" s="82">
        <v>103</v>
      </c>
      <c r="G232" s="82">
        <v>105</v>
      </c>
      <c r="H232" s="82">
        <v>110</v>
      </c>
      <c r="I232" s="10">
        <v>111</v>
      </c>
      <c r="J232" s="10">
        <v>122</v>
      </c>
      <c r="K232" s="10">
        <v>127</v>
      </c>
      <c r="L232" s="10">
        <v>133</v>
      </c>
      <c r="M232" s="10">
        <v>135</v>
      </c>
      <c r="N232" s="10">
        <v>139</v>
      </c>
      <c r="O232" s="10">
        <v>144</v>
      </c>
      <c r="P232" s="10">
        <v>154</v>
      </c>
      <c r="Q232" s="10">
        <v>159</v>
      </c>
      <c r="R232" s="10">
        <v>164</v>
      </c>
      <c r="S232" s="6">
        <v>166</v>
      </c>
      <c r="T232" s="6">
        <v>173</v>
      </c>
    </row>
    <row r="233" spans="1:20" ht="11.25">
      <c r="A233" s="54"/>
      <c r="B233" s="68"/>
      <c r="C233" s="56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S233" s="6"/>
      <c r="T233" s="6"/>
    </row>
    <row r="234" spans="1:20" ht="11.25">
      <c r="A234" s="66" t="s">
        <v>67</v>
      </c>
      <c r="B234" s="55" t="s">
        <v>147</v>
      </c>
      <c r="C234" s="56" t="s">
        <v>68</v>
      </c>
      <c r="D234" s="82">
        <v>16</v>
      </c>
      <c r="E234" s="82">
        <v>16</v>
      </c>
      <c r="F234" s="82">
        <v>16</v>
      </c>
      <c r="G234" s="82">
        <v>16</v>
      </c>
      <c r="H234" s="82">
        <v>16</v>
      </c>
      <c r="I234" s="10">
        <v>15</v>
      </c>
      <c r="J234" s="10">
        <v>14</v>
      </c>
      <c r="K234" s="10">
        <v>15</v>
      </c>
      <c r="L234" s="10">
        <v>16</v>
      </c>
      <c r="M234" s="10">
        <v>15</v>
      </c>
      <c r="N234" s="10">
        <v>16</v>
      </c>
      <c r="O234" s="10">
        <v>17</v>
      </c>
      <c r="P234" s="10">
        <v>19</v>
      </c>
      <c r="Q234" s="10">
        <v>17</v>
      </c>
      <c r="R234" s="10">
        <v>15</v>
      </c>
      <c r="S234" s="6">
        <v>16</v>
      </c>
      <c r="T234" s="6">
        <v>17</v>
      </c>
    </row>
    <row r="235" spans="1:20" ht="11.25">
      <c r="A235" s="67" t="s">
        <v>67</v>
      </c>
      <c r="B235" s="55" t="s">
        <v>38</v>
      </c>
      <c r="C235" s="56" t="s">
        <v>69</v>
      </c>
      <c r="D235" s="82">
        <v>91</v>
      </c>
      <c r="E235" s="82">
        <v>95</v>
      </c>
      <c r="F235" s="82">
        <v>98</v>
      </c>
      <c r="G235" s="82">
        <v>102</v>
      </c>
      <c r="H235" s="82">
        <v>105</v>
      </c>
      <c r="I235" s="10">
        <v>114</v>
      </c>
      <c r="J235" s="10">
        <v>121</v>
      </c>
      <c r="K235" s="10">
        <v>126</v>
      </c>
      <c r="L235" s="10">
        <v>130</v>
      </c>
      <c r="M235" s="10">
        <v>135</v>
      </c>
      <c r="N235" s="10">
        <v>140</v>
      </c>
      <c r="O235" s="10">
        <v>144</v>
      </c>
      <c r="P235" s="10">
        <v>154</v>
      </c>
      <c r="Q235" s="10">
        <v>158</v>
      </c>
      <c r="R235" s="10">
        <v>157</v>
      </c>
      <c r="S235" s="6">
        <v>161</v>
      </c>
      <c r="T235" s="6">
        <v>164</v>
      </c>
    </row>
    <row r="236" spans="1:20" ht="11.25">
      <c r="A236" s="67" t="s">
        <v>67</v>
      </c>
      <c r="B236" s="68"/>
      <c r="C236" s="56" t="s">
        <v>71</v>
      </c>
      <c r="D236" s="82">
        <v>10</v>
      </c>
      <c r="E236" s="82">
        <v>9</v>
      </c>
      <c r="F236" s="82">
        <v>7</v>
      </c>
      <c r="G236" s="82">
        <v>7</v>
      </c>
      <c r="H236" s="82">
        <v>7</v>
      </c>
      <c r="I236" s="10">
        <v>9</v>
      </c>
      <c r="J236" s="10">
        <v>8</v>
      </c>
      <c r="K236" s="10">
        <v>7</v>
      </c>
      <c r="L236" s="10">
        <v>6</v>
      </c>
      <c r="M236" s="10">
        <v>7</v>
      </c>
      <c r="N236" s="10">
        <v>7</v>
      </c>
      <c r="O236" s="10">
        <v>10</v>
      </c>
      <c r="P236" s="10">
        <v>17</v>
      </c>
      <c r="Q236" s="10">
        <v>14</v>
      </c>
      <c r="R236" s="10">
        <v>11</v>
      </c>
      <c r="S236" s="6">
        <v>10</v>
      </c>
      <c r="T236" s="6">
        <v>14</v>
      </c>
    </row>
    <row r="237" spans="1:20" ht="11.25">
      <c r="A237" s="67" t="s">
        <v>73</v>
      </c>
      <c r="B237" s="68"/>
      <c r="C237" s="56" t="s">
        <v>74</v>
      </c>
      <c r="D237" s="82">
        <v>7</v>
      </c>
      <c r="E237" s="82">
        <v>6</v>
      </c>
      <c r="F237" s="82">
        <v>4</v>
      </c>
      <c r="G237" s="82">
        <v>4</v>
      </c>
      <c r="H237" s="82">
        <v>4</v>
      </c>
      <c r="I237" s="10">
        <v>5</v>
      </c>
      <c r="J237" s="10">
        <v>5</v>
      </c>
      <c r="K237" s="10">
        <v>5</v>
      </c>
      <c r="L237" s="10">
        <v>5</v>
      </c>
      <c r="M237" s="10">
        <v>3</v>
      </c>
      <c r="N237" s="10">
        <v>3</v>
      </c>
      <c r="O237" s="10">
        <v>5</v>
      </c>
      <c r="P237" s="10">
        <v>8</v>
      </c>
      <c r="Q237" s="10">
        <v>8</v>
      </c>
      <c r="R237" s="10">
        <v>4</v>
      </c>
      <c r="S237" s="6">
        <v>4</v>
      </c>
      <c r="T237" s="6">
        <v>7</v>
      </c>
    </row>
    <row r="238" spans="1:20" ht="11.25">
      <c r="A238" s="67" t="s">
        <v>76</v>
      </c>
      <c r="B238" s="68"/>
      <c r="C238" s="56" t="s">
        <v>77</v>
      </c>
      <c r="D238" s="82">
        <v>110</v>
      </c>
      <c r="E238" s="82">
        <v>114</v>
      </c>
      <c r="F238" s="82">
        <v>117</v>
      </c>
      <c r="G238" s="82">
        <v>120</v>
      </c>
      <c r="H238" s="82">
        <v>123</v>
      </c>
      <c r="I238" s="10">
        <v>132</v>
      </c>
      <c r="J238" s="10">
        <v>138</v>
      </c>
      <c r="K238" s="10">
        <v>143</v>
      </c>
      <c r="L238" s="10">
        <v>147</v>
      </c>
      <c r="M238" s="10">
        <v>154</v>
      </c>
      <c r="N238" s="10">
        <v>160</v>
      </c>
      <c r="O238" s="10">
        <v>166</v>
      </c>
      <c r="P238" s="10">
        <v>182</v>
      </c>
      <c r="Q238" s="10">
        <v>181</v>
      </c>
      <c r="R238" s="10">
        <v>179</v>
      </c>
      <c r="S238" s="6">
        <v>184</v>
      </c>
      <c r="T238" s="6">
        <v>188</v>
      </c>
    </row>
    <row r="239" spans="1:20" ht="11.25">
      <c r="A239" s="67" t="s">
        <v>67</v>
      </c>
      <c r="B239" s="68"/>
      <c r="C239" s="56" t="s">
        <v>78</v>
      </c>
      <c r="D239" s="82">
        <v>47</v>
      </c>
      <c r="E239" s="82">
        <v>46</v>
      </c>
      <c r="F239" s="82">
        <v>47</v>
      </c>
      <c r="G239" s="82">
        <v>49</v>
      </c>
      <c r="H239" s="82">
        <v>50</v>
      </c>
      <c r="I239" s="10">
        <v>51</v>
      </c>
      <c r="J239" s="10">
        <v>52</v>
      </c>
      <c r="K239" s="10">
        <v>55</v>
      </c>
      <c r="L239" s="10">
        <v>59</v>
      </c>
      <c r="M239" s="10">
        <v>61</v>
      </c>
      <c r="N239" s="10">
        <v>63</v>
      </c>
      <c r="O239" s="10">
        <v>63</v>
      </c>
      <c r="P239" s="10">
        <v>65</v>
      </c>
      <c r="Q239" s="10">
        <v>61</v>
      </c>
      <c r="R239" s="10">
        <v>65</v>
      </c>
      <c r="S239" s="6">
        <v>65</v>
      </c>
      <c r="T239" s="6">
        <v>63</v>
      </c>
    </row>
    <row r="240" spans="1:20" ht="11.25">
      <c r="A240" s="67" t="s">
        <v>67</v>
      </c>
      <c r="B240" s="68"/>
      <c r="C240" s="56" t="s">
        <v>80</v>
      </c>
      <c r="D240" s="82">
        <v>5</v>
      </c>
      <c r="E240" s="82">
        <v>4</v>
      </c>
      <c r="F240" s="82">
        <v>5</v>
      </c>
      <c r="G240" s="82">
        <v>4</v>
      </c>
      <c r="H240" s="82">
        <v>6</v>
      </c>
      <c r="I240" s="10">
        <v>14</v>
      </c>
      <c r="J240" s="10">
        <v>14</v>
      </c>
      <c r="K240" s="10">
        <v>13</v>
      </c>
      <c r="L240" s="10">
        <v>14</v>
      </c>
      <c r="M240" s="10">
        <v>15</v>
      </c>
      <c r="N240" s="10">
        <v>15</v>
      </c>
      <c r="O240" s="10">
        <v>15</v>
      </c>
      <c r="P240" s="10">
        <v>15</v>
      </c>
      <c r="Q240" s="10">
        <v>15</v>
      </c>
      <c r="R240" s="10">
        <v>15</v>
      </c>
      <c r="S240" s="6">
        <v>15</v>
      </c>
      <c r="T240" s="6">
        <v>15</v>
      </c>
    </row>
    <row r="241" spans="1:20" ht="11.25">
      <c r="A241" s="67" t="s">
        <v>73</v>
      </c>
      <c r="B241" s="68"/>
      <c r="C241" s="56" t="s">
        <v>82</v>
      </c>
      <c r="D241" s="82">
        <v>31</v>
      </c>
      <c r="E241" s="82">
        <v>33</v>
      </c>
      <c r="F241" s="82">
        <v>34</v>
      </c>
      <c r="G241" s="82">
        <v>36</v>
      </c>
      <c r="H241" s="82">
        <v>38</v>
      </c>
      <c r="I241" s="10">
        <v>40</v>
      </c>
      <c r="J241" s="10">
        <v>40</v>
      </c>
      <c r="K241" s="10">
        <v>41</v>
      </c>
      <c r="L241" s="10">
        <v>45</v>
      </c>
      <c r="M241" s="10">
        <v>47</v>
      </c>
      <c r="N241" s="10">
        <v>50</v>
      </c>
      <c r="O241" s="10">
        <v>51</v>
      </c>
      <c r="P241" s="10">
        <v>52</v>
      </c>
      <c r="Q241" s="10">
        <v>52</v>
      </c>
      <c r="R241" s="10">
        <v>50</v>
      </c>
      <c r="S241" s="6">
        <v>49</v>
      </c>
      <c r="T241" s="6">
        <v>49</v>
      </c>
    </row>
    <row r="242" spans="1:20" ht="11.25">
      <c r="A242" s="67" t="s">
        <v>73</v>
      </c>
      <c r="B242" s="68"/>
      <c r="C242" s="56" t="s">
        <v>84</v>
      </c>
      <c r="D242" s="82">
        <v>28</v>
      </c>
      <c r="E242" s="82">
        <v>30</v>
      </c>
      <c r="F242" s="82">
        <v>32</v>
      </c>
      <c r="G242" s="82">
        <v>33</v>
      </c>
      <c r="H242" s="82">
        <v>32</v>
      </c>
      <c r="I242" s="10">
        <v>38</v>
      </c>
      <c r="J242" s="10">
        <v>37</v>
      </c>
      <c r="K242" s="10">
        <v>37</v>
      </c>
      <c r="L242" s="10">
        <v>37</v>
      </c>
      <c r="M242" s="10">
        <v>39</v>
      </c>
      <c r="N242" s="10">
        <v>40</v>
      </c>
      <c r="O242" s="10">
        <v>40</v>
      </c>
      <c r="P242" s="10">
        <v>43</v>
      </c>
      <c r="Q242" s="10">
        <v>41</v>
      </c>
      <c r="R242" s="10">
        <v>41</v>
      </c>
      <c r="S242" s="6">
        <v>42</v>
      </c>
      <c r="T242" s="6">
        <v>42</v>
      </c>
    </row>
    <row r="243" spans="1:20" ht="11.25">
      <c r="A243" s="67" t="s">
        <v>73</v>
      </c>
      <c r="B243" s="68"/>
      <c r="C243" s="56" t="s">
        <v>80</v>
      </c>
      <c r="D243" s="82">
        <v>2</v>
      </c>
      <c r="E243" s="82">
        <v>2</v>
      </c>
      <c r="F243" s="82">
        <v>2</v>
      </c>
      <c r="G243" s="82">
        <v>2</v>
      </c>
      <c r="H243" s="82">
        <v>2</v>
      </c>
      <c r="I243" s="10">
        <v>11</v>
      </c>
      <c r="J243" s="10">
        <v>10</v>
      </c>
      <c r="K243" s="10">
        <v>10</v>
      </c>
      <c r="L243" s="10">
        <v>11</v>
      </c>
      <c r="M243" s="10">
        <v>12</v>
      </c>
      <c r="N243" s="10">
        <v>13</v>
      </c>
      <c r="O243" s="10">
        <v>12</v>
      </c>
      <c r="P243" s="10">
        <v>13</v>
      </c>
      <c r="Q243" s="10">
        <v>12</v>
      </c>
      <c r="R243" s="10">
        <v>13</v>
      </c>
      <c r="S243" s="6">
        <v>12</v>
      </c>
      <c r="T243" s="6">
        <v>11</v>
      </c>
    </row>
    <row r="244" spans="1:20" ht="11.25">
      <c r="A244" s="67" t="s">
        <v>76</v>
      </c>
      <c r="B244" s="68"/>
      <c r="C244" s="56" t="s">
        <v>87</v>
      </c>
      <c r="D244" s="82">
        <v>100</v>
      </c>
      <c r="E244" s="82">
        <v>99</v>
      </c>
      <c r="F244" s="82">
        <v>101</v>
      </c>
      <c r="G244" s="82">
        <v>103</v>
      </c>
      <c r="H244" s="82">
        <v>107</v>
      </c>
      <c r="I244" s="10">
        <v>108</v>
      </c>
      <c r="J244" s="10">
        <v>117</v>
      </c>
      <c r="K244" s="10">
        <v>123</v>
      </c>
      <c r="L244" s="10">
        <v>127</v>
      </c>
      <c r="M244" s="10">
        <v>132</v>
      </c>
      <c r="N244" s="10">
        <v>135</v>
      </c>
      <c r="O244" s="10">
        <v>141</v>
      </c>
      <c r="P244" s="10">
        <v>153</v>
      </c>
      <c r="Q244" s="10">
        <v>152</v>
      </c>
      <c r="R244" s="10">
        <v>156</v>
      </c>
      <c r="S244" s="6">
        <v>160</v>
      </c>
      <c r="T244" s="6">
        <v>165</v>
      </c>
    </row>
    <row r="245" spans="1:20" ht="11.25">
      <c r="A245" s="55"/>
      <c r="B245" s="68"/>
      <c r="C245" s="56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S245" s="6"/>
      <c r="T245" s="6"/>
    </row>
    <row r="246" spans="1:20" ht="11.25">
      <c r="A246" s="66" t="s">
        <v>67</v>
      </c>
      <c r="B246" s="55" t="s">
        <v>148</v>
      </c>
      <c r="C246" s="81" t="s">
        <v>68</v>
      </c>
      <c r="D246" s="82">
        <v>11</v>
      </c>
      <c r="E246" s="82">
        <v>11</v>
      </c>
      <c r="F246" s="82">
        <v>11</v>
      </c>
      <c r="G246" s="82">
        <v>11</v>
      </c>
      <c r="H246" s="82">
        <v>11</v>
      </c>
      <c r="I246" s="10">
        <v>11</v>
      </c>
      <c r="J246" s="10">
        <v>10</v>
      </c>
      <c r="K246" s="10">
        <v>10</v>
      </c>
      <c r="L246" s="10">
        <v>10</v>
      </c>
      <c r="M246" s="10">
        <v>10</v>
      </c>
      <c r="N246" s="10">
        <v>10</v>
      </c>
      <c r="O246" s="10">
        <v>10</v>
      </c>
      <c r="P246" s="10">
        <v>11</v>
      </c>
      <c r="Q246" s="10">
        <v>10</v>
      </c>
      <c r="R246" s="10">
        <v>9</v>
      </c>
      <c r="S246" s="6">
        <v>10</v>
      </c>
      <c r="T246" s="6">
        <v>11</v>
      </c>
    </row>
    <row r="247" spans="1:20" ht="11.25">
      <c r="A247" s="67" t="s">
        <v>67</v>
      </c>
      <c r="B247" s="55" t="s">
        <v>40</v>
      </c>
      <c r="C247" s="81" t="s">
        <v>69</v>
      </c>
      <c r="D247" s="82">
        <v>99</v>
      </c>
      <c r="E247" s="82">
        <v>105</v>
      </c>
      <c r="F247" s="82">
        <v>107</v>
      </c>
      <c r="G247" s="82">
        <v>112</v>
      </c>
      <c r="H247" s="82">
        <v>115</v>
      </c>
      <c r="I247" s="10">
        <v>124</v>
      </c>
      <c r="J247" s="10">
        <v>131</v>
      </c>
      <c r="K247" s="10">
        <v>136</v>
      </c>
      <c r="L247" s="10">
        <v>141</v>
      </c>
      <c r="M247" s="10">
        <v>146</v>
      </c>
      <c r="N247" s="10">
        <v>151</v>
      </c>
      <c r="O247" s="10">
        <v>156</v>
      </c>
      <c r="P247" s="10">
        <v>168</v>
      </c>
      <c r="Q247" s="10">
        <v>172</v>
      </c>
      <c r="R247" s="10">
        <v>170</v>
      </c>
      <c r="S247" s="6">
        <v>175</v>
      </c>
      <c r="T247" s="6">
        <v>181</v>
      </c>
    </row>
    <row r="248" spans="1:20" ht="11.25">
      <c r="A248" s="67" t="s">
        <v>67</v>
      </c>
      <c r="B248" s="68"/>
      <c r="C248" s="81" t="s">
        <v>71</v>
      </c>
      <c r="D248" s="82">
        <v>11</v>
      </c>
      <c r="E248" s="82">
        <v>10</v>
      </c>
      <c r="F248" s="82">
        <v>9</v>
      </c>
      <c r="G248" s="82">
        <v>8</v>
      </c>
      <c r="H248" s="82">
        <v>8</v>
      </c>
      <c r="I248" s="10">
        <v>11</v>
      </c>
      <c r="J248" s="10">
        <v>9</v>
      </c>
      <c r="K248" s="10">
        <v>9</v>
      </c>
      <c r="L248" s="10">
        <v>7</v>
      </c>
      <c r="M248" s="10">
        <v>7</v>
      </c>
      <c r="N248" s="10">
        <v>8</v>
      </c>
      <c r="O248" s="10">
        <v>10</v>
      </c>
      <c r="P248" s="10">
        <v>13</v>
      </c>
      <c r="Q248" s="10">
        <v>15</v>
      </c>
      <c r="R248" s="10">
        <v>12</v>
      </c>
      <c r="S248" s="6">
        <v>11</v>
      </c>
      <c r="T248" s="6">
        <v>15</v>
      </c>
    </row>
    <row r="249" spans="1:20" ht="11.25">
      <c r="A249" s="67" t="s">
        <v>73</v>
      </c>
      <c r="B249" s="68"/>
      <c r="C249" s="81" t="s">
        <v>74</v>
      </c>
      <c r="D249" s="82">
        <v>7</v>
      </c>
      <c r="E249" s="82">
        <v>6</v>
      </c>
      <c r="F249" s="82">
        <v>4</v>
      </c>
      <c r="G249" s="82">
        <v>4</v>
      </c>
      <c r="H249" s="82">
        <v>4</v>
      </c>
      <c r="I249" s="10">
        <v>5</v>
      </c>
      <c r="J249" s="10">
        <v>5</v>
      </c>
      <c r="K249" s="10">
        <v>5</v>
      </c>
      <c r="L249" s="10">
        <v>5</v>
      </c>
      <c r="M249" s="10">
        <v>4</v>
      </c>
      <c r="N249" s="10">
        <v>4</v>
      </c>
      <c r="O249" s="10">
        <v>5</v>
      </c>
      <c r="P249" s="10">
        <v>7</v>
      </c>
      <c r="Q249" s="10">
        <v>8</v>
      </c>
      <c r="R249" s="10">
        <v>4</v>
      </c>
      <c r="S249" s="6">
        <v>4</v>
      </c>
      <c r="T249" s="6">
        <v>7</v>
      </c>
    </row>
    <row r="250" spans="1:20" ht="11.25">
      <c r="A250" s="67" t="s">
        <v>76</v>
      </c>
      <c r="B250" s="68"/>
      <c r="C250" s="81" t="s">
        <v>77</v>
      </c>
      <c r="D250" s="82">
        <v>115</v>
      </c>
      <c r="E250" s="82">
        <v>121</v>
      </c>
      <c r="F250" s="82">
        <v>123</v>
      </c>
      <c r="G250" s="82">
        <v>127</v>
      </c>
      <c r="H250" s="82">
        <v>130</v>
      </c>
      <c r="I250" s="10">
        <v>140</v>
      </c>
      <c r="J250" s="10">
        <v>146</v>
      </c>
      <c r="K250" s="10">
        <v>149</v>
      </c>
      <c r="L250" s="10">
        <v>153</v>
      </c>
      <c r="M250" s="10">
        <v>159</v>
      </c>
      <c r="N250" s="10">
        <v>165</v>
      </c>
      <c r="O250" s="10">
        <v>171</v>
      </c>
      <c r="P250" s="10">
        <v>185</v>
      </c>
      <c r="Q250" s="10">
        <v>189</v>
      </c>
      <c r="R250" s="10">
        <v>187</v>
      </c>
      <c r="S250" s="6">
        <v>192</v>
      </c>
      <c r="T250" s="6">
        <v>200</v>
      </c>
    </row>
    <row r="251" spans="1:20" ht="11.25">
      <c r="A251" s="67" t="s">
        <v>67</v>
      </c>
      <c r="B251" s="68"/>
      <c r="C251" s="81" t="s">
        <v>78</v>
      </c>
      <c r="D251" s="82">
        <v>44</v>
      </c>
      <c r="E251" s="82">
        <v>44</v>
      </c>
      <c r="F251" s="82">
        <v>44</v>
      </c>
      <c r="G251" s="82">
        <v>46</v>
      </c>
      <c r="H251" s="82">
        <v>47</v>
      </c>
      <c r="I251" s="10">
        <v>49</v>
      </c>
      <c r="J251" s="10">
        <v>50</v>
      </c>
      <c r="K251" s="10">
        <v>53</v>
      </c>
      <c r="L251" s="10">
        <v>56</v>
      </c>
      <c r="M251" s="10">
        <v>57</v>
      </c>
      <c r="N251" s="10">
        <v>58</v>
      </c>
      <c r="O251" s="10">
        <v>59</v>
      </c>
      <c r="P251" s="10">
        <v>60</v>
      </c>
      <c r="Q251" s="10">
        <v>59</v>
      </c>
      <c r="R251" s="10">
        <v>63</v>
      </c>
      <c r="S251" s="6">
        <v>64</v>
      </c>
      <c r="T251" s="6">
        <v>62</v>
      </c>
    </row>
    <row r="252" spans="1:20" ht="11.25">
      <c r="A252" s="67" t="s">
        <v>67</v>
      </c>
      <c r="B252" s="68"/>
      <c r="C252" s="81" t="s">
        <v>80</v>
      </c>
      <c r="D252" s="82">
        <v>5</v>
      </c>
      <c r="E252" s="82">
        <v>4</v>
      </c>
      <c r="F252" s="82">
        <v>5</v>
      </c>
      <c r="G252" s="82">
        <v>5</v>
      </c>
      <c r="H252" s="82">
        <v>6</v>
      </c>
      <c r="I252" s="10">
        <v>14</v>
      </c>
      <c r="J252" s="10">
        <v>14</v>
      </c>
      <c r="K252" s="10">
        <v>13</v>
      </c>
      <c r="L252" s="10">
        <v>14</v>
      </c>
      <c r="M252" s="10">
        <v>15</v>
      </c>
      <c r="N252" s="10">
        <v>15</v>
      </c>
      <c r="O252" s="10">
        <v>15</v>
      </c>
      <c r="P252" s="10">
        <v>15</v>
      </c>
      <c r="Q252" s="10">
        <v>15</v>
      </c>
      <c r="R252" s="10">
        <v>15</v>
      </c>
      <c r="S252" s="6">
        <v>15</v>
      </c>
      <c r="T252" s="6">
        <v>15</v>
      </c>
    </row>
    <row r="253" spans="1:20" ht="11.25">
      <c r="A253" s="67" t="s">
        <v>73</v>
      </c>
      <c r="B253" s="68"/>
      <c r="C253" s="81" t="s">
        <v>82</v>
      </c>
      <c r="D253" s="82">
        <v>32</v>
      </c>
      <c r="E253" s="82">
        <v>35</v>
      </c>
      <c r="F253" s="82">
        <v>36</v>
      </c>
      <c r="G253" s="82">
        <v>38</v>
      </c>
      <c r="H253" s="82">
        <v>41</v>
      </c>
      <c r="I253" s="10">
        <v>42</v>
      </c>
      <c r="J253" s="10">
        <v>43</v>
      </c>
      <c r="K253" s="10">
        <v>43</v>
      </c>
      <c r="L253" s="10">
        <v>45</v>
      </c>
      <c r="M253" s="10">
        <v>47</v>
      </c>
      <c r="N253" s="10">
        <v>50</v>
      </c>
      <c r="O253" s="10">
        <v>54</v>
      </c>
      <c r="P253" s="10">
        <v>53</v>
      </c>
      <c r="Q253" s="10">
        <v>54</v>
      </c>
      <c r="R253" s="10">
        <v>51</v>
      </c>
      <c r="S253" s="6">
        <v>51</v>
      </c>
      <c r="T253" s="6">
        <v>52</v>
      </c>
    </row>
    <row r="254" spans="1:20" ht="11.25">
      <c r="A254" s="67" t="s">
        <v>73</v>
      </c>
      <c r="B254" s="68"/>
      <c r="C254" s="81" t="s">
        <v>84</v>
      </c>
      <c r="D254" s="82">
        <v>31</v>
      </c>
      <c r="E254" s="82">
        <v>33</v>
      </c>
      <c r="F254" s="82">
        <v>34</v>
      </c>
      <c r="G254" s="82">
        <v>36</v>
      </c>
      <c r="H254" s="82">
        <v>35</v>
      </c>
      <c r="I254" s="10">
        <v>41</v>
      </c>
      <c r="J254" s="10">
        <v>40</v>
      </c>
      <c r="K254" s="10">
        <v>39</v>
      </c>
      <c r="L254" s="10">
        <v>40</v>
      </c>
      <c r="M254" s="10">
        <v>42</v>
      </c>
      <c r="N254" s="10">
        <v>43</v>
      </c>
      <c r="O254" s="10">
        <v>43</v>
      </c>
      <c r="P254" s="10">
        <v>47</v>
      </c>
      <c r="Q254" s="10">
        <v>45</v>
      </c>
      <c r="R254" s="10">
        <v>44</v>
      </c>
      <c r="S254" s="6">
        <v>46</v>
      </c>
      <c r="T254" s="6">
        <v>46</v>
      </c>
    </row>
    <row r="255" spans="1:20" ht="11.25">
      <c r="A255" s="67" t="s">
        <v>73</v>
      </c>
      <c r="B255" s="68"/>
      <c r="C255" s="81" t="s">
        <v>80</v>
      </c>
      <c r="D255" s="82">
        <v>2</v>
      </c>
      <c r="E255" s="82">
        <v>2</v>
      </c>
      <c r="F255" s="82">
        <v>2</v>
      </c>
      <c r="G255" s="82">
        <v>2</v>
      </c>
      <c r="H255" s="82">
        <v>2</v>
      </c>
      <c r="I255" s="10">
        <v>11</v>
      </c>
      <c r="J255" s="10">
        <v>10</v>
      </c>
      <c r="K255" s="10">
        <v>10</v>
      </c>
      <c r="L255" s="10">
        <v>11</v>
      </c>
      <c r="M255" s="10">
        <v>12</v>
      </c>
      <c r="N255" s="10">
        <v>12</v>
      </c>
      <c r="O255" s="10">
        <v>12</v>
      </c>
      <c r="P255" s="10">
        <v>13</v>
      </c>
      <c r="Q255" s="10">
        <v>12</v>
      </c>
      <c r="R255" s="10">
        <v>12</v>
      </c>
      <c r="S255" s="6">
        <v>12</v>
      </c>
      <c r="T255" s="6">
        <v>11</v>
      </c>
    </row>
    <row r="256" spans="1:20" ht="11.25">
      <c r="A256" s="67" t="s">
        <v>76</v>
      </c>
      <c r="B256" s="68"/>
      <c r="C256" s="81" t="s">
        <v>87</v>
      </c>
      <c r="D256" s="82">
        <v>98</v>
      </c>
      <c r="E256" s="82">
        <v>98</v>
      </c>
      <c r="F256" s="82">
        <v>99</v>
      </c>
      <c r="G256" s="82">
        <v>101</v>
      </c>
      <c r="H256" s="82">
        <v>105</v>
      </c>
      <c r="I256" s="10">
        <v>109</v>
      </c>
      <c r="J256" s="10">
        <v>117</v>
      </c>
      <c r="K256" s="10">
        <v>122</v>
      </c>
      <c r="L256" s="10">
        <v>126</v>
      </c>
      <c r="M256" s="10">
        <v>129</v>
      </c>
      <c r="N256" s="10">
        <v>132</v>
      </c>
      <c r="O256" s="10">
        <v>136</v>
      </c>
      <c r="P256" s="10">
        <v>147</v>
      </c>
      <c r="Q256" s="10">
        <v>152</v>
      </c>
      <c r="R256" s="10">
        <v>158</v>
      </c>
      <c r="S256" s="6">
        <v>161</v>
      </c>
      <c r="T256" s="6">
        <v>168</v>
      </c>
    </row>
    <row r="257" spans="1:20" ht="11.25">
      <c r="A257" s="54"/>
      <c r="B257" s="68"/>
      <c r="C257" s="57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S257" s="6"/>
      <c r="T257" s="6"/>
    </row>
    <row r="258" spans="1:20" ht="11.25">
      <c r="A258" s="66" t="s">
        <v>67</v>
      </c>
      <c r="B258" s="55" t="s">
        <v>149</v>
      </c>
      <c r="C258" s="81" t="s">
        <v>68</v>
      </c>
      <c r="D258" s="82">
        <v>12</v>
      </c>
      <c r="E258" s="82">
        <v>11</v>
      </c>
      <c r="F258" s="82">
        <v>11</v>
      </c>
      <c r="G258" s="82">
        <v>11</v>
      </c>
      <c r="H258" s="82">
        <v>11</v>
      </c>
      <c r="I258" s="10">
        <v>10</v>
      </c>
      <c r="J258" s="10">
        <v>10</v>
      </c>
      <c r="K258" s="10">
        <v>10</v>
      </c>
      <c r="L258" s="10">
        <v>10</v>
      </c>
      <c r="M258" s="10">
        <v>10</v>
      </c>
      <c r="N258" s="10">
        <v>10</v>
      </c>
      <c r="O258" s="10">
        <v>10</v>
      </c>
      <c r="P258" s="10">
        <v>11</v>
      </c>
      <c r="Q258" s="10">
        <v>11</v>
      </c>
      <c r="R258" s="10">
        <v>9</v>
      </c>
      <c r="S258" s="6">
        <v>10</v>
      </c>
      <c r="T258" s="6">
        <v>11</v>
      </c>
    </row>
    <row r="259" spans="1:20" ht="11.25">
      <c r="A259" s="67" t="s">
        <v>67</v>
      </c>
      <c r="B259" s="55" t="s">
        <v>42</v>
      </c>
      <c r="C259" s="81" t="s">
        <v>69</v>
      </c>
      <c r="D259" s="82">
        <v>102</v>
      </c>
      <c r="E259" s="82">
        <v>107</v>
      </c>
      <c r="F259" s="82">
        <v>109</v>
      </c>
      <c r="G259" s="82">
        <v>112</v>
      </c>
      <c r="H259" s="82">
        <v>114</v>
      </c>
      <c r="I259" s="10">
        <v>122</v>
      </c>
      <c r="J259" s="10">
        <v>129</v>
      </c>
      <c r="K259" s="10">
        <v>133</v>
      </c>
      <c r="L259" s="10">
        <v>138</v>
      </c>
      <c r="M259" s="10">
        <v>143</v>
      </c>
      <c r="N259" s="10">
        <v>148</v>
      </c>
      <c r="O259" s="10">
        <v>155</v>
      </c>
      <c r="P259" s="10">
        <v>168</v>
      </c>
      <c r="Q259" s="10">
        <v>173</v>
      </c>
      <c r="R259" s="10">
        <v>171</v>
      </c>
      <c r="S259" s="6">
        <v>180</v>
      </c>
      <c r="T259" s="6">
        <v>186</v>
      </c>
    </row>
    <row r="260" spans="1:20" ht="11.25">
      <c r="A260" s="67" t="s">
        <v>67</v>
      </c>
      <c r="B260" s="68"/>
      <c r="C260" s="81" t="s">
        <v>71</v>
      </c>
      <c r="D260" s="82">
        <v>9</v>
      </c>
      <c r="E260" s="82">
        <v>9</v>
      </c>
      <c r="F260" s="82">
        <v>7</v>
      </c>
      <c r="G260" s="82">
        <v>7</v>
      </c>
      <c r="H260" s="82">
        <v>7</v>
      </c>
      <c r="I260" s="10">
        <v>9</v>
      </c>
      <c r="J260" s="10">
        <v>8</v>
      </c>
      <c r="K260" s="10">
        <v>7</v>
      </c>
      <c r="L260" s="10">
        <v>6</v>
      </c>
      <c r="M260" s="10">
        <v>6</v>
      </c>
      <c r="N260" s="10">
        <v>7</v>
      </c>
      <c r="O260" s="10">
        <v>9</v>
      </c>
      <c r="P260" s="10">
        <v>12</v>
      </c>
      <c r="Q260" s="10">
        <v>14</v>
      </c>
      <c r="R260" s="10">
        <v>13</v>
      </c>
      <c r="S260" s="6">
        <v>11</v>
      </c>
      <c r="T260" s="6">
        <v>14</v>
      </c>
    </row>
    <row r="261" spans="1:20" ht="11.25">
      <c r="A261" s="67" t="s">
        <v>73</v>
      </c>
      <c r="B261" s="68"/>
      <c r="C261" s="81" t="s">
        <v>74</v>
      </c>
      <c r="D261" s="82">
        <v>8</v>
      </c>
      <c r="E261" s="82">
        <v>6</v>
      </c>
      <c r="F261" s="82">
        <v>5</v>
      </c>
      <c r="G261" s="82">
        <v>4</v>
      </c>
      <c r="H261" s="82">
        <v>4</v>
      </c>
      <c r="I261" s="10">
        <v>5</v>
      </c>
      <c r="J261" s="10">
        <v>5</v>
      </c>
      <c r="K261" s="10">
        <v>5</v>
      </c>
      <c r="L261" s="10">
        <v>5</v>
      </c>
      <c r="M261" s="10">
        <v>4</v>
      </c>
      <c r="N261" s="10">
        <v>3</v>
      </c>
      <c r="O261" s="10">
        <v>5</v>
      </c>
      <c r="P261" s="10">
        <v>6</v>
      </c>
      <c r="Q261" s="10">
        <v>7</v>
      </c>
      <c r="R261" s="10">
        <v>4</v>
      </c>
      <c r="S261" s="6">
        <v>4</v>
      </c>
      <c r="T261" s="6">
        <v>6</v>
      </c>
    </row>
    <row r="262" spans="1:20" ht="11.25">
      <c r="A262" s="67" t="s">
        <v>76</v>
      </c>
      <c r="B262" s="68"/>
      <c r="C262" s="81" t="s">
        <v>77</v>
      </c>
      <c r="D262" s="82">
        <v>115</v>
      </c>
      <c r="E262" s="82">
        <v>120</v>
      </c>
      <c r="F262" s="82">
        <v>123</v>
      </c>
      <c r="G262" s="82">
        <v>126</v>
      </c>
      <c r="H262" s="82">
        <v>127</v>
      </c>
      <c r="I262" s="10">
        <v>136</v>
      </c>
      <c r="J262" s="10">
        <v>142</v>
      </c>
      <c r="K262" s="10">
        <v>145</v>
      </c>
      <c r="L262" s="10">
        <v>149</v>
      </c>
      <c r="M262" s="10">
        <v>155</v>
      </c>
      <c r="N262" s="10">
        <v>161</v>
      </c>
      <c r="O262" s="10">
        <v>170</v>
      </c>
      <c r="P262" s="10">
        <v>185</v>
      </c>
      <c r="Q262" s="10">
        <v>191</v>
      </c>
      <c r="R262" s="10">
        <v>190</v>
      </c>
      <c r="S262" s="6">
        <v>198</v>
      </c>
      <c r="T262" s="6">
        <v>205</v>
      </c>
    </row>
    <row r="263" spans="1:20" ht="11.25">
      <c r="A263" s="67" t="s">
        <v>67</v>
      </c>
      <c r="B263" s="68"/>
      <c r="C263" s="81" t="s">
        <v>78</v>
      </c>
      <c r="D263" s="82">
        <v>49</v>
      </c>
      <c r="E263" s="82">
        <v>48</v>
      </c>
      <c r="F263" s="82">
        <v>50</v>
      </c>
      <c r="G263" s="82">
        <v>51</v>
      </c>
      <c r="H263" s="82">
        <v>53</v>
      </c>
      <c r="I263" s="10">
        <v>53</v>
      </c>
      <c r="J263" s="10">
        <v>55</v>
      </c>
      <c r="K263" s="10">
        <v>58</v>
      </c>
      <c r="L263" s="10">
        <v>61</v>
      </c>
      <c r="M263" s="10">
        <v>63</v>
      </c>
      <c r="N263" s="10">
        <v>65</v>
      </c>
      <c r="O263" s="10">
        <v>65</v>
      </c>
      <c r="P263" s="10">
        <v>66</v>
      </c>
      <c r="Q263" s="10">
        <v>65</v>
      </c>
      <c r="R263" s="10">
        <v>69</v>
      </c>
      <c r="S263" s="6">
        <v>70</v>
      </c>
      <c r="T263" s="6">
        <v>68</v>
      </c>
    </row>
    <row r="264" spans="1:20" ht="11.25">
      <c r="A264" s="67" t="s">
        <v>67</v>
      </c>
      <c r="B264" s="68"/>
      <c r="C264" s="81" t="s">
        <v>80</v>
      </c>
      <c r="D264" s="82">
        <v>5</v>
      </c>
      <c r="E264" s="82">
        <v>4</v>
      </c>
      <c r="F264" s="82">
        <v>5</v>
      </c>
      <c r="G264" s="82">
        <v>5</v>
      </c>
      <c r="H264" s="82">
        <v>6</v>
      </c>
      <c r="I264" s="10">
        <v>14</v>
      </c>
      <c r="J264" s="10">
        <v>14</v>
      </c>
      <c r="K264" s="10">
        <v>13</v>
      </c>
      <c r="L264" s="10">
        <v>14</v>
      </c>
      <c r="M264" s="10">
        <v>15</v>
      </c>
      <c r="N264" s="10">
        <v>15</v>
      </c>
      <c r="O264" s="10">
        <v>15</v>
      </c>
      <c r="P264" s="10">
        <v>15</v>
      </c>
      <c r="Q264" s="10">
        <v>15</v>
      </c>
      <c r="R264" s="10">
        <v>15</v>
      </c>
      <c r="S264" s="6">
        <v>15</v>
      </c>
      <c r="T264" s="6">
        <v>15</v>
      </c>
    </row>
    <row r="265" spans="1:20" ht="11.25">
      <c r="A265" s="67" t="s">
        <v>73</v>
      </c>
      <c r="B265" s="68"/>
      <c r="C265" s="81" t="s">
        <v>82</v>
      </c>
      <c r="D265" s="82">
        <v>33</v>
      </c>
      <c r="E265" s="82">
        <v>36</v>
      </c>
      <c r="F265" s="82">
        <v>37</v>
      </c>
      <c r="G265" s="82">
        <v>39</v>
      </c>
      <c r="H265" s="82">
        <v>41</v>
      </c>
      <c r="I265" s="10">
        <v>42</v>
      </c>
      <c r="J265" s="10">
        <v>42</v>
      </c>
      <c r="K265" s="10">
        <v>42</v>
      </c>
      <c r="L265" s="10">
        <v>45</v>
      </c>
      <c r="M265" s="10">
        <v>47</v>
      </c>
      <c r="N265" s="10">
        <v>50</v>
      </c>
      <c r="O265" s="10">
        <v>53</v>
      </c>
      <c r="P265" s="10">
        <v>52</v>
      </c>
      <c r="Q265" s="10">
        <v>53</v>
      </c>
      <c r="R265" s="10">
        <v>52</v>
      </c>
      <c r="S265" s="6">
        <v>53</v>
      </c>
      <c r="T265" s="6">
        <v>53</v>
      </c>
    </row>
    <row r="266" spans="1:20" ht="11.25">
      <c r="A266" s="67" t="s">
        <v>73</v>
      </c>
      <c r="B266" s="68"/>
      <c r="C266" s="81" t="s">
        <v>84</v>
      </c>
      <c r="D266" s="82">
        <v>32</v>
      </c>
      <c r="E266" s="82">
        <v>34</v>
      </c>
      <c r="F266" s="82">
        <v>35</v>
      </c>
      <c r="G266" s="82">
        <v>36</v>
      </c>
      <c r="H266" s="82">
        <v>35</v>
      </c>
      <c r="I266" s="10">
        <v>40</v>
      </c>
      <c r="J266" s="10">
        <v>40</v>
      </c>
      <c r="K266" s="10">
        <v>39</v>
      </c>
      <c r="L266" s="10">
        <v>40</v>
      </c>
      <c r="M266" s="10">
        <v>41</v>
      </c>
      <c r="N266" s="10">
        <v>42</v>
      </c>
      <c r="O266" s="10">
        <v>43</v>
      </c>
      <c r="P266" s="10">
        <v>47</v>
      </c>
      <c r="Q266" s="10">
        <v>45</v>
      </c>
      <c r="R266" s="10">
        <v>45</v>
      </c>
      <c r="S266" s="6">
        <v>48</v>
      </c>
      <c r="T266" s="6">
        <v>47</v>
      </c>
    </row>
    <row r="267" spans="1:20" ht="11.25">
      <c r="A267" s="67" t="s">
        <v>73</v>
      </c>
      <c r="B267" s="68"/>
      <c r="C267" s="81" t="s">
        <v>80</v>
      </c>
      <c r="D267" s="82">
        <v>2</v>
      </c>
      <c r="E267" s="82">
        <v>2</v>
      </c>
      <c r="F267" s="82">
        <v>2</v>
      </c>
      <c r="G267" s="82">
        <v>2</v>
      </c>
      <c r="H267" s="82">
        <v>2</v>
      </c>
      <c r="I267" s="10">
        <v>11</v>
      </c>
      <c r="J267" s="10">
        <v>11</v>
      </c>
      <c r="K267" s="10">
        <v>11</v>
      </c>
      <c r="L267" s="10">
        <v>12</v>
      </c>
      <c r="M267" s="10">
        <v>13</v>
      </c>
      <c r="N267" s="10">
        <v>13</v>
      </c>
      <c r="O267" s="10">
        <v>13</v>
      </c>
      <c r="P267" s="10">
        <v>13</v>
      </c>
      <c r="Q267" s="10">
        <v>13</v>
      </c>
      <c r="R267" s="10">
        <v>13</v>
      </c>
      <c r="S267" s="6">
        <v>13</v>
      </c>
      <c r="T267" s="6">
        <v>11</v>
      </c>
    </row>
    <row r="268" spans="1:20" ht="11.25">
      <c r="A268" s="67" t="s">
        <v>76</v>
      </c>
      <c r="B268" s="68"/>
      <c r="C268" s="81" t="s">
        <v>87</v>
      </c>
      <c r="D268" s="82">
        <v>101</v>
      </c>
      <c r="E268" s="82">
        <v>101</v>
      </c>
      <c r="F268" s="82">
        <v>103</v>
      </c>
      <c r="G268" s="82">
        <v>104</v>
      </c>
      <c r="H268" s="82">
        <v>108</v>
      </c>
      <c r="I268" s="10">
        <v>109</v>
      </c>
      <c r="J268" s="10">
        <v>119</v>
      </c>
      <c r="K268" s="10">
        <v>124</v>
      </c>
      <c r="L268" s="10">
        <v>128</v>
      </c>
      <c r="M268" s="10">
        <v>132</v>
      </c>
      <c r="N268" s="10">
        <v>136</v>
      </c>
      <c r="O268" s="10">
        <v>142</v>
      </c>
      <c r="P268" s="10">
        <v>154</v>
      </c>
      <c r="Q268" s="10">
        <v>160</v>
      </c>
      <c r="R268" s="10">
        <v>164</v>
      </c>
      <c r="S268" s="6">
        <v>170</v>
      </c>
      <c r="T268" s="6">
        <v>177</v>
      </c>
    </row>
    <row r="269" spans="1:20" ht="11.25">
      <c r="A269" s="67"/>
      <c r="B269" s="68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S269" s="6"/>
      <c r="T269" s="6"/>
    </row>
    <row r="270" spans="1:20" ht="11.25">
      <c r="A270" s="62" t="s">
        <v>67</v>
      </c>
      <c r="B270" s="80" t="s">
        <v>88</v>
      </c>
      <c r="C270" s="63" t="s">
        <v>68</v>
      </c>
      <c r="D270" s="82">
        <v>14</v>
      </c>
      <c r="E270" s="82">
        <v>14</v>
      </c>
      <c r="F270" s="82">
        <v>14</v>
      </c>
      <c r="G270" s="82">
        <v>14</v>
      </c>
      <c r="H270" s="82">
        <v>14</v>
      </c>
      <c r="I270" s="10">
        <v>14</v>
      </c>
      <c r="J270" s="10">
        <v>14</v>
      </c>
      <c r="K270" s="10">
        <v>15</v>
      </c>
      <c r="L270" s="10">
        <v>15</v>
      </c>
      <c r="M270" s="10">
        <v>15</v>
      </c>
      <c r="N270" s="10">
        <v>15</v>
      </c>
      <c r="O270" s="10">
        <v>16</v>
      </c>
      <c r="P270" s="10">
        <v>18</v>
      </c>
      <c r="Q270" s="10">
        <v>16</v>
      </c>
      <c r="R270" s="10">
        <v>15</v>
      </c>
      <c r="S270" s="6">
        <v>16</v>
      </c>
      <c r="T270" s="6">
        <v>17</v>
      </c>
    </row>
    <row r="271" spans="1:20" ht="11.25">
      <c r="A271" s="65" t="s">
        <v>67</v>
      </c>
      <c r="B271" s="68"/>
      <c r="C271" s="63" t="s">
        <v>69</v>
      </c>
      <c r="D271" s="82">
        <v>107</v>
      </c>
      <c r="E271" s="82">
        <v>114</v>
      </c>
      <c r="F271" s="82">
        <v>118</v>
      </c>
      <c r="G271" s="82">
        <v>123</v>
      </c>
      <c r="H271" s="82">
        <v>127</v>
      </c>
      <c r="I271" s="10">
        <v>140</v>
      </c>
      <c r="J271" s="10">
        <v>149</v>
      </c>
      <c r="K271" s="10">
        <v>153</v>
      </c>
      <c r="L271" s="10">
        <v>157</v>
      </c>
      <c r="M271" s="10">
        <v>161</v>
      </c>
      <c r="N271" s="10">
        <v>166</v>
      </c>
      <c r="O271" s="10">
        <v>171</v>
      </c>
      <c r="P271" s="10">
        <v>183</v>
      </c>
      <c r="Q271" s="10">
        <v>187</v>
      </c>
      <c r="R271" s="10">
        <v>183</v>
      </c>
      <c r="S271" s="6">
        <v>188</v>
      </c>
      <c r="T271" s="6">
        <v>194</v>
      </c>
    </row>
    <row r="272" spans="1:20" ht="11.25">
      <c r="A272" s="65" t="s">
        <v>67</v>
      </c>
      <c r="B272" s="68"/>
      <c r="C272" s="63" t="s">
        <v>71</v>
      </c>
      <c r="D272" s="82">
        <v>14</v>
      </c>
      <c r="E272" s="82">
        <v>14</v>
      </c>
      <c r="F272" s="82">
        <v>12</v>
      </c>
      <c r="G272" s="82">
        <v>12</v>
      </c>
      <c r="H272" s="82">
        <v>11</v>
      </c>
      <c r="I272" s="10">
        <v>16</v>
      </c>
      <c r="J272" s="10">
        <v>14</v>
      </c>
      <c r="K272" s="10">
        <v>13</v>
      </c>
      <c r="L272" s="10">
        <v>11</v>
      </c>
      <c r="M272" s="10">
        <v>10</v>
      </c>
      <c r="N272" s="10">
        <v>12</v>
      </c>
      <c r="O272" s="10">
        <v>16</v>
      </c>
      <c r="P272" s="10">
        <v>19</v>
      </c>
      <c r="Q272" s="10">
        <v>22</v>
      </c>
      <c r="R272" s="10">
        <v>19</v>
      </c>
      <c r="S272" s="6">
        <v>17</v>
      </c>
      <c r="T272" s="6">
        <v>22</v>
      </c>
    </row>
    <row r="273" spans="1:20" ht="11.25">
      <c r="A273" s="65" t="s">
        <v>73</v>
      </c>
      <c r="B273" s="68"/>
      <c r="C273" s="63" t="s">
        <v>74</v>
      </c>
      <c r="D273" s="82">
        <v>8</v>
      </c>
      <c r="E273" s="82">
        <v>6</v>
      </c>
      <c r="F273" s="82">
        <v>5</v>
      </c>
      <c r="G273" s="82">
        <v>5</v>
      </c>
      <c r="H273" s="82">
        <v>4</v>
      </c>
      <c r="I273" s="10">
        <v>6</v>
      </c>
      <c r="J273" s="10">
        <v>6</v>
      </c>
      <c r="K273" s="10">
        <v>6</v>
      </c>
      <c r="L273" s="10">
        <v>6</v>
      </c>
      <c r="M273" s="10">
        <v>5</v>
      </c>
      <c r="N273" s="10">
        <v>5</v>
      </c>
      <c r="O273" s="10">
        <v>7</v>
      </c>
      <c r="P273" s="10">
        <v>9</v>
      </c>
      <c r="Q273" s="10">
        <v>11</v>
      </c>
      <c r="R273" s="10">
        <v>6</v>
      </c>
      <c r="S273" s="6">
        <v>5</v>
      </c>
      <c r="T273" s="6">
        <v>9</v>
      </c>
    </row>
    <row r="274" spans="1:20" ht="11.25">
      <c r="A274" s="65" t="s">
        <v>76</v>
      </c>
      <c r="B274" s="68"/>
      <c r="C274" s="63" t="s">
        <v>77</v>
      </c>
      <c r="D274" s="82">
        <v>128</v>
      </c>
      <c r="E274" s="82">
        <v>135</v>
      </c>
      <c r="F274" s="82">
        <v>138</v>
      </c>
      <c r="G274" s="82">
        <v>144</v>
      </c>
      <c r="H274" s="82">
        <v>148</v>
      </c>
      <c r="I274" s="10">
        <v>163</v>
      </c>
      <c r="J274" s="10">
        <v>171</v>
      </c>
      <c r="K274" s="10">
        <v>175</v>
      </c>
      <c r="L274" s="10">
        <v>177</v>
      </c>
      <c r="M274" s="10">
        <v>181</v>
      </c>
      <c r="N274" s="10">
        <v>188</v>
      </c>
      <c r="O274" s="10">
        <v>197</v>
      </c>
      <c r="P274" s="10">
        <v>211</v>
      </c>
      <c r="Q274" s="10">
        <v>214</v>
      </c>
      <c r="R274" s="10">
        <v>211</v>
      </c>
      <c r="S274" s="6">
        <v>217</v>
      </c>
      <c r="T274" s="6">
        <v>224</v>
      </c>
    </row>
    <row r="275" spans="1:20" ht="11.25">
      <c r="A275" s="65" t="s">
        <v>67</v>
      </c>
      <c r="B275" s="68"/>
      <c r="C275" s="63" t="s">
        <v>78</v>
      </c>
      <c r="D275" s="82">
        <v>45</v>
      </c>
      <c r="E275" s="82">
        <v>43</v>
      </c>
      <c r="F275" s="82">
        <v>44</v>
      </c>
      <c r="G275" s="82">
        <v>45</v>
      </c>
      <c r="H275" s="82">
        <v>46</v>
      </c>
      <c r="I275" s="10">
        <v>47</v>
      </c>
      <c r="J275" s="10">
        <v>48</v>
      </c>
      <c r="K275" s="10">
        <v>50</v>
      </c>
      <c r="L275" s="10">
        <v>54</v>
      </c>
      <c r="M275" s="10">
        <v>56</v>
      </c>
      <c r="N275" s="10">
        <v>57</v>
      </c>
      <c r="O275" s="10">
        <v>58</v>
      </c>
      <c r="P275" s="10">
        <v>57</v>
      </c>
      <c r="Q275" s="10">
        <v>58</v>
      </c>
      <c r="R275" s="10">
        <v>62</v>
      </c>
      <c r="S275" s="6">
        <v>62</v>
      </c>
      <c r="T275" s="6">
        <v>62</v>
      </c>
    </row>
    <row r="276" spans="1:20" ht="11.25">
      <c r="A276" s="65" t="s">
        <v>67</v>
      </c>
      <c r="B276" s="68"/>
      <c r="C276" s="63" t="s">
        <v>80</v>
      </c>
      <c r="D276" s="82">
        <v>5</v>
      </c>
      <c r="E276" s="82">
        <v>4</v>
      </c>
      <c r="F276" s="82">
        <v>5</v>
      </c>
      <c r="G276" s="82">
        <v>5</v>
      </c>
      <c r="H276" s="82">
        <v>6</v>
      </c>
      <c r="I276" s="10">
        <v>14</v>
      </c>
      <c r="J276" s="10">
        <v>15</v>
      </c>
      <c r="K276" s="10">
        <v>13</v>
      </c>
      <c r="L276" s="10">
        <v>14</v>
      </c>
      <c r="M276" s="10">
        <v>15</v>
      </c>
      <c r="N276" s="10">
        <v>16</v>
      </c>
      <c r="O276" s="10">
        <v>15</v>
      </c>
      <c r="P276" s="10">
        <v>15</v>
      </c>
      <c r="Q276" s="10">
        <v>15</v>
      </c>
      <c r="R276" s="10">
        <v>15</v>
      </c>
      <c r="S276" s="6">
        <v>15</v>
      </c>
      <c r="T276" s="6">
        <v>15</v>
      </c>
    </row>
    <row r="277" spans="1:20" ht="11.25">
      <c r="A277" s="65" t="s">
        <v>73</v>
      </c>
      <c r="B277" s="68"/>
      <c r="C277" s="63" t="s">
        <v>82</v>
      </c>
      <c r="D277" s="82">
        <v>35</v>
      </c>
      <c r="E277" s="82">
        <v>38</v>
      </c>
      <c r="F277" s="82">
        <v>40</v>
      </c>
      <c r="G277" s="82">
        <v>42</v>
      </c>
      <c r="H277" s="82">
        <v>45</v>
      </c>
      <c r="I277" s="10">
        <v>48</v>
      </c>
      <c r="J277" s="10">
        <v>48</v>
      </c>
      <c r="K277" s="10">
        <v>48</v>
      </c>
      <c r="L277" s="10">
        <v>51</v>
      </c>
      <c r="M277" s="10">
        <v>53</v>
      </c>
      <c r="N277" s="10">
        <v>57</v>
      </c>
      <c r="O277" s="10">
        <v>60</v>
      </c>
      <c r="P277" s="10">
        <v>60</v>
      </c>
      <c r="Q277" s="10">
        <v>59</v>
      </c>
      <c r="R277" s="10">
        <v>56</v>
      </c>
      <c r="S277" s="6">
        <v>56</v>
      </c>
      <c r="T277" s="6">
        <v>56</v>
      </c>
    </row>
    <row r="278" spans="1:20" ht="11.25">
      <c r="A278" s="65" t="s">
        <v>73</v>
      </c>
      <c r="B278" s="68"/>
      <c r="C278" s="63" t="s">
        <v>84</v>
      </c>
      <c r="D278" s="82">
        <v>33</v>
      </c>
      <c r="E278" s="82">
        <v>36</v>
      </c>
      <c r="F278" s="82">
        <v>38</v>
      </c>
      <c r="G278" s="82">
        <v>39</v>
      </c>
      <c r="H278" s="82">
        <v>39</v>
      </c>
      <c r="I278" s="10">
        <v>46</v>
      </c>
      <c r="J278" s="10">
        <v>46</v>
      </c>
      <c r="K278" s="10">
        <v>44</v>
      </c>
      <c r="L278" s="10">
        <v>45</v>
      </c>
      <c r="M278" s="10">
        <v>46</v>
      </c>
      <c r="N278" s="10">
        <v>48</v>
      </c>
      <c r="O278" s="10">
        <v>47</v>
      </c>
      <c r="P278" s="10">
        <v>51</v>
      </c>
      <c r="Q278" s="10">
        <v>49</v>
      </c>
      <c r="R278" s="10">
        <v>48</v>
      </c>
      <c r="S278" s="6">
        <v>50</v>
      </c>
      <c r="T278" s="6">
        <v>49</v>
      </c>
    </row>
    <row r="279" spans="1:20" ht="11.25">
      <c r="A279" s="65" t="s">
        <v>73</v>
      </c>
      <c r="B279" s="68"/>
      <c r="C279" s="63" t="s">
        <v>80</v>
      </c>
      <c r="D279" s="82">
        <v>2</v>
      </c>
      <c r="E279" s="82">
        <v>2</v>
      </c>
      <c r="F279" s="82">
        <v>2</v>
      </c>
      <c r="G279" s="82">
        <v>3</v>
      </c>
      <c r="H279" s="82">
        <v>3</v>
      </c>
      <c r="I279" s="10">
        <v>11</v>
      </c>
      <c r="J279" s="10">
        <v>10</v>
      </c>
      <c r="K279" s="10">
        <v>10</v>
      </c>
      <c r="L279" s="10">
        <v>11</v>
      </c>
      <c r="M279" s="10">
        <v>12</v>
      </c>
      <c r="N279" s="10">
        <v>12</v>
      </c>
      <c r="O279" s="10">
        <v>12</v>
      </c>
      <c r="P279" s="10">
        <v>13</v>
      </c>
      <c r="Q279" s="10">
        <v>12</v>
      </c>
      <c r="R279" s="10">
        <v>12</v>
      </c>
      <c r="S279" s="6">
        <v>12</v>
      </c>
      <c r="T279" s="6">
        <v>11</v>
      </c>
    </row>
    <row r="280" spans="1:20" ht="12" thickBot="1">
      <c r="A280" s="128" t="s">
        <v>76</v>
      </c>
      <c r="B280" s="129"/>
      <c r="C280" s="130" t="s">
        <v>87</v>
      </c>
      <c r="D280" s="254">
        <v>106</v>
      </c>
      <c r="E280" s="254">
        <v>107</v>
      </c>
      <c r="F280" s="254">
        <v>107</v>
      </c>
      <c r="G280" s="254">
        <v>110</v>
      </c>
      <c r="H280" s="254">
        <v>114</v>
      </c>
      <c r="I280" s="26">
        <v>120</v>
      </c>
      <c r="J280" s="26">
        <v>130</v>
      </c>
      <c r="K280" s="26">
        <v>136</v>
      </c>
      <c r="L280" s="26">
        <v>138</v>
      </c>
      <c r="M280" s="26">
        <v>141</v>
      </c>
      <c r="N280" s="26">
        <v>144</v>
      </c>
      <c r="O280" s="26">
        <v>151</v>
      </c>
      <c r="P280" s="26">
        <v>160</v>
      </c>
      <c r="Q280" s="26">
        <v>167</v>
      </c>
      <c r="R280" s="26">
        <v>173</v>
      </c>
      <c r="S280" s="32">
        <v>176</v>
      </c>
      <c r="T280" s="32">
        <v>184</v>
      </c>
    </row>
    <row r="281" ht="11.25">
      <c r="A281" s="96" t="s">
        <v>290</v>
      </c>
    </row>
    <row r="282" ht="11.25">
      <c r="A282" s="162" t="s">
        <v>289</v>
      </c>
    </row>
    <row r="283" ht="11.25">
      <c r="A283" s="65"/>
    </row>
    <row r="284" ht="11.25">
      <c r="A284" s="65"/>
    </row>
    <row r="285" ht="11.25">
      <c r="A285" s="55"/>
    </row>
    <row r="286" ht="11.25">
      <c r="A286" s="55"/>
    </row>
    <row r="287" ht="11.25">
      <c r="A287" s="66"/>
    </row>
    <row r="288" ht="11.25">
      <c r="A288" s="67"/>
    </row>
    <row r="289" ht="11.25">
      <c r="A289" s="67"/>
    </row>
    <row r="290" ht="11.25">
      <c r="A290" s="67"/>
    </row>
    <row r="291" ht="11.25">
      <c r="A291" s="67"/>
    </row>
    <row r="292" ht="11.25">
      <c r="A292" s="67"/>
    </row>
    <row r="293" ht="11.25">
      <c r="A293" s="67"/>
    </row>
    <row r="294" ht="11.25">
      <c r="A294" s="67"/>
    </row>
    <row r="295" ht="11.25">
      <c r="A295" s="67"/>
    </row>
    <row r="296" ht="11.25">
      <c r="A296" s="67"/>
    </row>
    <row r="297" ht="11.25">
      <c r="A297" s="67"/>
    </row>
    <row r="298" ht="11.25">
      <c r="A298" s="54"/>
    </row>
    <row r="299" ht="11.25">
      <c r="A299" s="66"/>
    </row>
    <row r="300" ht="11.25">
      <c r="A300" s="67"/>
    </row>
    <row r="301" ht="11.25">
      <c r="A301" s="67"/>
    </row>
    <row r="302" ht="11.25">
      <c r="A302" s="67"/>
    </row>
    <row r="303" ht="11.25">
      <c r="A303" s="67"/>
    </row>
    <row r="304" ht="11.25">
      <c r="A304" s="67"/>
    </row>
    <row r="305" ht="11.25">
      <c r="A305" s="67"/>
    </row>
    <row r="306" ht="11.25">
      <c r="A306" s="67"/>
    </row>
    <row r="307" ht="11.25">
      <c r="A307" s="67"/>
    </row>
    <row r="308" ht="11.25">
      <c r="A308" s="67"/>
    </row>
    <row r="309" ht="11.25">
      <c r="A309" s="67"/>
    </row>
    <row r="310" ht="11.25">
      <c r="A310" s="55"/>
    </row>
    <row r="311" ht="11.25">
      <c r="A311" s="62"/>
    </row>
    <row r="312" ht="11.25">
      <c r="A312" s="65"/>
    </row>
    <row r="313" ht="11.25">
      <c r="A313" s="65"/>
    </row>
    <row r="314" ht="11.25">
      <c r="A314" s="65"/>
    </row>
    <row r="315" ht="11.25">
      <c r="A315" s="65"/>
    </row>
    <row r="316" ht="11.25">
      <c r="A316" s="65"/>
    </row>
    <row r="317" ht="11.25">
      <c r="A317" s="65"/>
    </row>
    <row r="318" ht="11.25">
      <c r="A318" s="65"/>
    </row>
    <row r="319" ht="11.25">
      <c r="A319" s="65"/>
    </row>
    <row r="320" ht="11.25">
      <c r="A320" s="65"/>
    </row>
    <row r="321" ht="11.25">
      <c r="A321" s="65"/>
    </row>
    <row r="322" ht="11.25">
      <c r="A322" s="55"/>
    </row>
    <row r="323" ht="11.25">
      <c r="A323" s="55"/>
    </row>
    <row r="324" ht="11.25">
      <c r="A324" s="66"/>
    </row>
    <row r="325" ht="11.25">
      <c r="A325" s="67"/>
    </row>
    <row r="326" ht="11.25">
      <c r="A326" s="67"/>
    </row>
    <row r="327" ht="11.25">
      <c r="A327" s="67"/>
    </row>
    <row r="328" ht="11.25">
      <c r="A328" s="67"/>
    </row>
    <row r="329" ht="11.25">
      <c r="A329" s="67"/>
    </row>
    <row r="330" ht="11.25">
      <c r="A330" s="67"/>
    </row>
    <row r="331" ht="11.25">
      <c r="A331" s="67"/>
    </row>
    <row r="332" ht="11.25">
      <c r="A332" s="67"/>
    </row>
    <row r="333" ht="11.25">
      <c r="A333" s="67"/>
    </row>
    <row r="334" ht="11.25">
      <c r="A334" s="67"/>
    </row>
    <row r="335" ht="11.25">
      <c r="A335" s="57"/>
    </row>
    <row r="336" ht="11.25">
      <c r="A336" s="66"/>
    </row>
    <row r="337" ht="11.25">
      <c r="A337" s="67"/>
    </row>
    <row r="338" ht="11.25">
      <c r="A338" s="67"/>
    </row>
    <row r="339" ht="11.25">
      <c r="A339" s="67"/>
    </row>
    <row r="340" ht="11.25">
      <c r="A340" s="67"/>
    </row>
    <row r="341" ht="11.25">
      <c r="A341" s="67"/>
    </row>
    <row r="342" ht="11.25">
      <c r="A342" s="67"/>
    </row>
    <row r="343" ht="11.25">
      <c r="A343" s="67"/>
    </row>
    <row r="344" ht="11.25">
      <c r="A344" s="67"/>
    </row>
    <row r="345" ht="11.25">
      <c r="A345" s="67"/>
    </row>
    <row r="346" ht="11.25">
      <c r="A346" s="67"/>
    </row>
    <row r="347" ht="11.25">
      <c r="A347" s="54"/>
    </row>
    <row r="348" ht="11.25">
      <c r="A348" s="55"/>
    </row>
    <row r="349" ht="11.25">
      <c r="A349" s="62"/>
    </row>
    <row r="350" spans="1:8" ht="11.25">
      <c r="A350" s="65"/>
      <c r="B350" s="11"/>
      <c r="C350" s="11"/>
      <c r="D350" s="11"/>
      <c r="E350" s="11"/>
      <c r="F350" s="11"/>
      <c r="G350" s="11"/>
      <c r="H350" s="11"/>
    </row>
    <row r="351" spans="1:8" ht="11.25">
      <c r="A351" s="65"/>
      <c r="B351" s="11"/>
      <c r="C351" s="11"/>
      <c r="D351" s="11"/>
      <c r="E351" s="11"/>
      <c r="F351" s="11"/>
      <c r="G351" s="11"/>
      <c r="H351" s="11"/>
    </row>
    <row r="352" spans="1:8" ht="11.25">
      <c r="A352" s="65"/>
      <c r="B352" s="11"/>
      <c r="C352" s="11"/>
      <c r="D352" s="11"/>
      <c r="E352" s="11"/>
      <c r="F352" s="11"/>
      <c r="G352" s="11"/>
      <c r="H352" s="11"/>
    </row>
    <row r="353" spans="1:8" ht="11.25">
      <c r="A353" s="65"/>
      <c r="B353" s="11"/>
      <c r="C353" s="11"/>
      <c r="D353" s="11"/>
      <c r="E353" s="11"/>
      <c r="F353" s="11"/>
      <c r="G353" s="11"/>
      <c r="H353" s="11"/>
    </row>
    <row r="354" spans="1:8" ht="11.25">
      <c r="A354" s="65"/>
      <c r="B354" s="11"/>
      <c r="C354" s="11"/>
      <c r="D354" s="11"/>
      <c r="E354" s="11"/>
      <c r="F354" s="11"/>
      <c r="G354" s="11"/>
      <c r="H354" s="11"/>
    </row>
    <row r="355" spans="1:8" ht="11.25">
      <c r="A355" s="65"/>
      <c r="B355" s="11"/>
      <c r="C355" s="11"/>
      <c r="D355" s="11"/>
      <c r="E355" s="11"/>
      <c r="F355" s="11"/>
      <c r="G355" s="11"/>
      <c r="H355" s="11"/>
    </row>
    <row r="356" spans="1:8" ht="11.25">
      <c r="A356" s="65"/>
      <c r="B356" s="11"/>
      <c r="C356" s="11"/>
      <c r="D356" s="11"/>
      <c r="E356" s="11"/>
      <c r="F356" s="11"/>
      <c r="G356" s="11"/>
      <c r="H356" s="11"/>
    </row>
    <row r="357" spans="1:8" ht="11.25">
      <c r="A357" s="65"/>
      <c r="B357" s="11"/>
      <c r="C357" s="11"/>
      <c r="D357" s="11"/>
      <c r="E357" s="11"/>
      <c r="F357" s="11"/>
      <c r="G357" s="11"/>
      <c r="H357" s="11"/>
    </row>
    <row r="358" spans="1:8" ht="11.25">
      <c r="A358" s="65"/>
      <c r="B358" s="11"/>
      <c r="C358" s="11"/>
      <c r="D358" s="11"/>
      <c r="E358" s="11"/>
      <c r="F358" s="11"/>
      <c r="G358" s="11"/>
      <c r="H358" s="11"/>
    </row>
    <row r="359" spans="1:8" ht="11.25">
      <c r="A359" s="65"/>
      <c r="B359" s="11"/>
      <c r="C359" s="11"/>
      <c r="D359" s="11"/>
      <c r="E359" s="11"/>
      <c r="F359" s="11"/>
      <c r="G359" s="11"/>
      <c r="H359" s="11"/>
    </row>
    <row r="360" spans="1:8" ht="11.25">
      <c r="A360" s="67"/>
      <c r="B360" s="11"/>
      <c r="C360" s="11"/>
      <c r="D360" s="11"/>
      <c r="E360" s="11"/>
      <c r="F360" s="11"/>
      <c r="G360" s="11"/>
      <c r="H360" s="11"/>
    </row>
    <row r="361" spans="1:8" ht="11.25">
      <c r="A361" s="55"/>
      <c r="B361" s="11"/>
      <c r="C361" s="11"/>
      <c r="D361" s="11"/>
      <c r="E361" s="11"/>
      <c r="F361" s="11"/>
      <c r="G361" s="11"/>
      <c r="H361" s="11"/>
    </row>
    <row r="362" ht="11.25">
      <c r="A362" s="62"/>
    </row>
    <row r="363" ht="11.25">
      <c r="A363" s="65"/>
    </row>
    <row r="364" ht="11.25">
      <c r="A364" s="65"/>
    </row>
    <row r="365" ht="11.25">
      <c r="A365" s="65"/>
    </row>
    <row r="366" ht="11.25">
      <c r="A366" s="65"/>
    </row>
    <row r="367" ht="11.25">
      <c r="A367" s="65"/>
    </row>
    <row r="368" ht="11.25">
      <c r="A368" s="65"/>
    </row>
    <row r="369" ht="11.25">
      <c r="A369" s="65"/>
    </row>
    <row r="370" ht="11.25">
      <c r="A370" s="65"/>
    </row>
    <row r="371" ht="11.25">
      <c r="A371" s="65"/>
    </row>
    <row r="372" ht="11.25">
      <c r="A372" s="6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8" customWidth="1"/>
    <col min="2" max="2" width="12.140625" style="8" customWidth="1"/>
    <col min="3" max="3" width="8.7109375" style="8" customWidth="1"/>
    <col min="4" max="4" width="8.57421875" style="8" customWidth="1"/>
    <col min="5" max="5" width="8.7109375" style="8" customWidth="1"/>
    <col min="6" max="6" width="9.421875" style="8" customWidth="1"/>
    <col min="7" max="7" width="8.57421875" style="8" customWidth="1"/>
    <col min="8" max="8" width="9.140625" style="8" customWidth="1"/>
    <col min="9" max="9" width="9.00390625" style="8" customWidth="1"/>
    <col min="10" max="10" width="9.421875" style="8" customWidth="1"/>
    <col min="11" max="23" width="9.140625" style="8" customWidth="1"/>
    <col min="24" max="24" width="9.57421875" style="8" bestFit="1" customWidth="1"/>
    <col min="25" max="16384" width="9.140625" style="8" customWidth="1"/>
  </cols>
  <sheetData>
    <row r="1" ht="15">
      <c r="A1" s="1" t="s">
        <v>54</v>
      </c>
    </row>
    <row r="2" ht="14.25">
      <c r="A2" s="3" t="s">
        <v>246</v>
      </c>
    </row>
    <row r="3" ht="14.25">
      <c r="A3" s="3"/>
    </row>
    <row r="4" ht="13.5" thickBot="1"/>
    <row r="5" spans="1:21" ht="13.5" thickTop="1">
      <c r="A5" s="23" t="s">
        <v>45</v>
      </c>
      <c r="B5" s="23" t="s">
        <v>0</v>
      </c>
      <c r="C5" s="16">
        <v>1993</v>
      </c>
      <c r="D5" s="16">
        <v>1994</v>
      </c>
      <c r="E5" s="16">
        <v>1995</v>
      </c>
      <c r="F5" s="16">
        <v>1996</v>
      </c>
      <c r="G5" s="16">
        <v>1997</v>
      </c>
      <c r="H5" s="16">
        <v>1998</v>
      </c>
      <c r="I5" s="16">
        <v>1999</v>
      </c>
      <c r="J5" s="16">
        <v>2000</v>
      </c>
      <c r="K5" s="16">
        <v>2001</v>
      </c>
      <c r="L5" s="16">
        <v>2002</v>
      </c>
      <c r="M5" s="16">
        <v>2003</v>
      </c>
      <c r="N5" s="27">
        <v>2004</v>
      </c>
      <c r="O5" s="27">
        <v>2005</v>
      </c>
      <c r="P5" s="182">
        <v>2006</v>
      </c>
      <c r="Q5" s="27">
        <v>2007</v>
      </c>
      <c r="R5" s="27">
        <v>2008</v>
      </c>
      <c r="S5" s="27">
        <v>2009</v>
      </c>
      <c r="T5" s="27">
        <v>2010</v>
      </c>
      <c r="U5" s="27">
        <v>2011</v>
      </c>
    </row>
    <row r="6" spans="1:21" ht="13.5" thickBot="1">
      <c r="A6" s="24" t="s">
        <v>46</v>
      </c>
      <c r="B6" s="24" t="s">
        <v>47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01"/>
      <c r="Q6" s="17"/>
      <c r="R6" s="17"/>
      <c r="S6" s="17"/>
      <c r="T6" s="17"/>
      <c r="U6" s="71"/>
    </row>
    <row r="7" spans="1:25" ht="12.75">
      <c r="A7" s="20" t="s">
        <v>1</v>
      </c>
      <c r="B7" s="18" t="s">
        <v>2</v>
      </c>
      <c r="C7" s="31">
        <v>426019</v>
      </c>
      <c r="D7" s="31">
        <v>441811</v>
      </c>
      <c r="E7" s="31">
        <v>463428</v>
      </c>
      <c r="F7" s="31">
        <v>492908</v>
      </c>
      <c r="G7" s="31">
        <v>534770</v>
      </c>
      <c r="H7" s="31">
        <v>574952</v>
      </c>
      <c r="I7" s="31">
        <v>609806</v>
      </c>
      <c r="J7" s="31">
        <v>646281</v>
      </c>
      <c r="K7" s="31">
        <v>661891</v>
      </c>
      <c r="L7" s="31">
        <v>695298</v>
      </c>
      <c r="M7" s="31">
        <v>720729</v>
      </c>
      <c r="N7" s="31">
        <v>765706</v>
      </c>
      <c r="O7" s="31">
        <v>807901</v>
      </c>
      <c r="P7" s="31">
        <v>846619</v>
      </c>
      <c r="Q7" s="31">
        <v>910219</v>
      </c>
      <c r="R7" s="31">
        <v>939257</v>
      </c>
      <c r="S7" s="6">
        <v>962449</v>
      </c>
      <c r="T7" s="31">
        <v>999212</v>
      </c>
      <c r="U7" s="31">
        <v>1062026</v>
      </c>
      <c r="X7" s="151"/>
      <c r="Y7" s="152"/>
    </row>
    <row r="8" spans="1:25" ht="12.75">
      <c r="A8" s="21" t="s">
        <v>3</v>
      </c>
      <c r="B8" s="14" t="s">
        <v>4</v>
      </c>
      <c r="C8" s="31">
        <v>44320</v>
      </c>
      <c r="D8" s="31">
        <v>47111</v>
      </c>
      <c r="E8" s="31">
        <v>50244</v>
      </c>
      <c r="F8" s="31">
        <v>52871</v>
      </c>
      <c r="G8" s="31">
        <v>54531</v>
      </c>
      <c r="H8" s="31">
        <v>54811</v>
      </c>
      <c r="I8" s="31">
        <v>60342</v>
      </c>
      <c r="J8" s="31">
        <v>66072</v>
      </c>
      <c r="K8" s="31">
        <v>73811</v>
      </c>
      <c r="L8" s="31">
        <v>75782</v>
      </c>
      <c r="M8" s="31">
        <v>80371</v>
      </c>
      <c r="N8" s="31">
        <v>80509</v>
      </c>
      <c r="O8" s="31">
        <v>84380</v>
      </c>
      <c r="P8" s="31">
        <v>91320</v>
      </c>
      <c r="Q8" s="31">
        <v>92225</v>
      </c>
      <c r="R8" s="31">
        <v>98484</v>
      </c>
      <c r="S8" s="6">
        <v>95378</v>
      </c>
      <c r="T8" s="31">
        <v>102228</v>
      </c>
      <c r="U8" s="31">
        <v>108364</v>
      </c>
      <c r="V8" s="261"/>
      <c r="W8"/>
      <c r="X8" s="151"/>
      <c r="Y8" s="152"/>
    </row>
    <row r="9" spans="1:25" ht="12.75">
      <c r="A9" s="21" t="s">
        <v>5</v>
      </c>
      <c r="B9" s="14" t="s">
        <v>6</v>
      </c>
      <c r="C9" s="31">
        <v>37266</v>
      </c>
      <c r="D9" s="31">
        <v>41212</v>
      </c>
      <c r="E9" s="31">
        <v>43963</v>
      </c>
      <c r="F9" s="31">
        <v>43465</v>
      </c>
      <c r="G9" s="31">
        <v>45162</v>
      </c>
      <c r="H9" s="31">
        <v>46548</v>
      </c>
      <c r="I9" s="31">
        <v>49621</v>
      </c>
      <c r="J9" s="31">
        <v>51642</v>
      </c>
      <c r="K9" s="31">
        <v>53543</v>
      </c>
      <c r="L9" s="31">
        <v>55386</v>
      </c>
      <c r="M9" s="31">
        <v>57010</v>
      </c>
      <c r="N9" s="31">
        <v>61129</v>
      </c>
      <c r="O9" s="31">
        <v>63627</v>
      </c>
      <c r="P9" s="31">
        <v>66688</v>
      </c>
      <c r="Q9" s="31">
        <v>73685</v>
      </c>
      <c r="R9" s="31">
        <v>75824</v>
      </c>
      <c r="S9" s="6">
        <v>66941</v>
      </c>
      <c r="T9" s="31">
        <v>77224</v>
      </c>
      <c r="U9" s="31">
        <v>80408</v>
      </c>
      <c r="V9" s="6"/>
      <c r="W9"/>
      <c r="X9" s="151"/>
      <c r="Y9" s="152"/>
    </row>
    <row r="10" spans="1:25" ht="12.75">
      <c r="A10" s="21" t="s">
        <v>7</v>
      </c>
      <c r="B10" s="14" t="s">
        <v>8</v>
      </c>
      <c r="C10" s="31">
        <v>66936</v>
      </c>
      <c r="D10" s="31">
        <v>71818</v>
      </c>
      <c r="E10" s="31">
        <v>76379</v>
      </c>
      <c r="F10" s="31">
        <v>77739</v>
      </c>
      <c r="G10" s="31">
        <v>74477</v>
      </c>
      <c r="H10" s="31">
        <v>83419</v>
      </c>
      <c r="I10" s="31">
        <v>85159</v>
      </c>
      <c r="J10" s="31">
        <v>89607</v>
      </c>
      <c r="K10" s="31">
        <v>93361</v>
      </c>
      <c r="L10" s="31">
        <v>98715</v>
      </c>
      <c r="M10" s="31">
        <v>99878</v>
      </c>
      <c r="N10" s="31">
        <v>103806</v>
      </c>
      <c r="O10" s="31">
        <v>108407</v>
      </c>
      <c r="P10" s="31">
        <v>113595</v>
      </c>
      <c r="Q10" s="31">
        <v>120845</v>
      </c>
      <c r="R10" s="31">
        <v>120733</v>
      </c>
      <c r="S10" s="6">
        <v>121456</v>
      </c>
      <c r="T10" s="31">
        <v>127423</v>
      </c>
      <c r="U10" s="31">
        <v>132817</v>
      </c>
      <c r="V10" s="261"/>
      <c r="W10"/>
      <c r="X10" s="151"/>
      <c r="Y10" s="152"/>
    </row>
    <row r="11" spans="1:25" ht="12.75">
      <c r="A11" s="21" t="s">
        <v>9</v>
      </c>
      <c r="B11" s="14" t="s">
        <v>10</v>
      </c>
      <c r="C11" s="31">
        <v>52402</v>
      </c>
      <c r="D11" s="31">
        <v>57079</v>
      </c>
      <c r="E11" s="31">
        <v>62297</v>
      </c>
      <c r="F11" s="31">
        <v>64856</v>
      </c>
      <c r="G11" s="31">
        <v>66264</v>
      </c>
      <c r="H11" s="31">
        <v>70652</v>
      </c>
      <c r="I11" s="31">
        <v>72499</v>
      </c>
      <c r="J11" s="31">
        <v>78529</v>
      </c>
      <c r="K11" s="31">
        <v>80367</v>
      </c>
      <c r="L11" s="31">
        <v>83274</v>
      </c>
      <c r="M11" s="31">
        <v>85660</v>
      </c>
      <c r="N11" s="31">
        <v>89765</v>
      </c>
      <c r="O11" s="31">
        <v>88116</v>
      </c>
      <c r="P11" s="31">
        <v>96277</v>
      </c>
      <c r="Q11" s="31">
        <v>105535</v>
      </c>
      <c r="R11" s="31">
        <v>107680</v>
      </c>
      <c r="S11" s="6">
        <v>97114</v>
      </c>
      <c r="T11" s="31">
        <v>103437</v>
      </c>
      <c r="U11" s="31">
        <v>110681</v>
      </c>
      <c r="V11" s="6"/>
      <c r="W11"/>
      <c r="X11" s="151"/>
      <c r="Y11" s="152"/>
    </row>
    <row r="12" spans="1:25" ht="12.75">
      <c r="A12" s="21" t="s">
        <v>11</v>
      </c>
      <c r="B12" s="14" t="s">
        <v>12</v>
      </c>
      <c r="C12" s="31">
        <v>30576</v>
      </c>
      <c r="D12" s="31">
        <v>33468</v>
      </c>
      <c r="E12" s="31">
        <v>35875</v>
      </c>
      <c r="F12" s="31">
        <v>37327</v>
      </c>
      <c r="G12" s="31">
        <v>38143</v>
      </c>
      <c r="H12" s="31">
        <v>39718</v>
      </c>
      <c r="I12" s="31">
        <v>39462</v>
      </c>
      <c r="J12" s="31">
        <v>42311</v>
      </c>
      <c r="K12" s="31">
        <v>43337</v>
      </c>
      <c r="L12" s="31">
        <v>44859</v>
      </c>
      <c r="M12" s="31">
        <v>46216</v>
      </c>
      <c r="N12" s="31">
        <v>49410</v>
      </c>
      <c r="O12" s="31">
        <v>47073</v>
      </c>
      <c r="P12" s="31">
        <v>53731</v>
      </c>
      <c r="Q12" s="31">
        <v>59164</v>
      </c>
      <c r="R12" s="31">
        <v>61035</v>
      </c>
      <c r="S12" s="6">
        <v>54478</v>
      </c>
      <c r="T12" s="31">
        <v>60293</v>
      </c>
      <c r="U12" s="31">
        <v>63498</v>
      </c>
      <c r="V12" s="6"/>
      <c r="W12"/>
      <c r="X12" s="151"/>
      <c r="Y12" s="152"/>
    </row>
    <row r="13" spans="1:25" ht="12.75">
      <c r="A13" s="21" t="s">
        <v>13</v>
      </c>
      <c r="B13" s="14" t="s">
        <v>14</v>
      </c>
      <c r="C13" s="31">
        <v>37457</v>
      </c>
      <c r="D13" s="31">
        <v>40369</v>
      </c>
      <c r="E13" s="31">
        <v>44383</v>
      </c>
      <c r="F13" s="31">
        <v>45489</v>
      </c>
      <c r="G13" s="31">
        <v>45294</v>
      </c>
      <c r="H13" s="31">
        <v>46111</v>
      </c>
      <c r="I13" s="31">
        <v>47380</v>
      </c>
      <c r="J13" s="31">
        <v>51416</v>
      </c>
      <c r="K13" s="31">
        <v>53313</v>
      </c>
      <c r="L13" s="31">
        <v>55656</v>
      </c>
      <c r="M13" s="31">
        <v>58482</v>
      </c>
      <c r="N13" s="31">
        <v>58589</v>
      </c>
      <c r="O13" s="31">
        <v>60740</v>
      </c>
      <c r="P13" s="31">
        <v>64567</v>
      </c>
      <c r="Q13" s="31">
        <v>66455</v>
      </c>
      <c r="R13" s="31">
        <v>70004</v>
      </c>
      <c r="S13" s="6">
        <v>63717</v>
      </c>
      <c r="T13" s="31">
        <v>70612</v>
      </c>
      <c r="U13" s="31">
        <v>71668</v>
      </c>
      <c r="V13" s="261"/>
      <c r="W13"/>
      <c r="X13" s="151"/>
      <c r="Y13" s="152"/>
    </row>
    <row r="14" spans="1:25" ht="12.75">
      <c r="A14" s="21" t="s">
        <v>15</v>
      </c>
      <c r="B14" s="14" t="s">
        <v>16</v>
      </c>
      <c r="C14" s="31">
        <v>8497</v>
      </c>
      <c r="D14" s="31">
        <v>9039</v>
      </c>
      <c r="E14" s="31">
        <v>10208</v>
      </c>
      <c r="F14" s="31">
        <v>10798</v>
      </c>
      <c r="G14" s="31">
        <v>10424</v>
      </c>
      <c r="H14" s="31">
        <v>10854</v>
      </c>
      <c r="I14" s="31">
        <v>10448</v>
      </c>
      <c r="J14" s="31">
        <v>11197</v>
      </c>
      <c r="K14" s="31">
        <v>11554</v>
      </c>
      <c r="L14" s="31">
        <v>12546</v>
      </c>
      <c r="M14" s="31">
        <v>13192</v>
      </c>
      <c r="N14" s="31">
        <v>13576</v>
      </c>
      <c r="O14" s="31">
        <v>13888</v>
      </c>
      <c r="P14" s="31">
        <v>14467</v>
      </c>
      <c r="Q14" s="31">
        <v>15048</v>
      </c>
      <c r="R14" s="31">
        <v>14922</v>
      </c>
      <c r="S14" s="6">
        <v>14787</v>
      </c>
      <c r="T14" s="31">
        <v>15522</v>
      </c>
      <c r="U14" s="31">
        <v>16496</v>
      </c>
      <c r="V14" s="6"/>
      <c r="W14"/>
      <c r="X14" s="151"/>
      <c r="Y14" s="152"/>
    </row>
    <row r="15" spans="1:25" ht="12.75">
      <c r="A15" s="19">
        <v>10</v>
      </c>
      <c r="B15" s="14" t="s">
        <v>18</v>
      </c>
      <c r="C15" s="31">
        <v>24808</v>
      </c>
      <c r="D15" s="31">
        <v>26621</v>
      </c>
      <c r="E15" s="31">
        <v>26753</v>
      </c>
      <c r="F15" s="31">
        <v>27954</v>
      </c>
      <c r="G15" s="31">
        <v>31508</v>
      </c>
      <c r="H15" s="31">
        <v>30483</v>
      </c>
      <c r="I15" s="31">
        <v>32262</v>
      </c>
      <c r="J15" s="31">
        <v>35460</v>
      </c>
      <c r="K15" s="31">
        <v>33374</v>
      </c>
      <c r="L15" s="31">
        <v>35167</v>
      </c>
      <c r="M15" s="31">
        <v>37888</v>
      </c>
      <c r="N15" s="31">
        <v>40278</v>
      </c>
      <c r="O15" s="31">
        <v>41722</v>
      </c>
      <c r="P15" s="31">
        <v>42754</v>
      </c>
      <c r="Q15" s="31">
        <v>44461</v>
      </c>
      <c r="R15" s="31">
        <v>43667</v>
      </c>
      <c r="S15" s="6">
        <v>41158</v>
      </c>
      <c r="T15" s="31">
        <v>44184</v>
      </c>
      <c r="U15" s="31">
        <v>43619</v>
      </c>
      <c r="V15" s="6"/>
      <c r="W15"/>
      <c r="X15" s="151"/>
      <c r="Y15" s="152"/>
    </row>
    <row r="16" spans="1:25" ht="12.75">
      <c r="A16" s="19">
        <v>12</v>
      </c>
      <c r="B16" s="14" t="s">
        <v>20</v>
      </c>
      <c r="C16" s="31">
        <v>180065</v>
      </c>
      <c r="D16" s="31">
        <v>194111</v>
      </c>
      <c r="E16" s="31">
        <v>210684</v>
      </c>
      <c r="F16" s="31">
        <v>216421</v>
      </c>
      <c r="G16" s="31">
        <v>226751</v>
      </c>
      <c r="H16" s="31">
        <v>234689</v>
      </c>
      <c r="I16" s="31">
        <v>247241</v>
      </c>
      <c r="J16" s="31">
        <v>262182</v>
      </c>
      <c r="K16" s="31">
        <v>271646</v>
      </c>
      <c r="L16" s="31">
        <v>285833</v>
      </c>
      <c r="M16" s="31">
        <v>293669</v>
      </c>
      <c r="N16" s="31">
        <v>304419</v>
      </c>
      <c r="O16" s="31">
        <v>317143</v>
      </c>
      <c r="P16" s="31">
        <v>338447</v>
      </c>
      <c r="Q16" s="31">
        <v>373143</v>
      </c>
      <c r="R16" s="31">
        <v>368203</v>
      </c>
      <c r="S16" s="6">
        <v>356999</v>
      </c>
      <c r="T16" s="31">
        <v>382640</v>
      </c>
      <c r="U16" s="31">
        <v>395157</v>
      </c>
      <c r="V16" s="6"/>
      <c r="W16"/>
      <c r="X16" s="151"/>
      <c r="Y16" s="152"/>
    </row>
    <row r="17" spans="1:25" ht="12.75">
      <c r="A17" s="19">
        <v>13</v>
      </c>
      <c r="B17" s="14" t="s">
        <v>22</v>
      </c>
      <c r="C17" s="31">
        <v>43408</v>
      </c>
      <c r="D17" s="31">
        <v>46944</v>
      </c>
      <c r="E17" s="31">
        <v>52367</v>
      </c>
      <c r="F17" s="31">
        <v>49096</v>
      </c>
      <c r="G17" s="31">
        <v>47513</v>
      </c>
      <c r="H17" s="31">
        <v>49621</v>
      </c>
      <c r="I17" s="31">
        <v>51203</v>
      </c>
      <c r="J17" s="31">
        <v>54959</v>
      </c>
      <c r="K17" s="31">
        <v>61607</v>
      </c>
      <c r="L17" s="31">
        <v>64530</v>
      </c>
      <c r="M17" s="31">
        <v>69577</v>
      </c>
      <c r="N17" s="31">
        <v>70811</v>
      </c>
      <c r="O17" s="31">
        <v>72680</v>
      </c>
      <c r="P17" s="31">
        <v>79909</v>
      </c>
      <c r="Q17" s="31">
        <v>82518</v>
      </c>
      <c r="R17" s="31">
        <v>89597</v>
      </c>
      <c r="S17" s="6">
        <v>83910</v>
      </c>
      <c r="T17" s="31">
        <v>92679</v>
      </c>
      <c r="U17" s="31">
        <v>93830</v>
      </c>
      <c r="V17" s="6"/>
      <c r="W17"/>
      <c r="X17" s="151"/>
      <c r="Y17" s="152"/>
    </row>
    <row r="18" spans="1:25" ht="12.75">
      <c r="A18" s="19">
        <v>14</v>
      </c>
      <c r="B18" s="14" t="s">
        <v>48</v>
      </c>
      <c r="C18" s="31">
        <v>248965</v>
      </c>
      <c r="D18" s="31">
        <v>266181</v>
      </c>
      <c r="E18" s="31">
        <v>289793</v>
      </c>
      <c r="F18" s="31">
        <v>296580</v>
      </c>
      <c r="G18" s="31">
        <v>311279</v>
      </c>
      <c r="H18" s="31">
        <v>324512</v>
      </c>
      <c r="I18" s="31">
        <v>356505</v>
      </c>
      <c r="J18" s="31">
        <v>376689</v>
      </c>
      <c r="K18" s="31">
        <v>395325</v>
      </c>
      <c r="L18" s="31">
        <v>402928</v>
      </c>
      <c r="M18" s="31">
        <v>429664</v>
      </c>
      <c r="N18" s="31">
        <v>442449</v>
      </c>
      <c r="O18" s="31">
        <v>460280</v>
      </c>
      <c r="P18" s="31">
        <v>492951</v>
      </c>
      <c r="Q18" s="31">
        <v>517217</v>
      </c>
      <c r="R18" s="31">
        <v>523387</v>
      </c>
      <c r="S18" s="6">
        <v>501259</v>
      </c>
      <c r="T18" s="31">
        <v>538237</v>
      </c>
      <c r="U18" s="31">
        <v>560588</v>
      </c>
      <c r="V18" s="6"/>
      <c r="W18"/>
      <c r="X18" s="151"/>
      <c r="Y18" s="152"/>
    </row>
    <row r="19" spans="1:25" ht="12.75">
      <c r="A19" s="19">
        <v>17</v>
      </c>
      <c r="B19" s="14" t="s">
        <v>26</v>
      </c>
      <c r="C19" s="31">
        <v>42430</v>
      </c>
      <c r="D19" s="31">
        <v>46121</v>
      </c>
      <c r="E19" s="31">
        <v>50463</v>
      </c>
      <c r="F19" s="31">
        <v>50247</v>
      </c>
      <c r="G19" s="31">
        <v>50012</v>
      </c>
      <c r="H19" s="31">
        <v>51014</v>
      </c>
      <c r="I19" s="31">
        <v>54679</v>
      </c>
      <c r="J19" s="31">
        <v>58748</v>
      </c>
      <c r="K19" s="31">
        <v>61595</v>
      </c>
      <c r="L19" s="31">
        <v>63904</v>
      </c>
      <c r="M19" s="31">
        <v>65807</v>
      </c>
      <c r="N19" s="31">
        <v>67454</v>
      </c>
      <c r="O19" s="31">
        <v>68681</v>
      </c>
      <c r="P19" s="31">
        <v>72459</v>
      </c>
      <c r="Q19" s="31">
        <v>75319</v>
      </c>
      <c r="R19" s="31">
        <v>77658</v>
      </c>
      <c r="S19" s="6">
        <v>70469</v>
      </c>
      <c r="T19" s="31">
        <v>78334</v>
      </c>
      <c r="U19" s="31">
        <v>81232</v>
      </c>
      <c r="V19" s="6"/>
      <c r="W19"/>
      <c r="X19" s="151"/>
      <c r="Y19" s="152"/>
    </row>
    <row r="20" spans="1:25" ht="12.75">
      <c r="A20" s="19">
        <v>18</v>
      </c>
      <c r="B20" s="14" t="s">
        <v>28</v>
      </c>
      <c r="C20" s="31">
        <v>42478</v>
      </c>
      <c r="D20" s="31">
        <v>46032</v>
      </c>
      <c r="E20" s="31">
        <v>50904</v>
      </c>
      <c r="F20" s="31">
        <v>52235</v>
      </c>
      <c r="G20" s="31">
        <v>53611</v>
      </c>
      <c r="H20" s="31">
        <v>53950</v>
      </c>
      <c r="I20" s="31">
        <v>56704</v>
      </c>
      <c r="J20" s="31">
        <v>59313</v>
      </c>
      <c r="K20" s="31">
        <v>59612</v>
      </c>
      <c r="L20" s="31">
        <v>63970</v>
      </c>
      <c r="M20" s="31">
        <v>66771</v>
      </c>
      <c r="N20" s="31">
        <v>71146</v>
      </c>
      <c r="O20" s="31">
        <v>72626</v>
      </c>
      <c r="P20" s="31">
        <v>78953</v>
      </c>
      <c r="Q20" s="31">
        <v>83084</v>
      </c>
      <c r="R20" s="31">
        <v>83753</v>
      </c>
      <c r="S20" s="6">
        <v>79659</v>
      </c>
      <c r="T20" s="31">
        <v>86872</v>
      </c>
      <c r="U20" s="31">
        <v>92732</v>
      </c>
      <c r="V20" s="6"/>
      <c r="W20"/>
      <c r="X20" s="151"/>
      <c r="Y20" s="152"/>
    </row>
    <row r="21" spans="1:25" ht="12.75">
      <c r="A21" s="19">
        <v>19</v>
      </c>
      <c r="B21" s="14" t="s">
        <v>30</v>
      </c>
      <c r="C21" s="31">
        <v>41467</v>
      </c>
      <c r="D21" s="31">
        <v>45096</v>
      </c>
      <c r="E21" s="31">
        <v>48961</v>
      </c>
      <c r="F21" s="31">
        <v>49420</v>
      </c>
      <c r="G21" s="31">
        <v>50950</v>
      </c>
      <c r="H21" s="31">
        <v>52969</v>
      </c>
      <c r="I21" s="31">
        <v>53372</v>
      </c>
      <c r="J21" s="31">
        <v>57793</v>
      </c>
      <c r="K21" s="31">
        <v>57506</v>
      </c>
      <c r="L21" s="31">
        <v>60079</v>
      </c>
      <c r="M21" s="31">
        <v>61409</v>
      </c>
      <c r="N21" s="31">
        <v>63392</v>
      </c>
      <c r="O21" s="31">
        <v>65123</v>
      </c>
      <c r="P21" s="31">
        <v>70023</v>
      </c>
      <c r="Q21" s="31">
        <v>75237</v>
      </c>
      <c r="R21" s="31">
        <v>75446</v>
      </c>
      <c r="S21" s="6">
        <v>71343</v>
      </c>
      <c r="T21" s="31">
        <v>77996</v>
      </c>
      <c r="U21" s="31">
        <v>81835</v>
      </c>
      <c r="V21" s="262"/>
      <c r="W21"/>
      <c r="X21" s="151"/>
      <c r="Y21" s="152"/>
    </row>
    <row r="22" spans="1:25" ht="12.75">
      <c r="A22" s="19">
        <v>20</v>
      </c>
      <c r="B22" s="14" t="s">
        <v>32</v>
      </c>
      <c r="C22" s="31">
        <v>47019</v>
      </c>
      <c r="D22" s="31">
        <v>51166</v>
      </c>
      <c r="E22" s="31">
        <v>55859</v>
      </c>
      <c r="F22" s="31">
        <v>54757</v>
      </c>
      <c r="G22" s="31">
        <v>56205</v>
      </c>
      <c r="H22" s="31">
        <v>56944</v>
      </c>
      <c r="I22" s="31">
        <v>58873</v>
      </c>
      <c r="J22" s="31">
        <v>62107</v>
      </c>
      <c r="K22" s="31">
        <v>63960</v>
      </c>
      <c r="L22" s="31">
        <v>65966</v>
      </c>
      <c r="M22" s="31">
        <v>69794</v>
      </c>
      <c r="N22" s="31">
        <v>73509</v>
      </c>
      <c r="O22" s="31">
        <v>77107</v>
      </c>
      <c r="P22" s="31">
        <v>81284</v>
      </c>
      <c r="Q22" s="31">
        <v>85671</v>
      </c>
      <c r="R22" s="31">
        <v>86228</v>
      </c>
      <c r="S22" s="6">
        <v>80032</v>
      </c>
      <c r="T22" s="31">
        <v>86189</v>
      </c>
      <c r="U22" s="31">
        <v>91119</v>
      </c>
      <c r="V22" s="6"/>
      <c r="X22" s="151"/>
      <c r="Y22" s="152"/>
    </row>
    <row r="23" spans="1:25" ht="12.75">
      <c r="A23" s="19">
        <v>21</v>
      </c>
      <c r="B23" s="14" t="s">
        <v>34</v>
      </c>
      <c r="C23" s="31">
        <v>45152</v>
      </c>
      <c r="D23" s="31">
        <v>51039</v>
      </c>
      <c r="E23" s="31">
        <v>56430</v>
      </c>
      <c r="F23" s="31">
        <v>55350</v>
      </c>
      <c r="G23" s="31">
        <v>56932</v>
      </c>
      <c r="H23" s="31">
        <v>59306</v>
      </c>
      <c r="I23" s="31">
        <v>62614</v>
      </c>
      <c r="J23" s="31">
        <v>62030</v>
      </c>
      <c r="K23" s="31">
        <v>60477</v>
      </c>
      <c r="L23" s="31">
        <v>63433</v>
      </c>
      <c r="M23" s="31">
        <v>65538</v>
      </c>
      <c r="N23" s="31">
        <v>69088</v>
      </c>
      <c r="O23" s="31">
        <v>71879</v>
      </c>
      <c r="P23" s="31">
        <v>75510</v>
      </c>
      <c r="Q23" s="31">
        <v>77568</v>
      </c>
      <c r="R23" s="31">
        <v>80753</v>
      </c>
      <c r="S23" s="6">
        <v>78168</v>
      </c>
      <c r="T23" s="31">
        <v>84301</v>
      </c>
      <c r="U23" s="31">
        <v>82380</v>
      </c>
      <c r="V23" s="261"/>
      <c r="X23" s="151"/>
      <c r="Y23" s="152"/>
    </row>
    <row r="24" spans="1:25" ht="12.75">
      <c r="A24" s="19">
        <v>22</v>
      </c>
      <c r="B24" s="14" t="s">
        <v>36</v>
      </c>
      <c r="C24" s="31">
        <v>44608</v>
      </c>
      <c r="D24" s="31">
        <v>48537</v>
      </c>
      <c r="E24" s="31">
        <v>54589</v>
      </c>
      <c r="F24" s="31">
        <v>53601</v>
      </c>
      <c r="G24" s="31">
        <v>53075</v>
      </c>
      <c r="H24" s="31">
        <v>55800</v>
      </c>
      <c r="I24" s="31">
        <v>57093</v>
      </c>
      <c r="J24" s="31">
        <v>59963</v>
      </c>
      <c r="K24" s="31">
        <v>64903</v>
      </c>
      <c r="L24" s="31">
        <v>64169</v>
      </c>
      <c r="M24" s="31">
        <v>64179</v>
      </c>
      <c r="N24" s="31">
        <v>67389</v>
      </c>
      <c r="O24" s="31">
        <v>69960</v>
      </c>
      <c r="P24" s="31">
        <v>71526</v>
      </c>
      <c r="Q24" s="31">
        <v>74183</v>
      </c>
      <c r="R24" s="31">
        <v>77923</v>
      </c>
      <c r="S24" s="6">
        <v>77429</v>
      </c>
      <c r="T24" s="31">
        <v>82654</v>
      </c>
      <c r="U24" s="31">
        <v>84214</v>
      </c>
      <c r="V24" s="6"/>
      <c r="X24" s="151"/>
      <c r="Y24" s="152"/>
    </row>
    <row r="25" spans="1:25" ht="12.75">
      <c r="A25" s="19">
        <v>23</v>
      </c>
      <c r="B25" s="14" t="s">
        <v>38</v>
      </c>
      <c r="C25" s="31">
        <v>22913</v>
      </c>
      <c r="D25" s="31">
        <v>23591</v>
      </c>
      <c r="E25" s="31">
        <v>25610</v>
      </c>
      <c r="F25" s="31">
        <v>24011</v>
      </c>
      <c r="G25" s="31">
        <v>25271</v>
      </c>
      <c r="H25" s="31">
        <v>26011</v>
      </c>
      <c r="I25" s="31">
        <v>26571</v>
      </c>
      <c r="J25" s="31">
        <v>26951</v>
      </c>
      <c r="K25" s="31">
        <v>29318</v>
      </c>
      <c r="L25" s="31">
        <v>29591</v>
      </c>
      <c r="M25" s="31">
        <v>30904</v>
      </c>
      <c r="N25" s="31">
        <v>32122</v>
      </c>
      <c r="O25" s="31">
        <v>33765</v>
      </c>
      <c r="P25" s="31">
        <v>35405</v>
      </c>
      <c r="Q25" s="31">
        <v>34989</v>
      </c>
      <c r="R25" s="31">
        <v>39133</v>
      </c>
      <c r="S25" s="6">
        <v>37245</v>
      </c>
      <c r="T25" s="31">
        <v>44080</v>
      </c>
      <c r="U25" s="31">
        <v>40721</v>
      </c>
      <c r="V25" s="6"/>
      <c r="X25" s="151"/>
      <c r="Y25" s="152"/>
    </row>
    <row r="26" spans="1:25" ht="12.75">
      <c r="A26" s="19">
        <v>24</v>
      </c>
      <c r="B26" s="14" t="s">
        <v>40</v>
      </c>
      <c r="C26" s="31">
        <v>40918</v>
      </c>
      <c r="D26" s="31">
        <v>43707</v>
      </c>
      <c r="E26" s="31">
        <v>47679</v>
      </c>
      <c r="F26" s="31">
        <v>47457</v>
      </c>
      <c r="G26" s="31">
        <v>47389</v>
      </c>
      <c r="H26" s="31">
        <v>48930</v>
      </c>
      <c r="I26" s="31">
        <v>51441</v>
      </c>
      <c r="J26" s="31">
        <v>52772</v>
      </c>
      <c r="K26" s="31">
        <v>56222</v>
      </c>
      <c r="L26" s="31">
        <v>58362</v>
      </c>
      <c r="M26" s="31">
        <v>61981</v>
      </c>
      <c r="N26" s="31">
        <v>66090</v>
      </c>
      <c r="O26" s="31">
        <v>69025</v>
      </c>
      <c r="P26" s="31">
        <v>75199</v>
      </c>
      <c r="Q26" s="31">
        <v>75898</v>
      </c>
      <c r="R26" s="31">
        <v>78134</v>
      </c>
      <c r="S26" s="6">
        <v>74829</v>
      </c>
      <c r="T26" s="31">
        <v>81805</v>
      </c>
      <c r="U26" s="31">
        <v>83041</v>
      </c>
      <c r="V26" s="261"/>
      <c r="X26" s="151"/>
      <c r="Y26" s="152"/>
    </row>
    <row r="27" spans="1:24" ht="12.75">
      <c r="A27" s="19">
        <v>25</v>
      </c>
      <c r="B27" s="14" t="s">
        <v>42</v>
      </c>
      <c r="C27" s="31">
        <v>44630</v>
      </c>
      <c r="D27" s="31">
        <v>47335</v>
      </c>
      <c r="E27" s="31">
        <v>52503</v>
      </c>
      <c r="F27" s="31">
        <v>51123</v>
      </c>
      <c r="G27" s="31">
        <v>53194</v>
      </c>
      <c r="H27" s="31">
        <v>53478</v>
      </c>
      <c r="I27" s="31">
        <v>54888</v>
      </c>
      <c r="J27" s="31">
        <v>58936</v>
      </c>
      <c r="K27" s="31">
        <v>61211</v>
      </c>
      <c r="L27" s="31">
        <v>63698</v>
      </c>
      <c r="M27" s="31">
        <v>65565</v>
      </c>
      <c r="N27" s="31">
        <v>69730</v>
      </c>
      <c r="O27" s="31">
        <v>74640</v>
      </c>
      <c r="P27" s="31">
        <v>82167</v>
      </c>
      <c r="Q27" s="31">
        <v>82912</v>
      </c>
      <c r="R27" s="31">
        <v>91851</v>
      </c>
      <c r="S27" s="6">
        <v>76232</v>
      </c>
      <c r="T27" s="31">
        <v>100803</v>
      </c>
      <c r="U27" s="31">
        <v>103254</v>
      </c>
      <c r="V27" s="6"/>
      <c r="X27" s="151"/>
    </row>
    <row r="28" spans="1:24" ht="12.75">
      <c r="A28" s="19">
        <v>99</v>
      </c>
      <c r="B28" s="14" t="s">
        <v>49</v>
      </c>
      <c r="C28" s="31">
        <v>207</v>
      </c>
      <c r="D28" s="31">
        <v>200</v>
      </c>
      <c r="E28" s="31">
        <v>203</v>
      </c>
      <c r="F28" s="31">
        <v>210</v>
      </c>
      <c r="G28" s="31">
        <v>233</v>
      </c>
      <c r="H28" s="31">
        <v>252</v>
      </c>
      <c r="I28" s="31">
        <v>258</v>
      </c>
      <c r="J28" s="31">
        <v>489</v>
      </c>
      <c r="K28" s="31">
        <v>486</v>
      </c>
      <c r="L28" s="31">
        <v>484</v>
      </c>
      <c r="M28" s="31">
        <v>583</v>
      </c>
      <c r="N28" s="31">
        <v>590</v>
      </c>
      <c r="O28" s="31">
        <v>612</v>
      </c>
      <c r="P28" s="31">
        <v>629</v>
      </c>
      <c r="Q28" s="31">
        <v>642</v>
      </c>
      <c r="R28" s="31">
        <v>648</v>
      </c>
      <c r="S28" s="6">
        <v>738</v>
      </c>
      <c r="T28" s="31">
        <v>806</v>
      </c>
      <c r="U28" s="31">
        <v>863</v>
      </c>
      <c r="V28" s="6"/>
      <c r="X28" s="151"/>
    </row>
    <row r="29" spans="1:24" ht="13.5" thickBot="1">
      <c r="A29" s="124" t="s">
        <v>264</v>
      </c>
      <c r="B29" s="124"/>
      <c r="C29" s="124">
        <v>1572541</v>
      </c>
      <c r="D29" s="124">
        <v>1678588</v>
      </c>
      <c r="E29" s="124">
        <v>1809575</v>
      </c>
      <c r="F29" s="124">
        <v>1853915</v>
      </c>
      <c r="G29" s="124">
        <v>1932988</v>
      </c>
      <c r="H29" s="124">
        <v>2025024</v>
      </c>
      <c r="I29" s="124">
        <v>2138421</v>
      </c>
      <c r="J29" s="124">
        <v>2265447</v>
      </c>
      <c r="K29" s="124">
        <v>2348419</v>
      </c>
      <c r="L29" s="124">
        <v>2443630</v>
      </c>
      <c r="M29" s="124">
        <v>2544867</v>
      </c>
      <c r="N29" s="124">
        <v>2660957</v>
      </c>
      <c r="O29" s="124">
        <v>2769375</v>
      </c>
      <c r="P29" s="124">
        <v>2944480</v>
      </c>
      <c r="Q29" s="124">
        <v>3126018</v>
      </c>
      <c r="R29" s="124">
        <v>3204320</v>
      </c>
      <c r="S29" s="121">
        <v>3105790</v>
      </c>
      <c r="T29" s="124">
        <v>3337531</v>
      </c>
      <c r="U29" s="124">
        <v>3480543</v>
      </c>
      <c r="V29" s="79"/>
      <c r="X29" s="151"/>
    </row>
    <row r="30" spans="1:9" ht="12.75">
      <c r="A30" s="6" t="s">
        <v>50</v>
      </c>
      <c r="B30" s="10"/>
      <c r="C30" s="10"/>
      <c r="D30" s="10"/>
      <c r="E30" s="10"/>
      <c r="F30" s="10"/>
      <c r="G30" s="10"/>
      <c r="H30" s="10"/>
      <c r="I30" s="10"/>
    </row>
    <row r="31" spans="1:9" ht="12.75">
      <c r="A31" s="15" t="s">
        <v>51</v>
      </c>
      <c r="B31" s="10"/>
      <c r="C31" s="10"/>
      <c r="D31" s="10"/>
      <c r="E31" s="10"/>
      <c r="F31" s="10"/>
      <c r="G31" s="10"/>
      <c r="H31" s="10"/>
      <c r="I31" s="10"/>
    </row>
    <row r="32" spans="1:20" ht="12.75">
      <c r="A32" s="96" t="s">
        <v>288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</row>
    <row r="33" spans="1:20" ht="12.75">
      <c r="A33" s="162" t="s">
        <v>286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2:9" ht="12.75">
      <c r="B34" s="47"/>
      <c r="C34" s="47"/>
      <c r="D34" s="47"/>
      <c r="E34" s="47"/>
      <c r="F34" s="47"/>
      <c r="G34" s="47"/>
      <c r="H34" s="47"/>
      <c r="I34" s="47"/>
    </row>
    <row r="35" spans="2:21" ht="12.75">
      <c r="B35" s="47"/>
      <c r="C35" s="47"/>
      <c r="D35" s="47"/>
      <c r="E35" s="47"/>
      <c r="F35" s="47"/>
      <c r="G35" s="47"/>
      <c r="H35" s="47"/>
      <c r="I35" s="47"/>
      <c r="N35" s="14"/>
      <c r="O35" s="183"/>
      <c r="P35" s="184"/>
      <c r="Q35" s="30"/>
      <c r="R35" s="30"/>
      <c r="S35" s="184"/>
      <c r="T35" s="183"/>
      <c r="U35" s="184"/>
    </row>
    <row r="36" spans="2:21" ht="12.75">
      <c r="B36" s="47"/>
      <c r="C36" s="47"/>
      <c r="D36" s="47"/>
      <c r="E36" s="47"/>
      <c r="F36" s="47"/>
      <c r="G36" s="47"/>
      <c r="H36" s="47"/>
      <c r="I36" s="47"/>
      <c r="N36" s="14"/>
      <c r="O36" s="183"/>
      <c r="P36" s="184"/>
      <c r="Q36" s="30"/>
      <c r="R36" s="30"/>
      <c r="S36" s="184"/>
      <c r="T36" s="183"/>
      <c r="U36" s="184"/>
    </row>
    <row r="37" spans="2:21" ht="12.75">
      <c r="B37" s="47"/>
      <c r="C37" s="47"/>
      <c r="D37" s="47"/>
      <c r="E37" s="47"/>
      <c r="F37" s="47"/>
      <c r="G37" s="47"/>
      <c r="H37" s="47"/>
      <c r="I37" s="47"/>
      <c r="N37" s="14"/>
      <c r="O37" s="183"/>
      <c r="P37" s="184"/>
      <c r="Q37" s="30"/>
      <c r="R37" s="30"/>
      <c r="S37" s="184"/>
      <c r="T37" s="183"/>
      <c r="U37" s="184"/>
    </row>
    <row r="38" spans="2:21" ht="12.75">
      <c r="B38" s="47"/>
      <c r="C38" s="47"/>
      <c r="D38" s="47"/>
      <c r="E38" s="47"/>
      <c r="F38" s="47"/>
      <c r="G38" s="47"/>
      <c r="H38" s="47"/>
      <c r="I38" s="47"/>
      <c r="N38" s="14"/>
      <c r="O38" s="183"/>
      <c r="P38" s="184"/>
      <c r="Q38" s="30"/>
      <c r="R38" s="30"/>
      <c r="S38" s="184"/>
      <c r="T38" s="183"/>
      <c r="U38" s="184"/>
    </row>
    <row r="39" spans="2:21" ht="12.75">
      <c r="B39" s="47"/>
      <c r="C39" s="47"/>
      <c r="D39" s="47"/>
      <c r="E39" s="47"/>
      <c r="F39" s="47"/>
      <c r="G39" s="47"/>
      <c r="H39" s="47"/>
      <c r="I39" s="47"/>
      <c r="N39" s="14"/>
      <c r="O39" s="183"/>
      <c r="P39" s="184"/>
      <c r="Q39" s="30"/>
      <c r="R39" s="30"/>
      <c r="S39" s="184"/>
      <c r="T39" s="183"/>
      <c r="U39" s="184"/>
    </row>
    <row r="40" spans="2:21" ht="12.75">
      <c r="B40" s="47"/>
      <c r="C40" s="47"/>
      <c r="D40" s="47"/>
      <c r="E40" s="47"/>
      <c r="F40" s="47"/>
      <c r="G40" s="47"/>
      <c r="H40" s="47"/>
      <c r="I40" s="47"/>
      <c r="N40" s="14"/>
      <c r="O40" s="183"/>
      <c r="P40" s="184"/>
      <c r="Q40" s="30"/>
      <c r="R40" s="30"/>
      <c r="S40" s="184"/>
      <c r="T40" s="183"/>
      <c r="U40" s="184"/>
    </row>
    <row r="41" spans="2:21" ht="12.75">
      <c r="B41" s="47"/>
      <c r="C41" s="47"/>
      <c r="D41" s="47"/>
      <c r="E41" s="47"/>
      <c r="F41" s="47"/>
      <c r="G41" s="47"/>
      <c r="H41" s="47"/>
      <c r="I41" s="47"/>
      <c r="N41" s="14"/>
      <c r="O41" s="183"/>
      <c r="P41" s="184"/>
      <c r="Q41" s="30"/>
      <c r="R41" s="30"/>
      <c r="S41" s="184"/>
      <c r="T41" s="183"/>
      <c r="U41" s="184"/>
    </row>
    <row r="42" spans="2:21" ht="12.75">
      <c r="B42" s="47"/>
      <c r="C42" s="47"/>
      <c r="D42" s="47"/>
      <c r="E42" s="47"/>
      <c r="F42" s="47"/>
      <c r="G42" s="47"/>
      <c r="H42" s="47"/>
      <c r="I42" s="47"/>
      <c r="N42" s="14"/>
      <c r="O42" s="183"/>
      <c r="P42" s="184"/>
      <c r="Q42" s="30"/>
      <c r="R42" s="30"/>
      <c r="S42" s="184"/>
      <c r="T42" s="183"/>
      <c r="U42" s="184"/>
    </row>
    <row r="43" spans="2:21" ht="12.75">
      <c r="B43" s="47"/>
      <c r="C43" s="47"/>
      <c r="D43" s="47"/>
      <c r="E43" s="47"/>
      <c r="F43" s="47"/>
      <c r="G43" s="47"/>
      <c r="H43" s="47"/>
      <c r="I43" s="47"/>
      <c r="N43" s="14"/>
      <c r="O43" s="183"/>
      <c r="P43" s="184"/>
      <c r="Q43" s="30"/>
      <c r="R43" s="30"/>
      <c r="S43" s="184"/>
      <c r="T43" s="183"/>
      <c r="U43" s="184"/>
    </row>
    <row r="44" spans="14:21" ht="12.75">
      <c r="N44" s="14"/>
      <c r="O44" s="183"/>
      <c r="P44" s="184"/>
      <c r="Q44" s="30"/>
      <c r="R44" s="30"/>
      <c r="S44" s="184"/>
      <c r="T44" s="183"/>
      <c r="U44" s="184"/>
    </row>
    <row r="45" spans="14:21" ht="12.75">
      <c r="N45" s="14"/>
      <c r="O45" s="183"/>
      <c r="P45" s="184"/>
      <c r="Q45" s="30"/>
      <c r="R45" s="30"/>
      <c r="S45" s="184"/>
      <c r="T45" s="183"/>
      <c r="U45" s="184"/>
    </row>
    <row r="46" spans="14:21" ht="12.75">
      <c r="N46" s="14"/>
      <c r="O46" s="183"/>
      <c r="P46" s="184"/>
      <c r="Q46" s="30"/>
      <c r="R46" s="30"/>
      <c r="S46" s="184"/>
      <c r="T46" s="183"/>
      <c r="U46" s="184"/>
    </row>
    <row r="47" spans="14:21" ht="12.75">
      <c r="N47" s="14"/>
      <c r="O47" s="183"/>
      <c r="P47" s="184"/>
      <c r="Q47" s="30"/>
      <c r="R47" s="30"/>
      <c r="S47" s="184"/>
      <c r="T47" s="183"/>
      <c r="U47" s="184"/>
    </row>
    <row r="48" spans="14:21" ht="12.75">
      <c r="N48" s="14"/>
      <c r="O48" s="183"/>
      <c r="P48" s="184"/>
      <c r="Q48" s="30"/>
      <c r="R48" s="30"/>
      <c r="S48" s="184"/>
      <c r="T48" s="183"/>
      <c r="U48" s="184"/>
    </row>
    <row r="49" spans="14:21" ht="12.75">
      <c r="N49" s="14"/>
      <c r="O49" s="183"/>
      <c r="P49" s="184"/>
      <c r="Q49" s="30"/>
      <c r="R49" s="30"/>
      <c r="S49" s="184"/>
      <c r="T49" s="183"/>
      <c r="U49" s="184"/>
    </row>
    <row r="50" spans="14:21" ht="12.75">
      <c r="N50" s="14"/>
      <c r="O50" s="183"/>
      <c r="P50" s="184"/>
      <c r="Q50" s="30"/>
      <c r="R50" s="30"/>
      <c r="S50" s="184"/>
      <c r="T50" s="183"/>
      <c r="U50" s="184"/>
    </row>
    <row r="51" spans="14:21" ht="12.75">
      <c r="N51" s="14"/>
      <c r="O51" s="183"/>
      <c r="P51" s="184"/>
      <c r="Q51" s="30"/>
      <c r="R51" s="30"/>
      <c r="S51" s="184"/>
      <c r="T51" s="183"/>
      <c r="U51" s="184"/>
    </row>
    <row r="52" spans="14:21" ht="12.75">
      <c r="N52" s="14"/>
      <c r="O52" s="183"/>
      <c r="P52" s="184"/>
      <c r="Q52" s="30"/>
      <c r="R52" s="30"/>
      <c r="S52" s="184"/>
      <c r="T52" s="183"/>
      <c r="U52" s="184"/>
    </row>
    <row r="53" spans="14:21" ht="12.75">
      <c r="N53" s="14"/>
      <c r="O53" s="183"/>
      <c r="P53" s="184"/>
      <c r="Q53" s="30"/>
      <c r="R53" s="30"/>
      <c r="S53" s="184"/>
      <c r="T53" s="183"/>
      <c r="U53" s="184"/>
    </row>
    <row r="54" spans="14:21" ht="12.75">
      <c r="N54" s="14"/>
      <c r="O54" s="183"/>
      <c r="P54" s="184"/>
      <c r="Q54" s="30"/>
      <c r="R54" s="30"/>
      <c r="S54" s="184"/>
      <c r="T54" s="183"/>
      <c r="U54" s="184"/>
    </row>
    <row r="55" spans="14:21" ht="12.75">
      <c r="N55" s="14"/>
      <c r="O55" s="183"/>
      <c r="P55" s="184"/>
      <c r="Q55" s="30"/>
      <c r="R55" s="30"/>
      <c r="S55" s="184"/>
      <c r="T55" s="183"/>
      <c r="U55" s="184"/>
    </row>
    <row r="56" spans="14:21" ht="12.75">
      <c r="N56" s="14"/>
      <c r="O56" s="183"/>
      <c r="P56" s="184"/>
      <c r="Q56" s="30"/>
      <c r="R56" s="30"/>
      <c r="S56" s="184"/>
      <c r="T56" s="183"/>
      <c r="U56" s="184"/>
    </row>
    <row r="57" spans="14:21" ht="12.75">
      <c r="N57" s="184"/>
      <c r="O57" s="183"/>
      <c r="P57" s="184"/>
      <c r="Q57" s="30"/>
      <c r="R57" s="30"/>
      <c r="S57" s="184"/>
      <c r="T57" s="183"/>
      <c r="U57" s="184"/>
    </row>
    <row r="58" spans="14:21" ht="12.75">
      <c r="N58" s="184"/>
      <c r="O58" s="184"/>
      <c r="P58" s="184"/>
      <c r="Q58" s="184"/>
      <c r="R58" s="184"/>
      <c r="S58" s="184"/>
      <c r="T58" s="184"/>
      <c r="U58" s="18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ignoredErrors>
    <ignoredError sqref="A7:A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5.28125" style="0" customWidth="1"/>
    <col min="3" max="3" width="9.140625" style="0" customWidth="1"/>
    <col min="4" max="4" width="9.57421875" style="0" customWidth="1"/>
    <col min="5" max="5" width="8.7109375" style="0" customWidth="1"/>
    <col min="6" max="6" width="9.00390625" style="0" customWidth="1"/>
    <col min="7" max="8" width="9.140625" style="0" customWidth="1"/>
    <col min="9" max="9" width="9.57421875" style="0" customWidth="1"/>
    <col min="10" max="10" width="8.28125" style="0" customWidth="1"/>
  </cols>
  <sheetData>
    <row r="1" ht="15">
      <c r="A1" s="1" t="s">
        <v>124</v>
      </c>
    </row>
    <row r="2" ht="14.25">
      <c r="A2" s="3" t="s">
        <v>247</v>
      </c>
    </row>
    <row r="3" ht="14.25">
      <c r="A3" s="3"/>
    </row>
    <row r="4" ht="13.5" thickBot="1">
      <c r="A4" s="8"/>
    </row>
    <row r="5" spans="1:21" ht="13.5" thickTop="1">
      <c r="A5" s="23" t="s">
        <v>45</v>
      </c>
      <c r="B5" s="23" t="s">
        <v>0</v>
      </c>
      <c r="C5" s="16">
        <v>1993</v>
      </c>
      <c r="D5" s="16">
        <v>1994</v>
      </c>
      <c r="E5" s="16">
        <v>1995</v>
      </c>
      <c r="F5" s="16">
        <v>1996</v>
      </c>
      <c r="G5" s="16">
        <v>1997</v>
      </c>
      <c r="H5" s="16">
        <v>1998</v>
      </c>
      <c r="I5" s="16">
        <v>1999</v>
      </c>
      <c r="J5" s="16">
        <v>2000</v>
      </c>
      <c r="K5" s="16">
        <v>2001</v>
      </c>
      <c r="L5" s="16">
        <v>2002</v>
      </c>
      <c r="M5" s="16">
        <v>2003</v>
      </c>
      <c r="N5" s="27">
        <v>2004</v>
      </c>
      <c r="O5" s="27">
        <v>2005</v>
      </c>
      <c r="P5" s="27">
        <v>2006</v>
      </c>
      <c r="Q5" s="27">
        <v>2007</v>
      </c>
      <c r="R5" s="27">
        <v>2008</v>
      </c>
      <c r="S5" s="27">
        <v>2009</v>
      </c>
      <c r="T5" s="27">
        <v>2010</v>
      </c>
      <c r="U5" s="27">
        <v>2011</v>
      </c>
    </row>
    <row r="6" spans="1:21" ht="13.5" thickBot="1">
      <c r="A6" s="24" t="s">
        <v>46</v>
      </c>
      <c r="B6" s="24" t="s">
        <v>47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8"/>
      <c r="O6" s="28"/>
      <c r="P6" s="28"/>
      <c r="Q6" s="28"/>
      <c r="R6" s="28"/>
      <c r="S6" s="28"/>
      <c r="T6" s="28"/>
      <c r="U6" s="28"/>
    </row>
    <row r="7" spans="1:21" ht="12.75">
      <c r="A7" s="9" t="s">
        <v>1</v>
      </c>
      <c r="B7" s="22" t="s">
        <v>2</v>
      </c>
      <c r="C7" s="103">
        <v>254</v>
      </c>
      <c r="D7" s="103">
        <v>260</v>
      </c>
      <c r="E7" s="103">
        <v>270</v>
      </c>
      <c r="F7" s="103">
        <v>284</v>
      </c>
      <c r="G7" s="103">
        <v>305</v>
      </c>
      <c r="H7" s="103">
        <v>324</v>
      </c>
      <c r="I7" s="103">
        <v>340</v>
      </c>
      <c r="J7" s="103">
        <v>356</v>
      </c>
      <c r="K7" s="103">
        <v>361</v>
      </c>
      <c r="L7" s="103">
        <v>377</v>
      </c>
      <c r="M7" s="103">
        <v>388</v>
      </c>
      <c r="N7" s="103">
        <v>410</v>
      </c>
      <c r="O7" s="103">
        <v>429</v>
      </c>
      <c r="P7" s="103">
        <v>445</v>
      </c>
      <c r="Q7" s="103">
        <v>471</v>
      </c>
      <c r="R7" s="14">
        <v>478</v>
      </c>
      <c r="S7" s="6">
        <v>481</v>
      </c>
      <c r="T7" s="6">
        <v>486</v>
      </c>
      <c r="U7" s="6">
        <v>512</v>
      </c>
    </row>
    <row r="8" spans="1:25" ht="12.75">
      <c r="A8" s="9" t="s">
        <v>3</v>
      </c>
      <c r="B8" s="14" t="s">
        <v>4</v>
      </c>
      <c r="C8" s="103">
        <v>150</v>
      </c>
      <c r="D8" s="103">
        <v>158</v>
      </c>
      <c r="E8" s="103">
        <v>167</v>
      </c>
      <c r="F8" s="103">
        <v>175</v>
      </c>
      <c r="G8" s="103">
        <v>180</v>
      </c>
      <c r="H8" s="103">
        <v>180</v>
      </c>
      <c r="I8" s="103">
        <v>197</v>
      </c>
      <c r="J8" s="103">
        <v>215</v>
      </c>
      <c r="K8" s="103">
        <v>239</v>
      </c>
      <c r="L8" s="103">
        <v>243</v>
      </c>
      <c r="M8" s="103">
        <v>257</v>
      </c>
      <c r="N8" s="103">
        <v>255</v>
      </c>
      <c r="O8" s="103">
        <v>266</v>
      </c>
      <c r="P8" s="103">
        <v>286</v>
      </c>
      <c r="Q8" s="103">
        <v>287</v>
      </c>
      <c r="R8" s="14">
        <v>303</v>
      </c>
      <c r="S8" s="6">
        <v>289</v>
      </c>
      <c r="T8" s="191">
        <v>304</v>
      </c>
      <c r="U8" s="6">
        <v>321</v>
      </c>
      <c r="Y8" s="29"/>
    </row>
    <row r="9" spans="1:25" ht="12.75">
      <c r="A9" s="9" t="s">
        <v>5</v>
      </c>
      <c r="B9" s="14" t="s">
        <v>6</v>
      </c>
      <c r="C9" s="103">
        <v>144</v>
      </c>
      <c r="D9" s="103">
        <v>159</v>
      </c>
      <c r="E9" s="103">
        <v>170</v>
      </c>
      <c r="F9" s="103">
        <v>168</v>
      </c>
      <c r="G9" s="103">
        <v>176</v>
      </c>
      <c r="H9" s="103">
        <v>181</v>
      </c>
      <c r="I9" s="103">
        <v>194</v>
      </c>
      <c r="J9" s="103">
        <v>202</v>
      </c>
      <c r="K9" s="103">
        <v>209</v>
      </c>
      <c r="L9" s="103">
        <v>215</v>
      </c>
      <c r="M9" s="103">
        <v>220</v>
      </c>
      <c r="N9" s="103">
        <v>234</v>
      </c>
      <c r="O9" s="103">
        <v>243</v>
      </c>
      <c r="P9" s="103">
        <v>254</v>
      </c>
      <c r="Q9" s="103">
        <v>279</v>
      </c>
      <c r="R9" s="14">
        <v>285</v>
      </c>
      <c r="S9" s="6">
        <v>250</v>
      </c>
      <c r="T9" s="191">
        <v>285</v>
      </c>
      <c r="U9" s="6">
        <v>296</v>
      </c>
      <c r="Y9" s="29"/>
    </row>
    <row r="10" spans="1:25" ht="12.75">
      <c r="A10" s="9" t="s">
        <v>7</v>
      </c>
      <c r="B10" s="14" t="s">
        <v>8</v>
      </c>
      <c r="C10" s="103">
        <v>163</v>
      </c>
      <c r="D10" s="103">
        <v>174</v>
      </c>
      <c r="E10" s="103">
        <v>184</v>
      </c>
      <c r="F10" s="103">
        <v>187</v>
      </c>
      <c r="G10" s="103">
        <v>179</v>
      </c>
      <c r="H10" s="103">
        <v>202</v>
      </c>
      <c r="I10" s="103">
        <v>207</v>
      </c>
      <c r="J10" s="103">
        <v>218</v>
      </c>
      <c r="K10" s="103">
        <v>227</v>
      </c>
      <c r="L10" s="103">
        <v>239</v>
      </c>
      <c r="M10" s="103">
        <v>241</v>
      </c>
      <c r="N10" s="103">
        <v>250</v>
      </c>
      <c r="O10" s="103">
        <v>261</v>
      </c>
      <c r="P10" s="103">
        <v>272</v>
      </c>
      <c r="Q10" s="103">
        <v>288</v>
      </c>
      <c r="R10" s="14">
        <v>286</v>
      </c>
      <c r="S10" s="6">
        <v>286</v>
      </c>
      <c r="T10" s="191">
        <v>297</v>
      </c>
      <c r="U10" s="6">
        <v>309</v>
      </c>
      <c r="Y10" s="29"/>
    </row>
    <row r="11" spans="1:25" ht="12.75">
      <c r="A11" s="9" t="s">
        <v>9</v>
      </c>
      <c r="B11" s="14" t="s">
        <v>10</v>
      </c>
      <c r="C11" s="103">
        <v>160</v>
      </c>
      <c r="D11" s="103">
        <v>174</v>
      </c>
      <c r="E11" s="103">
        <v>189</v>
      </c>
      <c r="F11" s="103">
        <v>197</v>
      </c>
      <c r="G11" s="103">
        <v>202</v>
      </c>
      <c r="H11" s="103">
        <v>215</v>
      </c>
      <c r="I11" s="103">
        <v>221</v>
      </c>
      <c r="J11" s="103">
        <v>240</v>
      </c>
      <c r="K11" s="103">
        <v>245</v>
      </c>
      <c r="L11" s="103">
        <v>254</v>
      </c>
      <c r="M11" s="103">
        <v>261</v>
      </c>
      <c r="N11" s="103">
        <v>273</v>
      </c>
      <c r="O11" s="103">
        <v>267</v>
      </c>
      <c r="P11" s="103">
        <v>291</v>
      </c>
      <c r="Q11" s="103">
        <v>317</v>
      </c>
      <c r="R11" s="14">
        <v>322</v>
      </c>
      <c r="S11" s="6">
        <v>289</v>
      </c>
      <c r="T11" s="191">
        <v>307</v>
      </c>
      <c r="U11" s="6">
        <v>328</v>
      </c>
      <c r="Y11" s="29"/>
    </row>
    <row r="12" spans="1:25" ht="12.75">
      <c r="A12" s="9" t="s">
        <v>11</v>
      </c>
      <c r="B12" s="14" t="s">
        <v>12</v>
      </c>
      <c r="C12" s="103">
        <v>171</v>
      </c>
      <c r="D12" s="103">
        <v>186</v>
      </c>
      <c r="E12" s="103">
        <v>199</v>
      </c>
      <c r="F12" s="103">
        <v>207</v>
      </c>
      <c r="G12" s="103">
        <v>213</v>
      </c>
      <c r="H12" s="103">
        <v>222</v>
      </c>
      <c r="I12" s="103">
        <v>222</v>
      </c>
      <c r="J12" s="103">
        <v>239</v>
      </c>
      <c r="K12" s="103">
        <v>245</v>
      </c>
      <c r="L12" s="103">
        <v>254</v>
      </c>
      <c r="M12" s="103">
        <v>261</v>
      </c>
      <c r="N12" s="103">
        <v>278</v>
      </c>
      <c r="O12" s="103">
        <v>264</v>
      </c>
      <c r="P12" s="103">
        <v>300</v>
      </c>
      <c r="Q12" s="103">
        <v>328</v>
      </c>
      <c r="R12" s="14">
        <v>336</v>
      </c>
      <c r="S12" s="6">
        <v>298</v>
      </c>
      <c r="T12" s="191">
        <v>328</v>
      </c>
      <c r="U12" s="6">
        <v>345</v>
      </c>
      <c r="Y12" s="29"/>
    </row>
    <row r="13" spans="1:25" ht="12.75">
      <c r="A13" s="9" t="s">
        <v>13</v>
      </c>
      <c r="B13" s="14" t="s">
        <v>14</v>
      </c>
      <c r="C13" s="103">
        <v>155</v>
      </c>
      <c r="D13" s="103">
        <v>166</v>
      </c>
      <c r="E13" s="103">
        <v>182</v>
      </c>
      <c r="F13" s="103">
        <v>187</v>
      </c>
      <c r="G13" s="103">
        <v>188</v>
      </c>
      <c r="H13" s="103">
        <v>193</v>
      </c>
      <c r="I13" s="103">
        <v>200</v>
      </c>
      <c r="J13" s="103">
        <v>218</v>
      </c>
      <c r="K13" s="103">
        <v>227</v>
      </c>
      <c r="L13" s="103">
        <v>237</v>
      </c>
      <c r="M13" s="103">
        <v>249</v>
      </c>
      <c r="N13" s="103">
        <v>250</v>
      </c>
      <c r="O13" s="103">
        <v>259</v>
      </c>
      <c r="P13" s="103">
        <v>276</v>
      </c>
      <c r="Q13" s="103">
        <v>284</v>
      </c>
      <c r="R13" s="14">
        <v>300</v>
      </c>
      <c r="S13" s="6">
        <v>273</v>
      </c>
      <c r="T13" s="191">
        <v>302</v>
      </c>
      <c r="U13" s="6">
        <v>307</v>
      </c>
      <c r="Y13" s="29"/>
    </row>
    <row r="14" spans="1:25" ht="12.75">
      <c r="A14" s="9" t="s">
        <v>15</v>
      </c>
      <c r="B14" s="14" t="s">
        <v>16</v>
      </c>
      <c r="C14" s="103">
        <v>147</v>
      </c>
      <c r="D14" s="103">
        <v>156</v>
      </c>
      <c r="E14" s="103">
        <v>175</v>
      </c>
      <c r="F14" s="103">
        <v>186</v>
      </c>
      <c r="G14" s="103">
        <v>180</v>
      </c>
      <c r="H14" s="103">
        <v>188</v>
      </c>
      <c r="I14" s="103">
        <v>182</v>
      </c>
      <c r="J14" s="103">
        <v>195</v>
      </c>
      <c r="K14" s="103">
        <v>201</v>
      </c>
      <c r="L14" s="103">
        <v>219</v>
      </c>
      <c r="M14" s="103">
        <v>230</v>
      </c>
      <c r="N14" s="103">
        <v>236</v>
      </c>
      <c r="O14" s="103">
        <v>241</v>
      </c>
      <c r="P14" s="103">
        <v>252</v>
      </c>
      <c r="Q14" s="103">
        <v>263</v>
      </c>
      <c r="R14" s="14">
        <v>262</v>
      </c>
      <c r="S14" s="6">
        <v>259</v>
      </c>
      <c r="T14" s="191">
        <v>271</v>
      </c>
      <c r="U14" s="6">
        <v>288</v>
      </c>
      <c r="Y14" s="29"/>
    </row>
    <row r="15" spans="1:25" ht="12.75">
      <c r="A15" s="13">
        <v>10</v>
      </c>
      <c r="B15" s="14" t="s">
        <v>18</v>
      </c>
      <c r="C15" s="103">
        <v>164</v>
      </c>
      <c r="D15" s="103">
        <v>175</v>
      </c>
      <c r="E15" s="103">
        <v>175</v>
      </c>
      <c r="F15" s="103">
        <v>183</v>
      </c>
      <c r="G15" s="103">
        <v>208</v>
      </c>
      <c r="H15" s="103">
        <v>201</v>
      </c>
      <c r="I15" s="103">
        <v>214</v>
      </c>
      <c r="J15" s="103">
        <v>236</v>
      </c>
      <c r="K15" s="103">
        <v>222</v>
      </c>
      <c r="L15" s="103">
        <v>235</v>
      </c>
      <c r="M15" s="103">
        <v>253</v>
      </c>
      <c r="N15" s="103">
        <v>268</v>
      </c>
      <c r="O15" s="103">
        <v>277</v>
      </c>
      <c r="P15" s="103">
        <v>283</v>
      </c>
      <c r="Q15" s="103">
        <v>293</v>
      </c>
      <c r="R15" s="14">
        <v>287</v>
      </c>
      <c r="S15" s="6">
        <v>270</v>
      </c>
      <c r="T15" s="191">
        <v>288</v>
      </c>
      <c r="U15" s="6">
        <v>285</v>
      </c>
      <c r="Y15" s="29"/>
    </row>
    <row r="16" spans="1:25" ht="12.75">
      <c r="A16" s="13">
        <v>12</v>
      </c>
      <c r="B16" s="14" t="s">
        <v>20</v>
      </c>
      <c r="C16" s="103">
        <v>165</v>
      </c>
      <c r="D16" s="103">
        <v>177</v>
      </c>
      <c r="E16" s="103">
        <v>190</v>
      </c>
      <c r="F16" s="103">
        <v>194</v>
      </c>
      <c r="G16" s="103">
        <v>203</v>
      </c>
      <c r="H16" s="103">
        <v>210</v>
      </c>
      <c r="I16" s="103">
        <v>220</v>
      </c>
      <c r="J16" s="103">
        <v>233</v>
      </c>
      <c r="K16" s="103">
        <v>240</v>
      </c>
      <c r="L16" s="103">
        <v>251</v>
      </c>
      <c r="M16" s="103">
        <v>256</v>
      </c>
      <c r="N16" s="103">
        <v>263</v>
      </c>
      <c r="O16" s="103">
        <v>272</v>
      </c>
      <c r="P16" s="103">
        <v>288</v>
      </c>
      <c r="Q16" s="103">
        <v>313</v>
      </c>
      <c r="R16" s="14">
        <v>305</v>
      </c>
      <c r="S16" s="6">
        <v>292</v>
      </c>
      <c r="T16" s="191">
        <v>308</v>
      </c>
      <c r="U16" s="6">
        <v>317</v>
      </c>
      <c r="Y16" s="29"/>
    </row>
    <row r="17" spans="1:25" ht="12.75">
      <c r="A17" s="13">
        <v>13</v>
      </c>
      <c r="B17" s="14" t="s">
        <v>22</v>
      </c>
      <c r="C17" s="103">
        <v>165</v>
      </c>
      <c r="D17" s="103">
        <v>176</v>
      </c>
      <c r="E17" s="103">
        <v>195</v>
      </c>
      <c r="F17" s="103">
        <v>182</v>
      </c>
      <c r="G17" s="103">
        <v>176</v>
      </c>
      <c r="H17" s="103">
        <v>182</v>
      </c>
      <c r="I17" s="103">
        <v>188</v>
      </c>
      <c r="J17" s="103">
        <v>200</v>
      </c>
      <c r="K17" s="103">
        <v>223</v>
      </c>
      <c r="L17" s="103">
        <v>232</v>
      </c>
      <c r="M17" s="103">
        <v>249</v>
      </c>
      <c r="N17" s="103">
        <v>251</v>
      </c>
      <c r="O17" s="103">
        <v>255</v>
      </c>
      <c r="P17" s="103">
        <v>278</v>
      </c>
      <c r="Q17" s="103">
        <v>284</v>
      </c>
      <c r="R17" s="14">
        <v>306</v>
      </c>
      <c r="S17" s="6">
        <v>284</v>
      </c>
      <c r="T17" s="191">
        <v>309</v>
      </c>
      <c r="U17" s="6">
        <v>312</v>
      </c>
      <c r="Y17" s="29"/>
    </row>
    <row r="18" spans="1:25" ht="12.75">
      <c r="A18" s="13">
        <v>14</v>
      </c>
      <c r="B18" s="14" t="s">
        <v>24</v>
      </c>
      <c r="C18" s="103">
        <v>171</v>
      </c>
      <c r="D18" s="103">
        <v>181</v>
      </c>
      <c r="E18" s="103">
        <v>196</v>
      </c>
      <c r="F18" s="103">
        <v>200</v>
      </c>
      <c r="G18" s="103">
        <v>210</v>
      </c>
      <c r="H18" s="103">
        <v>218</v>
      </c>
      <c r="I18" s="103">
        <v>240</v>
      </c>
      <c r="J18" s="103">
        <v>253</v>
      </c>
      <c r="K18" s="103">
        <v>264</v>
      </c>
      <c r="L18" s="103">
        <v>268</v>
      </c>
      <c r="M18" s="103">
        <v>284</v>
      </c>
      <c r="N18" s="103">
        <v>291</v>
      </c>
      <c r="O18" s="103">
        <v>302</v>
      </c>
      <c r="P18" s="103">
        <v>321</v>
      </c>
      <c r="Q18" s="103">
        <v>335</v>
      </c>
      <c r="R18" s="14">
        <v>337</v>
      </c>
      <c r="S18" s="6">
        <v>321</v>
      </c>
      <c r="T18" s="191">
        <v>341</v>
      </c>
      <c r="U18" s="6">
        <v>354</v>
      </c>
      <c r="Y18" s="29"/>
    </row>
    <row r="19" spans="1:25" ht="12.75">
      <c r="A19" s="13">
        <v>17</v>
      </c>
      <c r="B19" s="14" t="s">
        <v>26</v>
      </c>
      <c r="C19" s="103">
        <v>149</v>
      </c>
      <c r="D19" s="103">
        <v>162</v>
      </c>
      <c r="E19" s="103">
        <v>177</v>
      </c>
      <c r="F19" s="103">
        <v>178</v>
      </c>
      <c r="G19" s="103">
        <v>178</v>
      </c>
      <c r="H19" s="103">
        <v>183</v>
      </c>
      <c r="I19" s="103">
        <v>197</v>
      </c>
      <c r="J19" s="103">
        <v>213</v>
      </c>
      <c r="K19" s="103">
        <v>224</v>
      </c>
      <c r="L19" s="103">
        <v>234</v>
      </c>
      <c r="M19" s="103">
        <v>241</v>
      </c>
      <c r="N19" s="103">
        <v>247</v>
      </c>
      <c r="O19" s="103">
        <v>251</v>
      </c>
      <c r="P19" s="103">
        <v>265</v>
      </c>
      <c r="Q19" s="103">
        <v>275</v>
      </c>
      <c r="R19" s="14">
        <v>284</v>
      </c>
      <c r="S19" s="6">
        <v>258</v>
      </c>
      <c r="T19" s="191">
        <v>287</v>
      </c>
      <c r="U19" s="6">
        <v>298</v>
      </c>
      <c r="Y19" s="29"/>
    </row>
    <row r="20" spans="1:25" ht="12.75">
      <c r="A20" s="13">
        <v>18</v>
      </c>
      <c r="B20" s="14" t="s">
        <v>28</v>
      </c>
      <c r="C20" s="103">
        <v>155</v>
      </c>
      <c r="D20" s="103">
        <v>167</v>
      </c>
      <c r="E20" s="103">
        <v>184</v>
      </c>
      <c r="F20" s="103">
        <v>189</v>
      </c>
      <c r="G20" s="103">
        <v>195</v>
      </c>
      <c r="H20" s="103">
        <v>196</v>
      </c>
      <c r="I20" s="103">
        <v>207</v>
      </c>
      <c r="J20" s="103">
        <v>217</v>
      </c>
      <c r="K20" s="103">
        <v>218</v>
      </c>
      <c r="L20" s="103">
        <v>234</v>
      </c>
      <c r="M20" s="103">
        <v>244</v>
      </c>
      <c r="N20" s="103">
        <v>260</v>
      </c>
      <c r="O20" s="103">
        <v>265</v>
      </c>
      <c r="P20" s="103">
        <v>288</v>
      </c>
      <c r="Q20" s="103">
        <v>302</v>
      </c>
      <c r="R20" s="14">
        <v>302</v>
      </c>
      <c r="S20" s="6">
        <v>286</v>
      </c>
      <c r="T20" s="191">
        <v>310</v>
      </c>
      <c r="U20" s="6">
        <v>330</v>
      </c>
      <c r="Y20" s="29"/>
    </row>
    <row r="21" spans="1:25" ht="12.75">
      <c r="A21" s="13">
        <v>19</v>
      </c>
      <c r="B21" s="14" t="s">
        <v>30</v>
      </c>
      <c r="C21" s="103">
        <v>168</v>
      </c>
      <c r="D21" s="103">
        <v>182</v>
      </c>
      <c r="E21" s="103">
        <v>198</v>
      </c>
      <c r="F21" s="103">
        <v>200</v>
      </c>
      <c r="G21" s="103">
        <v>208</v>
      </c>
      <c r="H21" s="103">
        <v>217</v>
      </c>
      <c r="I21" s="103">
        <v>219</v>
      </c>
      <c r="J21" s="103">
        <v>238</v>
      </c>
      <c r="K21" s="103">
        <v>236</v>
      </c>
      <c r="L21" s="103">
        <v>246</v>
      </c>
      <c r="M21" s="103">
        <v>250</v>
      </c>
      <c r="N21" s="103">
        <v>257</v>
      </c>
      <c r="O21" s="103">
        <v>263</v>
      </c>
      <c r="P21" s="103">
        <v>282</v>
      </c>
      <c r="Q21" s="103">
        <v>302</v>
      </c>
      <c r="R21" s="14">
        <v>302</v>
      </c>
      <c r="S21" s="6">
        <v>285</v>
      </c>
      <c r="T21" s="191">
        <v>309</v>
      </c>
      <c r="U21" s="6">
        <v>323</v>
      </c>
      <c r="Y21" s="29"/>
    </row>
    <row r="22" spans="1:25" ht="12.75">
      <c r="A22" s="13">
        <v>20</v>
      </c>
      <c r="B22" s="14" t="s">
        <v>32</v>
      </c>
      <c r="C22" s="103">
        <v>162</v>
      </c>
      <c r="D22" s="103">
        <v>176</v>
      </c>
      <c r="E22" s="103">
        <v>192</v>
      </c>
      <c r="F22" s="103">
        <v>189</v>
      </c>
      <c r="G22" s="103">
        <v>196</v>
      </c>
      <c r="H22" s="103">
        <v>200</v>
      </c>
      <c r="I22" s="103">
        <v>209</v>
      </c>
      <c r="J22" s="103">
        <v>222</v>
      </c>
      <c r="K22" s="103">
        <v>230</v>
      </c>
      <c r="L22" s="103">
        <v>238</v>
      </c>
      <c r="M22" s="103">
        <v>252</v>
      </c>
      <c r="N22" s="103">
        <v>266</v>
      </c>
      <c r="O22" s="103">
        <v>279</v>
      </c>
      <c r="P22" s="103">
        <v>295</v>
      </c>
      <c r="Q22" s="103">
        <v>311</v>
      </c>
      <c r="R22" s="14">
        <v>313</v>
      </c>
      <c r="S22" s="6">
        <v>290</v>
      </c>
      <c r="T22" s="191">
        <v>311</v>
      </c>
      <c r="U22" s="6">
        <v>329</v>
      </c>
      <c r="Y22" s="29"/>
    </row>
    <row r="23" spans="1:25" ht="12.75">
      <c r="A23" s="13">
        <v>21</v>
      </c>
      <c r="B23" s="14" t="s">
        <v>34</v>
      </c>
      <c r="C23" s="103">
        <v>156</v>
      </c>
      <c r="D23" s="103">
        <v>176</v>
      </c>
      <c r="E23" s="103">
        <v>195</v>
      </c>
      <c r="F23" s="103">
        <v>192</v>
      </c>
      <c r="G23" s="103">
        <v>199</v>
      </c>
      <c r="H23" s="103">
        <v>209</v>
      </c>
      <c r="I23" s="103">
        <v>222</v>
      </c>
      <c r="J23" s="103">
        <v>222</v>
      </c>
      <c r="K23" s="103">
        <v>217</v>
      </c>
      <c r="L23" s="103">
        <v>229</v>
      </c>
      <c r="M23" s="103">
        <v>237</v>
      </c>
      <c r="N23" s="103">
        <v>250</v>
      </c>
      <c r="O23" s="103">
        <v>260</v>
      </c>
      <c r="P23" s="103">
        <v>274</v>
      </c>
      <c r="Q23" s="103">
        <v>281</v>
      </c>
      <c r="R23" s="14">
        <v>293</v>
      </c>
      <c r="S23" s="6">
        <v>283</v>
      </c>
      <c r="T23" s="191">
        <v>305</v>
      </c>
      <c r="U23" s="6">
        <v>298</v>
      </c>
      <c r="Y23" s="29"/>
    </row>
    <row r="24" spans="1:25" ht="12.75">
      <c r="A24" s="13">
        <v>22</v>
      </c>
      <c r="B24" s="14" t="s">
        <v>36</v>
      </c>
      <c r="C24" s="103">
        <v>171</v>
      </c>
      <c r="D24" s="103">
        <v>186</v>
      </c>
      <c r="E24" s="103">
        <v>211</v>
      </c>
      <c r="F24" s="103">
        <v>208</v>
      </c>
      <c r="G24" s="103">
        <v>208</v>
      </c>
      <c r="H24" s="103">
        <v>220</v>
      </c>
      <c r="I24" s="103">
        <v>228</v>
      </c>
      <c r="J24" s="103">
        <v>242</v>
      </c>
      <c r="K24" s="103">
        <v>264</v>
      </c>
      <c r="L24" s="103">
        <v>262</v>
      </c>
      <c r="M24" s="103">
        <v>263</v>
      </c>
      <c r="N24" s="103">
        <v>276</v>
      </c>
      <c r="O24" s="103">
        <v>287</v>
      </c>
      <c r="P24" s="103">
        <v>293</v>
      </c>
      <c r="Q24" s="103">
        <v>304</v>
      </c>
      <c r="R24" s="14">
        <v>320</v>
      </c>
      <c r="S24" s="6">
        <v>318</v>
      </c>
      <c r="T24" s="191">
        <v>341</v>
      </c>
      <c r="U24" s="6">
        <v>347</v>
      </c>
      <c r="Y24" s="29"/>
    </row>
    <row r="25" spans="1:25" ht="12.75">
      <c r="A25" s="13">
        <v>23</v>
      </c>
      <c r="B25" s="14" t="s">
        <v>38</v>
      </c>
      <c r="C25" s="103">
        <v>168</v>
      </c>
      <c r="D25" s="103">
        <v>173</v>
      </c>
      <c r="E25" s="103">
        <v>188</v>
      </c>
      <c r="F25" s="103">
        <v>178</v>
      </c>
      <c r="G25" s="103">
        <v>189</v>
      </c>
      <c r="H25" s="103">
        <v>196</v>
      </c>
      <c r="I25" s="103">
        <v>202</v>
      </c>
      <c r="J25" s="103">
        <v>207</v>
      </c>
      <c r="K25" s="103">
        <v>227</v>
      </c>
      <c r="L25" s="103">
        <v>231</v>
      </c>
      <c r="M25" s="103">
        <v>242</v>
      </c>
      <c r="N25" s="103">
        <v>252</v>
      </c>
      <c r="O25" s="103">
        <v>265</v>
      </c>
      <c r="P25" s="103">
        <v>279</v>
      </c>
      <c r="Q25" s="103">
        <v>276</v>
      </c>
      <c r="R25" s="14">
        <v>308</v>
      </c>
      <c r="S25" s="6">
        <v>294</v>
      </c>
      <c r="T25" s="191">
        <v>348</v>
      </c>
      <c r="U25" s="6">
        <v>322</v>
      </c>
      <c r="Y25" s="29"/>
    </row>
    <row r="26" spans="1:25" ht="12.75">
      <c r="A26" s="13">
        <v>24</v>
      </c>
      <c r="B26" s="14" t="s">
        <v>40</v>
      </c>
      <c r="C26" s="103">
        <v>159</v>
      </c>
      <c r="D26" s="103">
        <v>169</v>
      </c>
      <c r="E26" s="103">
        <v>183</v>
      </c>
      <c r="F26" s="103">
        <v>182</v>
      </c>
      <c r="G26" s="103">
        <v>183</v>
      </c>
      <c r="H26" s="103">
        <v>189</v>
      </c>
      <c r="I26" s="103">
        <v>200</v>
      </c>
      <c r="J26" s="103">
        <v>206</v>
      </c>
      <c r="K26" s="103">
        <v>220</v>
      </c>
      <c r="L26" s="103">
        <v>229</v>
      </c>
      <c r="M26" s="103">
        <v>242</v>
      </c>
      <c r="N26" s="103">
        <v>258</v>
      </c>
      <c r="O26" s="103">
        <v>268</v>
      </c>
      <c r="P26" s="103">
        <v>292</v>
      </c>
      <c r="Q26" s="103">
        <v>295</v>
      </c>
      <c r="R26" s="14">
        <v>303</v>
      </c>
      <c r="S26" s="6">
        <v>290</v>
      </c>
      <c r="T26" s="191">
        <v>316</v>
      </c>
      <c r="U26" s="6">
        <v>320</v>
      </c>
      <c r="Y26" s="29"/>
    </row>
    <row r="27" spans="1:25" ht="12.75">
      <c r="A27" s="19">
        <v>25</v>
      </c>
      <c r="B27" s="14" t="s">
        <v>42</v>
      </c>
      <c r="C27" s="108">
        <v>167</v>
      </c>
      <c r="D27" s="108">
        <v>177</v>
      </c>
      <c r="E27" s="108">
        <v>197</v>
      </c>
      <c r="F27" s="108">
        <v>193</v>
      </c>
      <c r="G27" s="108">
        <v>202</v>
      </c>
      <c r="H27" s="108">
        <v>205</v>
      </c>
      <c r="I27" s="108">
        <v>212</v>
      </c>
      <c r="J27" s="108">
        <v>229</v>
      </c>
      <c r="K27" s="108">
        <v>240</v>
      </c>
      <c r="L27" s="108">
        <v>251</v>
      </c>
      <c r="M27" s="108">
        <v>259</v>
      </c>
      <c r="N27" s="108">
        <v>276</v>
      </c>
      <c r="O27" s="108">
        <v>296</v>
      </c>
      <c r="P27" s="108">
        <v>326</v>
      </c>
      <c r="Q27" s="108">
        <v>330</v>
      </c>
      <c r="R27" s="14">
        <v>367</v>
      </c>
      <c r="S27" s="6">
        <v>306</v>
      </c>
      <c r="T27" s="191">
        <v>405</v>
      </c>
      <c r="U27" s="6">
        <v>415</v>
      </c>
      <c r="Y27" s="29"/>
    </row>
    <row r="28" spans="1:25" ht="13.5" thickBot="1">
      <c r="A28" s="211" t="s">
        <v>264</v>
      </c>
      <c r="B28" s="211"/>
      <c r="C28" s="214">
        <v>180</v>
      </c>
      <c r="D28" s="214">
        <v>191</v>
      </c>
      <c r="E28" s="214">
        <v>205</v>
      </c>
      <c r="F28" s="214">
        <v>210</v>
      </c>
      <c r="G28" s="214">
        <v>219</v>
      </c>
      <c r="H28" s="214">
        <v>229</v>
      </c>
      <c r="I28" s="214">
        <v>241</v>
      </c>
      <c r="J28" s="214">
        <v>255</v>
      </c>
      <c r="K28" s="214">
        <v>264</v>
      </c>
      <c r="L28" s="214">
        <v>274</v>
      </c>
      <c r="M28" s="214">
        <v>284</v>
      </c>
      <c r="N28" s="214">
        <v>296</v>
      </c>
      <c r="O28" s="214">
        <v>307</v>
      </c>
      <c r="P28" s="214">
        <v>324</v>
      </c>
      <c r="Q28" s="214">
        <v>342</v>
      </c>
      <c r="R28" s="121">
        <v>348</v>
      </c>
      <c r="S28" s="121">
        <v>334</v>
      </c>
      <c r="T28" s="265">
        <v>354</v>
      </c>
      <c r="U28" s="121">
        <v>368</v>
      </c>
      <c r="Y28" s="29"/>
    </row>
    <row r="29" ht="12.75">
      <c r="A29" s="96" t="s">
        <v>288</v>
      </c>
    </row>
    <row r="30" spans="1:22" ht="15">
      <c r="A30" s="162" t="s">
        <v>286</v>
      </c>
      <c r="L30" s="29"/>
      <c r="M30" s="29"/>
      <c r="N30" s="29"/>
      <c r="O30" s="29"/>
      <c r="P30" s="29"/>
      <c r="Q30" s="29"/>
      <c r="R30" s="29"/>
      <c r="S30" s="29"/>
      <c r="T30" s="244"/>
      <c r="U30" s="29"/>
      <c r="V30" s="29"/>
    </row>
    <row r="31" spans="12:22" ht="15">
      <c r="L31" s="29"/>
      <c r="M31" s="29"/>
      <c r="N31" s="29"/>
      <c r="O31" s="29"/>
      <c r="P31" s="29"/>
      <c r="Q31" s="29"/>
      <c r="R31" s="29"/>
      <c r="S31" s="29"/>
      <c r="T31" s="244"/>
      <c r="U31" s="29"/>
      <c r="V31" s="29"/>
    </row>
    <row r="32" spans="10:22" ht="15">
      <c r="J32" s="108"/>
      <c r="K32" s="108"/>
      <c r="L32" s="29"/>
      <c r="M32" s="245"/>
      <c r="N32" s="245"/>
      <c r="O32" s="245"/>
      <c r="P32" s="245"/>
      <c r="Q32" s="245"/>
      <c r="R32" s="246"/>
      <c r="S32" s="29"/>
      <c r="T32" s="244"/>
      <c r="U32" s="29"/>
      <c r="V32" s="29"/>
    </row>
    <row r="33" spans="10:22" ht="15">
      <c r="J33" s="108"/>
      <c r="K33" s="108"/>
      <c r="L33" s="29"/>
      <c r="M33" s="245"/>
      <c r="N33" s="245"/>
      <c r="O33" s="245"/>
      <c r="P33" s="245"/>
      <c r="Q33" s="245"/>
      <c r="R33" s="246"/>
      <c r="S33" s="29"/>
      <c r="T33" s="244"/>
      <c r="U33" s="29"/>
      <c r="V33" s="29"/>
    </row>
    <row r="34" spans="10:22" ht="15">
      <c r="J34" s="108"/>
      <c r="K34" s="108"/>
      <c r="L34" s="29"/>
      <c r="M34" s="245"/>
      <c r="N34" s="245"/>
      <c r="O34" s="245"/>
      <c r="P34" s="245"/>
      <c r="Q34" s="245"/>
      <c r="R34" s="246"/>
      <c r="S34" s="29"/>
      <c r="T34" s="244"/>
      <c r="U34" s="29"/>
      <c r="V34" s="29"/>
    </row>
    <row r="35" spans="10:22" ht="15">
      <c r="J35" s="108"/>
      <c r="K35" s="108"/>
      <c r="L35" s="29"/>
      <c r="M35" s="245"/>
      <c r="N35" s="245"/>
      <c r="O35" s="245"/>
      <c r="P35" s="245"/>
      <c r="Q35" s="245"/>
      <c r="R35" s="246"/>
      <c r="S35" s="29"/>
      <c r="T35" s="244"/>
      <c r="U35" s="29"/>
      <c r="V35" s="29"/>
    </row>
    <row r="36" spans="10:22" ht="15">
      <c r="J36" s="108"/>
      <c r="K36" s="108"/>
      <c r="L36" s="29"/>
      <c r="M36" s="245"/>
      <c r="N36" s="245"/>
      <c r="O36" s="245"/>
      <c r="P36" s="245"/>
      <c r="Q36" s="245"/>
      <c r="R36" s="246"/>
      <c r="S36" s="29"/>
      <c r="T36" s="244"/>
      <c r="U36" s="29"/>
      <c r="V36" s="29"/>
    </row>
    <row r="37" spans="10:22" ht="15">
      <c r="J37" s="108"/>
      <c r="K37" s="108"/>
      <c r="L37" s="29"/>
      <c r="M37" s="245"/>
      <c r="N37" s="245"/>
      <c r="O37" s="245"/>
      <c r="P37" s="245"/>
      <c r="Q37" s="245"/>
      <c r="R37" s="246"/>
      <c r="S37" s="29"/>
      <c r="T37" s="244"/>
      <c r="U37" s="29"/>
      <c r="V37" s="29"/>
    </row>
    <row r="38" spans="10:22" ht="15">
      <c r="J38" s="108"/>
      <c r="K38" s="108"/>
      <c r="L38" s="29"/>
      <c r="M38" s="245"/>
      <c r="N38" s="245"/>
      <c r="O38" s="245"/>
      <c r="P38" s="245"/>
      <c r="Q38" s="245"/>
      <c r="R38" s="246"/>
      <c r="S38" s="29"/>
      <c r="T38" s="244"/>
      <c r="U38" s="29"/>
      <c r="V38" s="29"/>
    </row>
    <row r="39" spans="10:22" ht="15">
      <c r="J39" s="108"/>
      <c r="K39" s="108"/>
      <c r="L39" s="29"/>
      <c r="M39" s="245"/>
      <c r="N39" s="245"/>
      <c r="O39" s="245"/>
      <c r="P39" s="245"/>
      <c r="Q39" s="245"/>
      <c r="R39" s="246"/>
      <c r="S39" s="29"/>
      <c r="T39" s="244"/>
      <c r="U39" s="29"/>
      <c r="V39" s="29"/>
    </row>
    <row r="40" spans="10:22" ht="15">
      <c r="J40" s="108"/>
      <c r="K40" s="108"/>
      <c r="L40" s="29"/>
      <c r="M40" s="245"/>
      <c r="N40" s="245"/>
      <c r="O40" s="245"/>
      <c r="P40" s="245"/>
      <c r="Q40" s="245"/>
      <c r="R40" s="246"/>
      <c r="S40" s="29"/>
      <c r="T40" s="244"/>
      <c r="U40" s="29"/>
      <c r="V40" s="29"/>
    </row>
    <row r="41" spans="10:22" ht="15">
      <c r="J41" s="108"/>
      <c r="K41" s="108"/>
      <c r="L41" s="29"/>
      <c r="M41" s="245"/>
      <c r="N41" s="245"/>
      <c r="O41" s="245"/>
      <c r="P41" s="245"/>
      <c r="Q41" s="245"/>
      <c r="R41" s="246"/>
      <c r="S41" s="29"/>
      <c r="T41" s="244"/>
      <c r="U41" s="29"/>
      <c r="V41" s="29"/>
    </row>
    <row r="42" spans="10:22" ht="15">
      <c r="J42" s="108"/>
      <c r="K42" s="108"/>
      <c r="L42" s="29"/>
      <c r="M42" s="245"/>
      <c r="N42" s="245"/>
      <c r="O42" s="245"/>
      <c r="P42" s="245"/>
      <c r="Q42" s="245"/>
      <c r="R42" s="246"/>
      <c r="S42" s="29"/>
      <c r="T42" s="244"/>
      <c r="U42" s="29"/>
      <c r="V42" s="29"/>
    </row>
    <row r="43" spans="10:22" ht="15">
      <c r="J43" s="108"/>
      <c r="K43" s="108"/>
      <c r="L43" s="29"/>
      <c r="M43" s="245"/>
      <c r="N43" s="245"/>
      <c r="O43" s="245"/>
      <c r="P43" s="245"/>
      <c r="Q43" s="245"/>
      <c r="R43" s="246"/>
      <c r="S43" s="29"/>
      <c r="T43" s="244"/>
      <c r="U43" s="29"/>
      <c r="V43" s="29"/>
    </row>
    <row r="44" spans="10:22" ht="15">
      <c r="J44" s="108"/>
      <c r="K44" s="108"/>
      <c r="L44" s="29"/>
      <c r="M44" s="245"/>
      <c r="N44" s="245"/>
      <c r="O44" s="245"/>
      <c r="P44" s="245"/>
      <c r="Q44" s="245"/>
      <c r="R44" s="246"/>
      <c r="S44" s="29"/>
      <c r="T44" s="244"/>
      <c r="U44" s="29"/>
      <c r="V44" s="29"/>
    </row>
    <row r="45" spans="10:22" ht="15">
      <c r="J45" s="108"/>
      <c r="K45" s="108"/>
      <c r="L45" s="29"/>
      <c r="M45" s="245"/>
      <c r="N45" s="245"/>
      <c r="O45" s="245"/>
      <c r="P45" s="245"/>
      <c r="Q45" s="245"/>
      <c r="R45" s="246"/>
      <c r="S45" s="29"/>
      <c r="T45" s="244"/>
      <c r="U45" s="29"/>
      <c r="V45" s="29"/>
    </row>
    <row r="46" spans="10:22" ht="15">
      <c r="J46" s="108"/>
      <c r="K46" s="108"/>
      <c r="L46" s="29"/>
      <c r="M46" s="245"/>
      <c r="N46" s="245"/>
      <c r="O46" s="245"/>
      <c r="P46" s="245"/>
      <c r="Q46" s="245"/>
      <c r="R46" s="246"/>
      <c r="S46" s="29"/>
      <c r="T46" s="244"/>
      <c r="U46" s="29"/>
      <c r="V46" s="29"/>
    </row>
    <row r="47" spans="10:22" ht="15">
      <c r="J47" s="108"/>
      <c r="K47" s="108"/>
      <c r="L47" s="29"/>
      <c r="M47" s="245"/>
      <c r="N47" s="245"/>
      <c r="O47" s="245"/>
      <c r="P47" s="245"/>
      <c r="Q47" s="245"/>
      <c r="R47" s="246"/>
      <c r="S47" s="29"/>
      <c r="T47" s="244"/>
      <c r="U47" s="29"/>
      <c r="V47" s="29"/>
    </row>
    <row r="48" spans="10:22" ht="15">
      <c r="J48" s="108"/>
      <c r="K48" s="108"/>
      <c r="L48" s="29"/>
      <c r="M48" s="245"/>
      <c r="N48" s="245"/>
      <c r="O48" s="245"/>
      <c r="P48" s="245"/>
      <c r="Q48" s="245"/>
      <c r="R48" s="246"/>
      <c r="S48" s="29"/>
      <c r="T48" s="244"/>
      <c r="U48" s="29"/>
      <c r="V48" s="29"/>
    </row>
    <row r="49" spans="10:22" ht="15">
      <c r="J49" s="108"/>
      <c r="K49" s="108"/>
      <c r="L49" s="29"/>
      <c r="M49" s="245"/>
      <c r="N49" s="245"/>
      <c r="O49" s="245"/>
      <c r="P49" s="245"/>
      <c r="Q49" s="245"/>
      <c r="R49" s="246"/>
      <c r="S49" s="29"/>
      <c r="T49" s="244"/>
      <c r="U49" s="29"/>
      <c r="V49" s="29"/>
    </row>
    <row r="50" spans="10:22" ht="15">
      <c r="J50" s="108"/>
      <c r="K50" s="108"/>
      <c r="L50" s="29"/>
      <c r="M50" s="245"/>
      <c r="N50" s="245"/>
      <c r="O50" s="245"/>
      <c r="P50" s="245"/>
      <c r="Q50" s="245"/>
      <c r="R50" s="246"/>
      <c r="S50" s="29"/>
      <c r="T50" s="244"/>
      <c r="U50" s="29"/>
      <c r="V50" s="29"/>
    </row>
    <row r="51" spans="10:22" ht="15">
      <c r="J51" s="108"/>
      <c r="K51" s="108"/>
      <c r="L51" s="29"/>
      <c r="M51" s="245"/>
      <c r="N51" s="245"/>
      <c r="O51" s="245"/>
      <c r="P51" s="245"/>
      <c r="Q51" s="245"/>
      <c r="R51" s="246"/>
      <c r="S51" s="29"/>
      <c r="T51" s="244"/>
      <c r="U51" s="29"/>
      <c r="V51" s="29"/>
    </row>
    <row r="52" spans="10:18" ht="12.75">
      <c r="J52" s="108"/>
      <c r="K52" s="108"/>
      <c r="L52" s="108"/>
      <c r="M52" s="108"/>
      <c r="N52" s="108"/>
      <c r="O52" s="108"/>
      <c r="P52" s="108"/>
      <c r="Q52" s="108"/>
      <c r="R52" s="4"/>
    </row>
    <row r="53" spans="10:18" ht="12.75">
      <c r="J53" s="108"/>
      <c r="K53" s="108"/>
      <c r="L53" s="108"/>
      <c r="M53" s="108"/>
      <c r="N53" s="108"/>
      <c r="O53" s="108"/>
      <c r="P53" s="108"/>
      <c r="Q53" s="108"/>
      <c r="R53" s="4"/>
    </row>
    <row r="54" spans="10:18" ht="12.75">
      <c r="J54" s="4"/>
      <c r="K54" s="4"/>
      <c r="L54" s="4"/>
      <c r="M54" s="4"/>
      <c r="N54" s="4"/>
      <c r="O54" s="4"/>
      <c r="P54" s="4"/>
      <c r="Q54" s="4"/>
      <c r="R54" s="4"/>
    </row>
    <row r="55" spans="10:18" ht="12.75">
      <c r="J55" s="4"/>
      <c r="K55" s="4"/>
      <c r="L55" s="4"/>
      <c r="M55" s="4"/>
      <c r="N55" s="4"/>
      <c r="O55" s="4"/>
      <c r="P55" s="4"/>
      <c r="Q55" s="4"/>
      <c r="R55" s="4"/>
    </row>
    <row r="56" spans="10:18" ht="12.75">
      <c r="J56" s="4"/>
      <c r="K56" s="4"/>
      <c r="L56" s="4"/>
      <c r="M56" s="4"/>
      <c r="N56" s="4"/>
      <c r="O56" s="4"/>
      <c r="P56" s="4"/>
      <c r="Q56" s="4"/>
      <c r="R56" s="4"/>
    </row>
    <row r="57" spans="10:18" ht="12.75">
      <c r="J57" s="4"/>
      <c r="K57" s="4"/>
      <c r="L57" s="4"/>
      <c r="M57" s="4"/>
      <c r="N57" s="4"/>
      <c r="O57" s="4"/>
      <c r="P57" s="4"/>
      <c r="Q57" s="4"/>
      <c r="R57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ignoredErrors>
    <ignoredError sqref="A7:A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A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6.140625" style="0" customWidth="1"/>
    <col min="3" max="3" width="8.421875" style="0" customWidth="1"/>
    <col min="4" max="4" width="9.140625" style="0" customWidth="1"/>
    <col min="5" max="5" width="9.421875" style="0" customWidth="1"/>
    <col min="6" max="6" width="9.57421875" style="0" customWidth="1"/>
    <col min="7" max="7" width="9.28125" style="0" customWidth="1"/>
    <col min="8" max="8" width="9.8515625" style="0" customWidth="1"/>
    <col min="9" max="9" width="8.57421875" style="0" customWidth="1"/>
    <col min="10" max="10" width="8.00390625" style="0" customWidth="1"/>
    <col min="19" max="20" width="9.140625" style="6" customWidth="1"/>
    <col min="21" max="25" width="9.140625" style="29" customWidth="1"/>
  </cols>
  <sheetData>
    <row r="1" ht="15">
      <c r="A1" s="1" t="s">
        <v>125</v>
      </c>
    </row>
    <row r="2" ht="14.25">
      <c r="A2" s="3" t="s">
        <v>248</v>
      </c>
    </row>
    <row r="3" ht="14.25">
      <c r="A3" s="3"/>
    </row>
    <row r="4" ht="13.5" thickBot="1">
      <c r="A4" s="8"/>
    </row>
    <row r="5" spans="1:21" ht="13.5" thickTop="1">
      <c r="A5" s="23" t="s">
        <v>45</v>
      </c>
      <c r="B5" s="23" t="s">
        <v>0</v>
      </c>
      <c r="C5" s="16">
        <v>1993</v>
      </c>
      <c r="D5" s="16">
        <v>1994</v>
      </c>
      <c r="E5" s="16">
        <v>1995</v>
      </c>
      <c r="F5" s="16">
        <v>1996</v>
      </c>
      <c r="G5" s="16">
        <v>1997</v>
      </c>
      <c r="H5" s="16">
        <v>1998</v>
      </c>
      <c r="I5" s="16">
        <v>1999</v>
      </c>
      <c r="J5" s="16">
        <v>2000</v>
      </c>
      <c r="K5" s="16">
        <v>2001</v>
      </c>
      <c r="L5" s="16">
        <v>2002</v>
      </c>
      <c r="M5" s="16">
        <v>2003</v>
      </c>
      <c r="N5" s="27">
        <v>2004</v>
      </c>
      <c r="O5" s="27">
        <v>2005</v>
      </c>
      <c r="P5" s="27">
        <v>2006</v>
      </c>
      <c r="Q5" s="27">
        <v>2007</v>
      </c>
      <c r="R5" s="27">
        <v>2008</v>
      </c>
      <c r="S5" s="27">
        <v>2009</v>
      </c>
      <c r="T5" s="27">
        <v>2010</v>
      </c>
      <c r="U5" s="27">
        <v>2011</v>
      </c>
    </row>
    <row r="6" spans="1:21" ht="13.5" thickBot="1">
      <c r="A6" s="24" t="s">
        <v>46</v>
      </c>
      <c r="B6" s="24" t="s">
        <v>47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8"/>
      <c r="O6" s="28"/>
      <c r="P6" s="28"/>
      <c r="Q6" s="28"/>
      <c r="R6" s="28"/>
      <c r="S6" s="32"/>
      <c r="T6" s="32"/>
      <c r="U6" s="32"/>
    </row>
    <row r="7" spans="1:27" ht="12.75">
      <c r="A7" s="10" t="s">
        <v>1</v>
      </c>
      <c r="B7" s="22" t="s">
        <v>2</v>
      </c>
      <c r="C7" s="103">
        <v>450</v>
      </c>
      <c r="D7" s="103">
        <v>467</v>
      </c>
      <c r="E7" s="103">
        <v>484</v>
      </c>
      <c r="F7" s="103">
        <v>506</v>
      </c>
      <c r="G7" s="103">
        <v>546</v>
      </c>
      <c r="H7" s="103">
        <v>569</v>
      </c>
      <c r="I7" s="103">
        <v>588</v>
      </c>
      <c r="J7" s="103">
        <v>610</v>
      </c>
      <c r="K7" s="103">
        <v>611</v>
      </c>
      <c r="L7" s="103">
        <v>649</v>
      </c>
      <c r="M7" s="103">
        <v>676</v>
      </c>
      <c r="N7" s="103">
        <v>733</v>
      </c>
      <c r="O7" s="103">
        <v>762</v>
      </c>
      <c r="P7" s="103">
        <v>787</v>
      </c>
      <c r="Q7" s="103">
        <v>823</v>
      </c>
      <c r="R7" s="103">
        <v>830</v>
      </c>
      <c r="S7" s="191">
        <v>857</v>
      </c>
      <c r="T7" s="191">
        <v>877</v>
      </c>
      <c r="U7" s="191">
        <v>911</v>
      </c>
      <c r="V7" s="8"/>
      <c r="Z7" s="29"/>
      <c r="AA7" s="29"/>
    </row>
    <row r="8" spans="1:27" ht="12.75">
      <c r="A8" s="10" t="s">
        <v>3</v>
      </c>
      <c r="B8" s="14" t="s">
        <v>4</v>
      </c>
      <c r="C8" s="103">
        <v>360</v>
      </c>
      <c r="D8" s="103">
        <v>391</v>
      </c>
      <c r="E8" s="103">
        <v>407</v>
      </c>
      <c r="F8" s="103">
        <v>426</v>
      </c>
      <c r="G8" s="103">
        <v>442</v>
      </c>
      <c r="H8" s="103">
        <v>439</v>
      </c>
      <c r="I8" s="103">
        <v>468</v>
      </c>
      <c r="J8" s="103">
        <v>490</v>
      </c>
      <c r="K8" s="103">
        <v>514</v>
      </c>
      <c r="L8" s="103">
        <v>529</v>
      </c>
      <c r="M8" s="103">
        <v>558</v>
      </c>
      <c r="N8" s="103">
        <v>565</v>
      </c>
      <c r="O8" s="103">
        <v>591</v>
      </c>
      <c r="P8" s="103">
        <v>627</v>
      </c>
      <c r="Q8" s="103">
        <v>612</v>
      </c>
      <c r="R8" s="103">
        <v>671</v>
      </c>
      <c r="S8" s="191">
        <v>651</v>
      </c>
      <c r="T8" s="191">
        <v>692</v>
      </c>
      <c r="U8" s="191">
        <v>709</v>
      </c>
      <c r="Z8" s="29"/>
      <c r="AA8" s="29"/>
    </row>
    <row r="9" spans="1:27" ht="12.75">
      <c r="A9" s="10" t="s">
        <v>5</v>
      </c>
      <c r="B9" s="14" t="s">
        <v>6</v>
      </c>
      <c r="C9" s="103">
        <v>353</v>
      </c>
      <c r="D9" s="103">
        <v>393</v>
      </c>
      <c r="E9" s="103">
        <v>419</v>
      </c>
      <c r="F9" s="103">
        <v>425</v>
      </c>
      <c r="G9" s="103">
        <v>443</v>
      </c>
      <c r="H9" s="103">
        <v>452</v>
      </c>
      <c r="I9" s="103">
        <v>469</v>
      </c>
      <c r="J9" s="103">
        <v>472</v>
      </c>
      <c r="K9" s="103">
        <v>492</v>
      </c>
      <c r="L9" s="103">
        <v>504</v>
      </c>
      <c r="M9" s="103">
        <v>522</v>
      </c>
      <c r="N9" s="103">
        <v>567</v>
      </c>
      <c r="O9" s="103">
        <v>593</v>
      </c>
      <c r="P9" s="103">
        <v>624</v>
      </c>
      <c r="Q9" s="103">
        <v>670</v>
      </c>
      <c r="R9" s="103">
        <v>686</v>
      </c>
      <c r="S9" s="191">
        <v>624</v>
      </c>
      <c r="T9" s="191">
        <v>722</v>
      </c>
      <c r="U9" s="191">
        <v>728</v>
      </c>
      <c r="Z9" s="29"/>
      <c r="AA9" s="29"/>
    </row>
    <row r="10" spans="1:27" ht="12.75">
      <c r="A10" s="10" t="s">
        <v>7</v>
      </c>
      <c r="B10" s="14" t="s">
        <v>8</v>
      </c>
      <c r="C10" s="103">
        <v>354</v>
      </c>
      <c r="D10" s="103">
        <v>388</v>
      </c>
      <c r="E10" s="103">
        <v>405</v>
      </c>
      <c r="F10" s="103">
        <v>415</v>
      </c>
      <c r="G10" s="103">
        <v>411</v>
      </c>
      <c r="H10" s="103">
        <v>456</v>
      </c>
      <c r="I10" s="103">
        <v>456</v>
      </c>
      <c r="J10" s="103">
        <v>465</v>
      </c>
      <c r="K10" s="103">
        <v>479</v>
      </c>
      <c r="L10" s="103">
        <v>501</v>
      </c>
      <c r="M10" s="103">
        <v>513</v>
      </c>
      <c r="N10" s="103">
        <v>542</v>
      </c>
      <c r="O10" s="103">
        <v>574</v>
      </c>
      <c r="P10" s="103">
        <v>590</v>
      </c>
      <c r="Q10" s="103">
        <v>613</v>
      </c>
      <c r="R10" s="103">
        <v>609</v>
      </c>
      <c r="S10" s="191">
        <v>629</v>
      </c>
      <c r="T10" s="191">
        <v>657</v>
      </c>
      <c r="U10" s="191">
        <v>670</v>
      </c>
      <c r="Z10" s="29"/>
      <c r="AA10" s="29"/>
    </row>
    <row r="11" spans="1:27" ht="12.75">
      <c r="A11" s="10" t="s">
        <v>9</v>
      </c>
      <c r="B11" s="14" t="s">
        <v>10</v>
      </c>
      <c r="C11" s="103">
        <v>329</v>
      </c>
      <c r="D11" s="103">
        <v>364</v>
      </c>
      <c r="E11" s="103">
        <v>391</v>
      </c>
      <c r="F11" s="103">
        <v>428</v>
      </c>
      <c r="G11" s="103">
        <v>433</v>
      </c>
      <c r="H11" s="103">
        <v>446</v>
      </c>
      <c r="I11" s="103">
        <v>455</v>
      </c>
      <c r="J11" s="103">
        <v>473</v>
      </c>
      <c r="K11" s="103">
        <v>473</v>
      </c>
      <c r="L11" s="103">
        <v>498</v>
      </c>
      <c r="M11" s="103">
        <v>514</v>
      </c>
      <c r="N11" s="103">
        <v>541</v>
      </c>
      <c r="O11" s="103">
        <v>539</v>
      </c>
      <c r="P11" s="103">
        <v>585</v>
      </c>
      <c r="Q11" s="103">
        <v>629</v>
      </c>
      <c r="R11" s="103">
        <v>624</v>
      </c>
      <c r="S11" s="191">
        <v>588</v>
      </c>
      <c r="T11" s="191">
        <v>616</v>
      </c>
      <c r="U11" s="191">
        <v>646</v>
      </c>
      <c r="Z11" s="29"/>
      <c r="AA11" s="29"/>
    </row>
    <row r="12" spans="1:27" ht="12.75">
      <c r="A12" s="10" t="s">
        <v>11</v>
      </c>
      <c r="B12" s="14" t="s">
        <v>12</v>
      </c>
      <c r="C12" s="103">
        <v>364</v>
      </c>
      <c r="D12" s="103">
        <v>402</v>
      </c>
      <c r="E12" s="103">
        <v>418</v>
      </c>
      <c r="F12" s="103">
        <v>446</v>
      </c>
      <c r="G12" s="103">
        <v>461</v>
      </c>
      <c r="H12" s="103">
        <v>476</v>
      </c>
      <c r="I12" s="103">
        <v>464</v>
      </c>
      <c r="J12" s="103">
        <v>484</v>
      </c>
      <c r="K12" s="103">
        <v>494</v>
      </c>
      <c r="L12" s="103">
        <v>498</v>
      </c>
      <c r="M12" s="103">
        <v>518</v>
      </c>
      <c r="N12" s="103">
        <v>555</v>
      </c>
      <c r="O12" s="103">
        <v>525</v>
      </c>
      <c r="P12" s="103">
        <v>590</v>
      </c>
      <c r="Q12" s="103">
        <v>636</v>
      </c>
      <c r="R12" s="103">
        <v>650</v>
      </c>
      <c r="S12" s="191">
        <v>610</v>
      </c>
      <c r="T12" s="191">
        <v>669</v>
      </c>
      <c r="U12" s="191">
        <v>698</v>
      </c>
      <c r="Z12" s="29"/>
      <c r="AA12" s="29"/>
    </row>
    <row r="13" spans="1:27" ht="12.75">
      <c r="A13" s="10" t="s">
        <v>13</v>
      </c>
      <c r="B13" s="14" t="s">
        <v>14</v>
      </c>
      <c r="C13" s="103">
        <v>345</v>
      </c>
      <c r="D13" s="103">
        <v>373</v>
      </c>
      <c r="E13" s="103">
        <v>412</v>
      </c>
      <c r="F13" s="103">
        <v>434</v>
      </c>
      <c r="G13" s="103">
        <v>441</v>
      </c>
      <c r="H13" s="103">
        <v>453</v>
      </c>
      <c r="I13" s="103">
        <v>456</v>
      </c>
      <c r="J13" s="103">
        <v>479</v>
      </c>
      <c r="K13" s="103">
        <v>487</v>
      </c>
      <c r="L13" s="103">
        <v>509</v>
      </c>
      <c r="M13" s="103">
        <v>548</v>
      </c>
      <c r="N13" s="103">
        <v>559</v>
      </c>
      <c r="O13" s="103">
        <v>584</v>
      </c>
      <c r="P13" s="103">
        <v>620</v>
      </c>
      <c r="Q13" s="103">
        <v>626</v>
      </c>
      <c r="R13" s="103">
        <v>654</v>
      </c>
      <c r="S13" s="191">
        <v>612</v>
      </c>
      <c r="T13" s="191">
        <v>680</v>
      </c>
      <c r="U13" s="191">
        <v>697</v>
      </c>
      <c r="Z13" s="29"/>
      <c r="AA13" s="29"/>
    </row>
    <row r="14" spans="1:27" ht="12.75">
      <c r="A14" s="10" t="s">
        <v>15</v>
      </c>
      <c r="B14" s="14" t="s">
        <v>16</v>
      </c>
      <c r="C14" s="103">
        <v>306</v>
      </c>
      <c r="D14" s="103">
        <v>318</v>
      </c>
      <c r="E14" s="103">
        <v>353</v>
      </c>
      <c r="F14" s="103">
        <v>394</v>
      </c>
      <c r="G14" s="103">
        <v>395</v>
      </c>
      <c r="H14" s="103">
        <v>407</v>
      </c>
      <c r="I14" s="103">
        <v>393</v>
      </c>
      <c r="J14" s="103">
        <v>383</v>
      </c>
      <c r="K14" s="103">
        <v>386</v>
      </c>
      <c r="L14" s="103">
        <v>437</v>
      </c>
      <c r="M14" s="103">
        <v>461</v>
      </c>
      <c r="N14" s="103">
        <v>473</v>
      </c>
      <c r="O14" s="103">
        <v>494</v>
      </c>
      <c r="P14" s="103">
        <v>489</v>
      </c>
      <c r="Q14" s="103">
        <v>510</v>
      </c>
      <c r="R14" s="103">
        <v>524</v>
      </c>
      <c r="S14" s="191">
        <v>512</v>
      </c>
      <c r="T14" s="191">
        <v>547</v>
      </c>
      <c r="U14" s="191">
        <v>571</v>
      </c>
      <c r="Z14" s="29"/>
      <c r="AA14" s="29"/>
    </row>
    <row r="15" spans="1:27" ht="12.75">
      <c r="A15" s="10" t="s">
        <v>17</v>
      </c>
      <c r="B15" s="14" t="s">
        <v>18</v>
      </c>
      <c r="C15" s="103">
        <v>367</v>
      </c>
      <c r="D15" s="103">
        <v>394</v>
      </c>
      <c r="E15" s="103">
        <v>393</v>
      </c>
      <c r="F15" s="103">
        <v>419</v>
      </c>
      <c r="G15" s="103">
        <v>473</v>
      </c>
      <c r="H15" s="103">
        <v>457</v>
      </c>
      <c r="I15" s="103">
        <v>472</v>
      </c>
      <c r="J15" s="103">
        <v>501</v>
      </c>
      <c r="K15" s="103">
        <v>471</v>
      </c>
      <c r="L15" s="103">
        <v>500</v>
      </c>
      <c r="M15" s="103">
        <v>537</v>
      </c>
      <c r="N15" s="103">
        <v>564</v>
      </c>
      <c r="O15" s="103">
        <v>583</v>
      </c>
      <c r="P15" s="103">
        <v>586</v>
      </c>
      <c r="Q15" s="103">
        <v>612</v>
      </c>
      <c r="R15" s="103">
        <v>621</v>
      </c>
      <c r="S15" s="191">
        <v>607</v>
      </c>
      <c r="T15" s="191">
        <v>642</v>
      </c>
      <c r="U15" s="191">
        <v>633</v>
      </c>
      <c r="Z15" s="29"/>
      <c r="AA15" s="29"/>
    </row>
    <row r="16" spans="1:27" ht="12.75">
      <c r="A16" s="10" t="s">
        <v>19</v>
      </c>
      <c r="B16" s="14" t="s">
        <v>20</v>
      </c>
      <c r="C16" s="103">
        <v>368</v>
      </c>
      <c r="D16" s="103">
        <v>398</v>
      </c>
      <c r="E16" s="103">
        <v>427</v>
      </c>
      <c r="F16" s="103">
        <v>438</v>
      </c>
      <c r="G16" s="103">
        <v>468</v>
      </c>
      <c r="H16" s="103">
        <v>477</v>
      </c>
      <c r="I16" s="103">
        <v>490</v>
      </c>
      <c r="J16" s="103">
        <v>506</v>
      </c>
      <c r="K16" s="103">
        <v>512</v>
      </c>
      <c r="L16" s="103">
        <v>539</v>
      </c>
      <c r="M16" s="103">
        <v>559</v>
      </c>
      <c r="N16" s="103">
        <v>579</v>
      </c>
      <c r="O16" s="103">
        <v>599</v>
      </c>
      <c r="P16" s="103">
        <v>618</v>
      </c>
      <c r="Q16" s="103">
        <v>664</v>
      </c>
      <c r="R16" s="103">
        <v>655</v>
      </c>
      <c r="S16" s="191">
        <v>648</v>
      </c>
      <c r="T16" s="191">
        <v>685</v>
      </c>
      <c r="U16" s="191">
        <v>692</v>
      </c>
      <c r="Z16" s="29"/>
      <c r="AA16" s="29"/>
    </row>
    <row r="17" spans="1:27" ht="12.75">
      <c r="A17" s="10" t="s">
        <v>21</v>
      </c>
      <c r="B17" s="14" t="s">
        <v>22</v>
      </c>
      <c r="C17" s="103">
        <v>393</v>
      </c>
      <c r="D17" s="103">
        <v>430</v>
      </c>
      <c r="E17" s="103">
        <v>471</v>
      </c>
      <c r="F17" s="103">
        <v>453</v>
      </c>
      <c r="G17" s="103">
        <v>434</v>
      </c>
      <c r="H17" s="103">
        <v>461</v>
      </c>
      <c r="I17" s="103">
        <v>459</v>
      </c>
      <c r="J17" s="103">
        <v>469</v>
      </c>
      <c r="K17" s="103">
        <v>515</v>
      </c>
      <c r="L17" s="103">
        <v>531</v>
      </c>
      <c r="M17" s="103">
        <v>570</v>
      </c>
      <c r="N17" s="103">
        <v>579</v>
      </c>
      <c r="O17" s="103">
        <v>589</v>
      </c>
      <c r="P17" s="103">
        <v>627</v>
      </c>
      <c r="Q17" s="103">
        <v>628</v>
      </c>
      <c r="R17" s="103">
        <v>679</v>
      </c>
      <c r="S17" s="191">
        <v>642</v>
      </c>
      <c r="T17" s="191">
        <v>701</v>
      </c>
      <c r="U17" s="191">
        <v>687</v>
      </c>
      <c r="Z17" s="29"/>
      <c r="AA17" s="29"/>
    </row>
    <row r="18" spans="1:27" ht="12.75">
      <c r="A18" s="10" t="s">
        <v>23</v>
      </c>
      <c r="B18" s="14" t="s">
        <v>24</v>
      </c>
      <c r="C18" s="103">
        <v>364</v>
      </c>
      <c r="D18" s="103">
        <v>394</v>
      </c>
      <c r="E18" s="103">
        <v>417</v>
      </c>
      <c r="F18" s="103">
        <v>433</v>
      </c>
      <c r="G18" s="103">
        <v>465</v>
      </c>
      <c r="H18" s="103">
        <v>472</v>
      </c>
      <c r="I18" s="103">
        <v>509</v>
      </c>
      <c r="J18" s="103">
        <v>530</v>
      </c>
      <c r="K18" s="103">
        <v>531</v>
      </c>
      <c r="L18" s="103">
        <v>538</v>
      </c>
      <c r="M18" s="103">
        <v>575</v>
      </c>
      <c r="N18" s="103">
        <v>594</v>
      </c>
      <c r="O18" s="103">
        <v>613</v>
      </c>
      <c r="P18" s="103">
        <v>649</v>
      </c>
      <c r="Q18" s="103">
        <v>667</v>
      </c>
      <c r="R18" s="103">
        <v>667</v>
      </c>
      <c r="S18" s="191">
        <v>660</v>
      </c>
      <c r="T18" s="191">
        <v>705</v>
      </c>
      <c r="U18" s="191">
        <v>718</v>
      </c>
      <c r="Z18" s="29"/>
      <c r="AA18" s="29"/>
    </row>
    <row r="19" spans="1:27" ht="12.75">
      <c r="A19" s="10" t="s">
        <v>25</v>
      </c>
      <c r="B19" s="14" t="s">
        <v>26</v>
      </c>
      <c r="C19" s="103">
        <v>358</v>
      </c>
      <c r="D19" s="103">
        <v>385</v>
      </c>
      <c r="E19" s="103">
        <v>422</v>
      </c>
      <c r="F19" s="103">
        <v>429</v>
      </c>
      <c r="G19" s="103">
        <v>439</v>
      </c>
      <c r="H19" s="103">
        <v>447</v>
      </c>
      <c r="I19" s="103">
        <v>482</v>
      </c>
      <c r="J19" s="103">
        <v>506</v>
      </c>
      <c r="K19" s="103">
        <v>536</v>
      </c>
      <c r="L19" s="103">
        <v>546</v>
      </c>
      <c r="M19" s="103">
        <v>570</v>
      </c>
      <c r="N19" s="103">
        <v>584</v>
      </c>
      <c r="O19" s="103">
        <v>602</v>
      </c>
      <c r="P19" s="103">
        <v>620</v>
      </c>
      <c r="Q19" s="103">
        <v>635</v>
      </c>
      <c r="R19" s="103">
        <v>661</v>
      </c>
      <c r="S19" s="191">
        <v>633</v>
      </c>
      <c r="T19" s="191">
        <v>694</v>
      </c>
      <c r="U19" s="191">
        <v>701</v>
      </c>
      <c r="Z19" s="29"/>
      <c r="AA19" s="29"/>
    </row>
    <row r="20" spans="1:27" ht="12.75">
      <c r="A20" s="10" t="s">
        <v>27</v>
      </c>
      <c r="B20" s="14" t="s">
        <v>28</v>
      </c>
      <c r="C20" s="103">
        <v>348</v>
      </c>
      <c r="D20" s="103">
        <v>388</v>
      </c>
      <c r="E20" s="103">
        <v>417</v>
      </c>
      <c r="F20" s="103">
        <v>437</v>
      </c>
      <c r="G20" s="103">
        <v>449</v>
      </c>
      <c r="H20" s="103">
        <v>446</v>
      </c>
      <c r="I20" s="103">
        <v>457</v>
      </c>
      <c r="J20" s="103">
        <v>466</v>
      </c>
      <c r="K20" s="103">
        <v>462</v>
      </c>
      <c r="L20" s="103">
        <v>494</v>
      </c>
      <c r="M20" s="103">
        <v>523</v>
      </c>
      <c r="N20" s="103">
        <v>566</v>
      </c>
      <c r="O20" s="103">
        <v>579</v>
      </c>
      <c r="P20" s="103">
        <v>622</v>
      </c>
      <c r="Q20" s="103">
        <v>635</v>
      </c>
      <c r="R20" s="103">
        <v>636</v>
      </c>
      <c r="S20" s="191">
        <v>624</v>
      </c>
      <c r="T20" s="191">
        <v>673</v>
      </c>
      <c r="U20" s="191">
        <v>711</v>
      </c>
      <c r="Z20" s="29"/>
      <c r="AA20" s="29"/>
    </row>
    <row r="21" spans="1:27" ht="12.75">
      <c r="A21" s="10" t="s">
        <v>29</v>
      </c>
      <c r="B21" s="14" t="s">
        <v>30</v>
      </c>
      <c r="C21" s="103">
        <v>379</v>
      </c>
      <c r="D21" s="103">
        <v>424</v>
      </c>
      <c r="E21" s="103">
        <v>446</v>
      </c>
      <c r="F21" s="103">
        <v>452</v>
      </c>
      <c r="G21" s="103">
        <v>486</v>
      </c>
      <c r="H21" s="103">
        <v>497</v>
      </c>
      <c r="I21" s="103">
        <v>487</v>
      </c>
      <c r="J21" s="103">
        <v>523</v>
      </c>
      <c r="K21" s="103">
        <v>522</v>
      </c>
      <c r="L21" s="103">
        <v>531</v>
      </c>
      <c r="M21" s="103">
        <v>550</v>
      </c>
      <c r="N21" s="103">
        <v>569</v>
      </c>
      <c r="O21" s="103">
        <v>592</v>
      </c>
      <c r="P21" s="103">
        <v>628</v>
      </c>
      <c r="Q21" s="103">
        <v>659</v>
      </c>
      <c r="R21" s="103">
        <v>653</v>
      </c>
      <c r="S21" s="191">
        <v>649</v>
      </c>
      <c r="T21" s="191">
        <v>701</v>
      </c>
      <c r="U21" s="191">
        <v>720</v>
      </c>
      <c r="Z21" s="29"/>
      <c r="AA21" s="29"/>
    </row>
    <row r="22" spans="1:27" ht="12.75">
      <c r="A22" s="10" t="s">
        <v>31</v>
      </c>
      <c r="B22" s="14" t="s">
        <v>32</v>
      </c>
      <c r="C22" s="103">
        <v>387</v>
      </c>
      <c r="D22" s="103">
        <v>431</v>
      </c>
      <c r="E22" s="103">
        <v>459</v>
      </c>
      <c r="F22" s="103">
        <v>459</v>
      </c>
      <c r="G22" s="103">
        <v>482</v>
      </c>
      <c r="H22" s="103">
        <v>490</v>
      </c>
      <c r="I22" s="103">
        <v>493</v>
      </c>
      <c r="J22" s="103">
        <v>525</v>
      </c>
      <c r="K22" s="103">
        <v>537</v>
      </c>
      <c r="L22" s="103">
        <v>542</v>
      </c>
      <c r="M22" s="103">
        <v>573</v>
      </c>
      <c r="N22" s="103">
        <v>606</v>
      </c>
      <c r="O22" s="103">
        <v>636</v>
      </c>
      <c r="P22" s="103">
        <v>670</v>
      </c>
      <c r="Q22" s="103">
        <v>691</v>
      </c>
      <c r="R22" s="103">
        <v>694</v>
      </c>
      <c r="S22" s="191">
        <v>666</v>
      </c>
      <c r="T22" s="191">
        <v>704</v>
      </c>
      <c r="U22" s="191">
        <v>741</v>
      </c>
      <c r="Z22" s="29"/>
      <c r="AA22" s="29"/>
    </row>
    <row r="23" spans="1:27" ht="12.75">
      <c r="A23" s="10" t="s">
        <v>33</v>
      </c>
      <c r="B23" s="14" t="s">
        <v>34</v>
      </c>
      <c r="C23" s="103">
        <v>359</v>
      </c>
      <c r="D23" s="103">
        <v>414</v>
      </c>
      <c r="E23" s="103">
        <v>444</v>
      </c>
      <c r="F23" s="103">
        <v>447</v>
      </c>
      <c r="G23" s="103">
        <v>467</v>
      </c>
      <c r="H23" s="103">
        <v>488</v>
      </c>
      <c r="I23" s="103">
        <v>510</v>
      </c>
      <c r="J23" s="103">
        <v>488</v>
      </c>
      <c r="K23" s="103">
        <v>473</v>
      </c>
      <c r="L23" s="103">
        <v>505</v>
      </c>
      <c r="M23" s="103">
        <v>527</v>
      </c>
      <c r="N23" s="103">
        <v>552</v>
      </c>
      <c r="O23" s="103">
        <v>590</v>
      </c>
      <c r="P23" s="103">
        <v>614</v>
      </c>
      <c r="Q23" s="103">
        <v>618</v>
      </c>
      <c r="R23" s="103">
        <v>639</v>
      </c>
      <c r="S23" s="191">
        <v>644</v>
      </c>
      <c r="T23" s="191">
        <v>689</v>
      </c>
      <c r="U23" s="191">
        <v>664</v>
      </c>
      <c r="Z23" s="29"/>
      <c r="AA23" s="29"/>
    </row>
    <row r="24" spans="1:27" ht="12.75">
      <c r="A24" s="10" t="s">
        <v>35</v>
      </c>
      <c r="B24" s="14" t="s">
        <v>36</v>
      </c>
      <c r="C24" s="103">
        <v>379</v>
      </c>
      <c r="D24" s="103">
        <v>416</v>
      </c>
      <c r="E24" s="103">
        <v>471</v>
      </c>
      <c r="F24" s="103">
        <v>467</v>
      </c>
      <c r="G24" s="103">
        <v>476</v>
      </c>
      <c r="H24" s="103">
        <v>506</v>
      </c>
      <c r="I24" s="103">
        <v>506</v>
      </c>
      <c r="J24" s="103">
        <v>521</v>
      </c>
      <c r="K24" s="103">
        <v>564</v>
      </c>
      <c r="L24" s="103">
        <v>558</v>
      </c>
      <c r="M24" s="103">
        <v>563</v>
      </c>
      <c r="N24" s="103">
        <v>590</v>
      </c>
      <c r="O24" s="103">
        <v>617</v>
      </c>
      <c r="P24" s="103">
        <v>624</v>
      </c>
      <c r="Q24" s="103">
        <v>645</v>
      </c>
      <c r="R24" s="103">
        <v>668</v>
      </c>
      <c r="S24" s="191">
        <v>691</v>
      </c>
      <c r="T24" s="191">
        <v>753</v>
      </c>
      <c r="U24" s="191">
        <v>760</v>
      </c>
      <c r="Z24" s="29"/>
      <c r="AA24" s="29"/>
    </row>
    <row r="25" spans="1:27" ht="12.75">
      <c r="A25" s="10" t="s">
        <v>37</v>
      </c>
      <c r="B25" s="14" t="s">
        <v>38</v>
      </c>
      <c r="C25" s="103">
        <v>381</v>
      </c>
      <c r="D25" s="103">
        <v>410</v>
      </c>
      <c r="E25" s="103">
        <v>431</v>
      </c>
      <c r="F25" s="103">
        <v>408</v>
      </c>
      <c r="G25" s="103">
        <v>446</v>
      </c>
      <c r="H25" s="103">
        <v>462</v>
      </c>
      <c r="I25" s="103">
        <v>470</v>
      </c>
      <c r="J25" s="103">
        <v>472</v>
      </c>
      <c r="K25" s="103">
        <v>519</v>
      </c>
      <c r="L25" s="103">
        <v>527</v>
      </c>
      <c r="M25" s="103">
        <v>545</v>
      </c>
      <c r="N25" s="103">
        <v>551</v>
      </c>
      <c r="O25" s="103">
        <v>586</v>
      </c>
      <c r="P25" s="103">
        <v>610</v>
      </c>
      <c r="Q25" s="103">
        <v>597</v>
      </c>
      <c r="R25" s="103">
        <v>669</v>
      </c>
      <c r="S25" s="191">
        <v>666</v>
      </c>
      <c r="T25" s="191">
        <v>796</v>
      </c>
      <c r="U25" s="191">
        <v>701</v>
      </c>
      <c r="Z25" s="29"/>
      <c r="AA25" s="29"/>
    </row>
    <row r="26" spans="1:27" ht="12.75">
      <c r="A26" s="10" t="s">
        <v>39</v>
      </c>
      <c r="B26" s="14" t="s">
        <v>40</v>
      </c>
      <c r="C26" s="103">
        <v>370</v>
      </c>
      <c r="D26" s="103">
        <v>392</v>
      </c>
      <c r="E26" s="103">
        <v>428</v>
      </c>
      <c r="F26" s="103">
        <v>433</v>
      </c>
      <c r="G26" s="103">
        <v>443</v>
      </c>
      <c r="H26" s="103">
        <v>445</v>
      </c>
      <c r="I26" s="103">
        <v>467</v>
      </c>
      <c r="J26" s="103">
        <v>469</v>
      </c>
      <c r="K26" s="103">
        <v>499</v>
      </c>
      <c r="L26" s="103">
        <v>511</v>
      </c>
      <c r="M26" s="103">
        <v>550</v>
      </c>
      <c r="N26" s="103">
        <v>578</v>
      </c>
      <c r="O26" s="103">
        <v>604</v>
      </c>
      <c r="P26" s="103">
        <v>635</v>
      </c>
      <c r="Q26" s="103">
        <v>640</v>
      </c>
      <c r="R26" s="103">
        <v>646</v>
      </c>
      <c r="S26" s="191">
        <v>643</v>
      </c>
      <c r="T26" s="191">
        <v>695</v>
      </c>
      <c r="U26" s="191">
        <v>680</v>
      </c>
      <c r="Z26" s="29"/>
      <c r="AA26" s="29"/>
    </row>
    <row r="27" spans="1:27" ht="12.75">
      <c r="A27" s="10" t="s">
        <v>41</v>
      </c>
      <c r="B27" s="14" t="s">
        <v>42</v>
      </c>
      <c r="C27" s="103">
        <v>371</v>
      </c>
      <c r="D27" s="103">
        <v>408</v>
      </c>
      <c r="E27" s="103">
        <v>448</v>
      </c>
      <c r="F27" s="103">
        <v>451</v>
      </c>
      <c r="G27" s="103">
        <v>482</v>
      </c>
      <c r="H27" s="103">
        <v>485</v>
      </c>
      <c r="I27" s="103">
        <v>502</v>
      </c>
      <c r="J27" s="103">
        <v>527</v>
      </c>
      <c r="K27" s="103">
        <v>549</v>
      </c>
      <c r="L27" s="103">
        <v>568</v>
      </c>
      <c r="M27" s="103">
        <v>587</v>
      </c>
      <c r="N27" s="103">
        <v>621</v>
      </c>
      <c r="O27" s="103">
        <v>679</v>
      </c>
      <c r="P27" s="103">
        <v>725</v>
      </c>
      <c r="Q27" s="103">
        <v>712</v>
      </c>
      <c r="R27" s="103">
        <v>797</v>
      </c>
      <c r="S27" s="191">
        <v>681</v>
      </c>
      <c r="T27" s="191">
        <v>883</v>
      </c>
      <c r="U27" s="191">
        <v>889</v>
      </c>
      <c r="Z27" s="29"/>
      <c r="AA27" s="29"/>
    </row>
    <row r="28" spans="1:27" ht="13.5" thickBot="1">
      <c r="A28" s="211" t="s">
        <v>264</v>
      </c>
      <c r="B28" s="211"/>
      <c r="C28" s="214">
        <v>383</v>
      </c>
      <c r="D28" s="214">
        <v>413</v>
      </c>
      <c r="E28" s="214">
        <v>438</v>
      </c>
      <c r="F28" s="214">
        <v>453</v>
      </c>
      <c r="G28" s="214">
        <v>478</v>
      </c>
      <c r="H28" s="214">
        <v>493</v>
      </c>
      <c r="I28" s="214">
        <v>509</v>
      </c>
      <c r="J28" s="214">
        <v>527</v>
      </c>
      <c r="K28" s="214">
        <v>535</v>
      </c>
      <c r="L28" s="214">
        <v>556</v>
      </c>
      <c r="M28" s="214">
        <v>583</v>
      </c>
      <c r="N28" s="214">
        <v>613</v>
      </c>
      <c r="O28" s="214">
        <v>637</v>
      </c>
      <c r="P28" s="214">
        <v>666</v>
      </c>
      <c r="Q28" s="214">
        <v>691</v>
      </c>
      <c r="R28" s="214">
        <v>702</v>
      </c>
      <c r="S28" s="265">
        <v>697</v>
      </c>
      <c r="T28" s="265">
        <v>742</v>
      </c>
      <c r="U28" s="265">
        <v>758</v>
      </c>
      <c r="Z28" s="29"/>
      <c r="AA28" s="29"/>
    </row>
    <row r="29" spans="1:27" ht="12.75">
      <c r="A29" s="96" t="s">
        <v>288</v>
      </c>
      <c r="B29" s="6"/>
      <c r="C29" s="6"/>
      <c r="D29" s="6"/>
      <c r="E29" s="6"/>
      <c r="F29" s="6"/>
      <c r="G29" s="6"/>
      <c r="H29" s="6"/>
      <c r="I29" s="6"/>
      <c r="Z29" s="29"/>
      <c r="AA29" s="29"/>
    </row>
    <row r="30" spans="1:13" ht="12.75">
      <c r="A30" s="162" t="s">
        <v>286</v>
      </c>
      <c r="B30" s="6"/>
      <c r="C30" s="6"/>
      <c r="D30" s="6"/>
      <c r="E30" s="6"/>
      <c r="F30" s="6"/>
      <c r="G30" s="6"/>
      <c r="H30" s="6"/>
      <c r="I30" s="6"/>
      <c r="K30" s="29"/>
      <c r="L30" s="29"/>
      <c r="M30" s="29"/>
    </row>
    <row r="31" spans="2:13" ht="12.75">
      <c r="B31" s="6"/>
      <c r="C31" s="6"/>
      <c r="D31" s="6"/>
      <c r="E31" s="6"/>
      <c r="F31" s="6"/>
      <c r="G31" s="6"/>
      <c r="H31" s="6"/>
      <c r="I31" s="6"/>
      <c r="K31" s="29"/>
      <c r="L31" s="29"/>
      <c r="M31" s="29"/>
    </row>
    <row r="32" spans="11:13" ht="12.75">
      <c r="K32" s="29"/>
      <c r="L32" s="29"/>
      <c r="M32" s="29"/>
    </row>
    <row r="33" spans="10:18" ht="12.75">
      <c r="J33" s="108"/>
      <c r="K33" s="245"/>
      <c r="L33" s="29"/>
      <c r="M33" s="245"/>
      <c r="N33" s="108"/>
      <c r="O33" s="108"/>
      <c r="P33" s="108"/>
      <c r="Q33" s="108"/>
      <c r="R33" s="4"/>
    </row>
    <row r="34" spans="10:18" ht="12.75">
      <c r="J34" s="108"/>
      <c r="K34" s="245"/>
      <c r="L34" s="29"/>
      <c r="M34" s="245"/>
      <c r="N34" s="108"/>
      <c r="O34" s="108"/>
      <c r="P34" s="108"/>
      <c r="Q34" s="108"/>
      <c r="R34" s="4"/>
    </row>
    <row r="35" spans="10:18" ht="12.75">
      <c r="J35" s="108"/>
      <c r="K35" s="245"/>
      <c r="L35" s="29"/>
      <c r="M35" s="245"/>
      <c r="N35" s="108"/>
      <c r="O35" s="108"/>
      <c r="P35" s="108"/>
      <c r="Q35" s="108"/>
      <c r="R35" s="4"/>
    </row>
    <row r="36" spans="10:18" ht="12.75">
      <c r="J36" s="108"/>
      <c r="K36" s="245"/>
      <c r="L36" s="29"/>
      <c r="M36" s="245"/>
      <c r="N36" s="108"/>
      <c r="O36" s="108"/>
      <c r="P36" s="108"/>
      <c r="Q36" s="108"/>
      <c r="R36" s="4"/>
    </row>
    <row r="37" spans="10:18" ht="12.75">
      <c r="J37" s="108"/>
      <c r="K37" s="245"/>
      <c r="L37" s="29"/>
      <c r="M37" s="245"/>
      <c r="N37" s="108"/>
      <c r="O37" s="108"/>
      <c r="P37" s="108"/>
      <c r="Q37" s="108"/>
      <c r="R37" s="4"/>
    </row>
    <row r="38" spans="10:18" ht="12.75">
      <c r="J38" s="108"/>
      <c r="K38" s="245"/>
      <c r="L38" s="29"/>
      <c r="M38" s="245"/>
      <c r="N38" s="108"/>
      <c r="O38" s="108"/>
      <c r="P38" s="108"/>
      <c r="Q38" s="108"/>
      <c r="R38" s="4"/>
    </row>
    <row r="39" spans="10:18" ht="12.75">
      <c r="J39" s="108"/>
      <c r="K39" s="245"/>
      <c r="L39" s="29"/>
      <c r="M39" s="245"/>
      <c r="N39" s="108"/>
      <c r="O39" s="108"/>
      <c r="P39" s="108"/>
      <c r="Q39" s="108"/>
      <c r="R39" s="4"/>
    </row>
    <row r="40" spans="10:18" ht="12.75">
      <c r="J40" s="108"/>
      <c r="K40" s="245"/>
      <c r="L40" s="29"/>
      <c r="M40" s="245"/>
      <c r="N40" s="108"/>
      <c r="O40" s="108"/>
      <c r="P40" s="108"/>
      <c r="Q40" s="108"/>
      <c r="R40" s="4"/>
    </row>
    <row r="41" spans="10:18" ht="12.75">
      <c r="J41" s="108"/>
      <c r="K41" s="245"/>
      <c r="L41" s="29"/>
      <c r="M41" s="245"/>
      <c r="N41" s="108"/>
      <c r="O41" s="108"/>
      <c r="P41" s="108"/>
      <c r="Q41" s="108"/>
      <c r="R41" s="4"/>
    </row>
    <row r="42" spans="10:18" ht="12.75">
      <c r="J42" s="108"/>
      <c r="K42" s="245"/>
      <c r="L42" s="29"/>
      <c r="M42" s="245"/>
      <c r="N42" s="108"/>
      <c r="O42" s="108"/>
      <c r="P42" s="108"/>
      <c r="Q42" s="108"/>
      <c r="R42" s="4"/>
    </row>
    <row r="43" spans="10:18" ht="12.75">
      <c r="J43" s="108"/>
      <c r="K43" s="245"/>
      <c r="L43" s="29"/>
      <c r="M43" s="245"/>
      <c r="N43" s="108"/>
      <c r="O43" s="108"/>
      <c r="P43" s="108"/>
      <c r="Q43" s="108"/>
      <c r="R43" s="4"/>
    </row>
    <row r="44" spans="10:18" ht="12.75">
      <c r="J44" s="108"/>
      <c r="K44" s="245"/>
      <c r="L44" s="29"/>
      <c r="M44" s="245"/>
      <c r="N44" s="108"/>
      <c r="O44" s="108"/>
      <c r="P44" s="108"/>
      <c r="Q44" s="108"/>
      <c r="R44" s="4"/>
    </row>
    <row r="45" spans="10:18" ht="12.75">
      <c r="J45" s="108"/>
      <c r="K45" s="245"/>
      <c r="L45" s="29"/>
      <c r="M45" s="245"/>
      <c r="N45" s="108"/>
      <c r="O45" s="108"/>
      <c r="P45" s="108"/>
      <c r="Q45" s="108"/>
      <c r="R45" s="4"/>
    </row>
    <row r="46" spans="10:18" ht="12.75">
      <c r="J46" s="108"/>
      <c r="K46" s="245"/>
      <c r="L46" s="29"/>
      <c r="M46" s="245"/>
      <c r="N46" s="108"/>
      <c r="O46" s="108"/>
      <c r="P46" s="108"/>
      <c r="Q46" s="108"/>
      <c r="R46" s="4"/>
    </row>
    <row r="47" spans="10:18" ht="12.75">
      <c r="J47" s="108"/>
      <c r="K47" s="245"/>
      <c r="L47" s="29"/>
      <c r="M47" s="245"/>
      <c r="N47" s="108"/>
      <c r="O47" s="108"/>
      <c r="P47" s="108"/>
      <c r="Q47" s="108"/>
      <c r="R47" s="4"/>
    </row>
    <row r="48" spans="10:18" ht="12.75">
      <c r="J48" s="108"/>
      <c r="K48" s="245"/>
      <c r="L48" s="29"/>
      <c r="M48" s="245"/>
      <c r="N48" s="108"/>
      <c r="O48" s="108"/>
      <c r="P48" s="108"/>
      <c r="Q48" s="108"/>
      <c r="R48" s="4"/>
    </row>
    <row r="49" spans="10:18" ht="12.75">
      <c r="J49" s="108"/>
      <c r="K49" s="245"/>
      <c r="L49" s="29"/>
      <c r="M49" s="245"/>
      <c r="N49" s="108"/>
      <c r="O49" s="108"/>
      <c r="P49" s="108"/>
      <c r="Q49" s="108"/>
      <c r="R49" s="4"/>
    </row>
    <row r="50" spans="10:18" ht="12.75">
      <c r="J50" s="108"/>
      <c r="K50" s="245"/>
      <c r="L50" s="29"/>
      <c r="M50" s="245"/>
      <c r="N50" s="108"/>
      <c r="O50" s="108"/>
      <c r="P50" s="108"/>
      <c r="Q50" s="108"/>
      <c r="R50" s="4"/>
    </row>
    <row r="51" spans="10:18" ht="12.75">
      <c r="J51" s="108"/>
      <c r="K51" s="245"/>
      <c r="L51" s="29"/>
      <c r="M51" s="245"/>
      <c r="N51" s="108"/>
      <c r="O51" s="108"/>
      <c r="P51" s="108"/>
      <c r="Q51" s="108"/>
      <c r="R51" s="4"/>
    </row>
    <row r="52" spans="10:18" ht="12.75">
      <c r="J52" s="108"/>
      <c r="K52" s="245"/>
      <c r="L52" s="29"/>
      <c r="M52" s="245"/>
      <c r="N52" s="108"/>
      <c r="O52" s="108"/>
      <c r="P52" s="108"/>
      <c r="Q52" s="108"/>
      <c r="R52" s="4"/>
    </row>
    <row r="53" spans="10:18" ht="12.75">
      <c r="J53" s="108"/>
      <c r="K53" s="245"/>
      <c r="L53" s="29"/>
      <c r="M53" s="245"/>
      <c r="N53" s="108"/>
      <c r="O53" s="108"/>
      <c r="P53" s="108"/>
      <c r="Q53" s="108"/>
      <c r="R53" s="4"/>
    </row>
    <row r="54" spans="10:18" ht="12.75">
      <c r="J54" s="108"/>
      <c r="K54" s="245"/>
      <c r="L54" s="245"/>
      <c r="M54" s="245"/>
      <c r="N54" s="108"/>
      <c r="O54" s="108"/>
      <c r="P54" s="108"/>
      <c r="Q54" s="108"/>
      <c r="R54" s="4"/>
    </row>
    <row r="55" spans="10:18" ht="12.75">
      <c r="J55" s="4"/>
      <c r="K55" s="246"/>
      <c r="L55" s="246"/>
      <c r="M55" s="246"/>
      <c r="N55" s="4"/>
      <c r="O55" s="4"/>
      <c r="P55" s="4"/>
      <c r="Q55" s="4"/>
      <c r="R55" s="4"/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A7:A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4.00390625" style="0" customWidth="1"/>
    <col min="3" max="3" width="9.8515625" style="0" customWidth="1"/>
    <col min="4" max="5" width="9.28125" style="0" customWidth="1"/>
    <col min="6" max="7" width="9.7109375" style="0" customWidth="1"/>
    <col min="8" max="8" width="9.140625" style="0" customWidth="1"/>
    <col min="9" max="9" width="9.7109375" style="0" customWidth="1"/>
    <col min="10" max="10" width="8.8515625" style="0" customWidth="1"/>
    <col min="21" max="21" width="9.140625" style="29" customWidth="1"/>
    <col min="27" max="30" width="9.140625" style="4" customWidth="1"/>
  </cols>
  <sheetData>
    <row r="1" ht="15">
      <c r="A1" s="1" t="s">
        <v>106</v>
      </c>
    </row>
    <row r="2" ht="14.25">
      <c r="A2" s="3" t="s">
        <v>249</v>
      </c>
    </row>
    <row r="3" ht="15" thickBot="1">
      <c r="A3" s="3"/>
    </row>
    <row r="4" spans="1:30" ht="13.5" thickTop="1">
      <c r="A4" s="23" t="s">
        <v>45</v>
      </c>
      <c r="B4" s="23" t="s">
        <v>0</v>
      </c>
      <c r="C4" s="16">
        <v>1993</v>
      </c>
      <c r="D4" s="16">
        <v>1994</v>
      </c>
      <c r="E4" s="16">
        <v>1995</v>
      </c>
      <c r="F4" s="16">
        <v>1996</v>
      </c>
      <c r="G4" s="16">
        <v>1997</v>
      </c>
      <c r="H4" s="16">
        <v>1998</v>
      </c>
      <c r="I4" s="16">
        <v>1999</v>
      </c>
      <c r="J4" s="16">
        <v>2000</v>
      </c>
      <c r="K4" s="16">
        <v>2001</v>
      </c>
      <c r="L4" s="16">
        <v>2002</v>
      </c>
      <c r="M4" s="16">
        <v>2003</v>
      </c>
      <c r="N4" s="16">
        <v>2004</v>
      </c>
      <c r="O4" s="16">
        <v>2005</v>
      </c>
      <c r="P4" s="16">
        <v>2006</v>
      </c>
      <c r="Q4" s="16">
        <v>2007</v>
      </c>
      <c r="R4" s="16">
        <v>2008</v>
      </c>
      <c r="S4" s="16">
        <v>2009</v>
      </c>
      <c r="T4" s="16">
        <v>2010</v>
      </c>
      <c r="U4" s="16">
        <v>2011</v>
      </c>
      <c r="V4" s="4"/>
      <c r="W4" s="4"/>
      <c r="AA4"/>
      <c r="AB4"/>
      <c r="AC4"/>
      <c r="AD4"/>
    </row>
    <row r="5" spans="1:30" ht="13.5" thickBot="1">
      <c r="A5" s="24" t="s">
        <v>46</v>
      </c>
      <c r="B5" s="24" t="s">
        <v>47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8"/>
      <c r="P5" s="28"/>
      <c r="Q5" s="28"/>
      <c r="R5" s="28"/>
      <c r="S5" s="28"/>
      <c r="T5" s="28"/>
      <c r="U5" s="28"/>
      <c r="V5" s="4"/>
      <c r="W5" s="4"/>
      <c r="AA5"/>
      <c r="AB5"/>
      <c r="AC5"/>
      <c r="AD5"/>
    </row>
    <row r="6" spans="1:30" ht="12.75">
      <c r="A6" s="10" t="s">
        <v>1</v>
      </c>
      <c r="B6" s="22" t="s">
        <v>2</v>
      </c>
      <c r="C6" s="100">
        <v>1678</v>
      </c>
      <c r="D6" s="100">
        <v>1697</v>
      </c>
      <c r="E6" s="100">
        <v>1717</v>
      </c>
      <c r="F6" s="100">
        <v>1735</v>
      </c>
      <c r="G6" s="100">
        <v>1754</v>
      </c>
      <c r="H6" s="100">
        <v>1773</v>
      </c>
      <c r="I6" s="100">
        <v>1793</v>
      </c>
      <c r="J6" s="100">
        <v>1813</v>
      </c>
      <c r="K6" s="100">
        <v>1831</v>
      </c>
      <c r="L6" s="100">
        <v>1845</v>
      </c>
      <c r="M6" s="100">
        <v>1856</v>
      </c>
      <c r="N6" s="100">
        <v>1867</v>
      </c>
      <c r="O6" s="100">
        <v>1881</v>
      </c>
      <c r="P6" s="100">
        <v>1904</v>
      </c>
      <c r="Q6" s="107">
        <v>1934</v>
      </c>
      <c r="R6" s="12">
        <v>1965.39</v>
      </c>
      <c r="S6" s="12">
        <v>2000.223</v>
      </c>
      <c r="T6" s="12">
        <v>2054</v>
      </c>
      <c r="U6" s="31">
        <v>2073</v>
      </c>
      <c r="V6" s="50"/>
      <c r="W6" s="113"/>
      <c r="X6" s="5"/>
      <c r="AA6"/>
      <c r="AB6"/>
      <c r="AC6"/>
      <c r="AD6"/>
    </row>
    <row r="7" spans="1:30" ht="12.75">
      <c r="A7" s="10" t="s">
        <v>3</v>
      </c>
      <c r="B7" s="14" t="s">
        <v>4</v>
      </c>
      <c r="C7" s="60">
        <v>295</v>
      </c>
      <c r="D7" s="60">
        <v>299</v>
      </c>
      <c r="E7" s="60">
        <v>302</v>
      </c>
      <c r="F7" s="60">
        <v>303</v>
      </c>
      <c r="G7" s="60">
        <v>304</v>
      </c>
      <c r="H7" s="60">
        <v>305</v>
      </c>
      <c r="I7" s="60">
        <v>306</v>
      </c>
      <c r="J7" s="60">
        <v>307</v>
      </c>
      <c r="K7" s="60">
        <v>309</v>
      </c>
      <c r="L7" s="60">
        <v>311</v>
      </c>
      <c r="M7" s="60">
        <v>313</v>
      </c>
      <c r="N7" s="60">
        <v>315</v>
      </c>
      <c r="O7" s="60">
        <v>317</v>
      </c>
      <c r="P7" s="60">
        <v>319</v>
      </c>
      <c r="Q7" s="107">
        <v>322</v>
      </c>
      <c r="R7" s="12">
        <v>325.229</v>
      </c>
      <c r="S7" s="12">
        <v>329.543</v>
      </c>
      <c r="T7" s="12">
        <v>336</v>
      </c>
      <c r="U7" s="31">
        <v>337</v>
      </c>
      <c r="V7" s="50"/>
      <c r="W7" s="113"/>
      <c r="X7" s="5"/>
      <c r="AA7"/>
      <c r="AB7"/>
      <c r="AC7"/>
      <c r="AD7"/>
    </row>
    <row r="8" spans="1:30" ht="12.75">
      <c r="A8" s="10" t="s">
        <v>5</v>
      </c>
      <c r="B8" s="14" t="s">
        <v>6</v>
      </c>
      <c r="C8" s="60">
        <v>259</v>
      </c>
      <c r="D8" s="60">
        <v>259</v>
      </c>
      <c r="E8" s="60">
        <v>259</v>
      </c>
      <c r="F8" s="60">
        <v>258</v>
      </c>
      <c r="G8" s="60">
        <v>257</v>
      </c>
      <c r="H8" s="60">
        <v>257</v>
      </c>
      <c r="I8" s="60">
        <v>256</v>
      </c>
      <c r="J8" s="60">
        <v>256</v>
      </c>
      <c r="K8" s="60">
        <v>257</v>
      </c>
      <c r="L8" s="60">
        <v>258</v>
      </c>
      <c r="M8" s="60">
        <v>260</v>
      </c>
      <c r="N8" s="60">
        <v>261</v>
      </c>
      <c r="O8" s="60">
        <v>261</v>
      </c>
      <c r="P8" s="60">
        <v>262</v>
      </c>
      <c r="Q8" s="107">
        <v>264</v>
      </c>
      <c r="R8" s="12">
        <v>266.357</v>
      </c>
      <c r="S8" s="12">
        <v>268.289</v>
      </c>
      <c r="T8" s="12">
        <v>271</v>
      </c>
      <c r="U8" s="31">
        <v>272</v>
      </c>
      <c r="V8" s="50"/>
      <c r="W8" s="113"/>
      <c r="X8" s="5"/>
      <c r="AA8"/>
      <c r="AB8"/>
      <c r="AC8"/>
      <c r="AD8"/>
    </row>
    <row r="9" spans="1:30" ht="12.75">
      <c r="A9" s="10" t="s">
        <v>7</v>
      </c>
      <c r="B9" s="14" t="s">
        <v>8</v>
      </c>
      <c r="C9" s="60">
        <v>410</v>
      </c>
      <c r="D9" s="60">
        <v>413</v>
      </c>
      <c r="E9" s="60">
        <v>416</v>
      </c>
      <c r="F9" s="60">
        <v>416</v>
      </c>
      <c r="G9" s="60">
        <v>415</v>
      </c>
      <c r="H9" s="60">
        <v>413</v>
      </c>
      <c r="I9" s="60">
        <v>412</v>
      </c>
      <c r="J9" s="60">
        <v>411</v>
      </c>
      <c r="K9" s="60">
        <v>412</v>
      </c>
      <c r="L9" s="60">
        <v>413</v>
      </c>
      <c r="M9" s="60">
        <v>414</v>
      </c>
      <c r="N9" s="60">
        <v>415</v>
      </c>
      <c r="O9" s="60">
        <v>416</v>
      </c>
      <c r="P9" s="60">
        <v>417</v>
      </c>
      <c r="Q9" s="107">
        <v>419</v>
      </c>
      <c r="R9" s="12">
        <v>421.989</v>
      </c>
      <c r="S9" s="12">
        <v>425.138</v>
      </c>
      <c r="T9" s="12">
        <v>430</v>
      </c>
      <c r="U9" s="31">
        <v>430</v>
      </c>
      <c r="V9" s="50"/>
      <c r="W9" s="113"/>
      <c r="X9" s="5"/>
      <c r="AA9"/>
      <c r="AB9"/>
      <c r="AC9"/>
      <c r="AD9"/>
    </row>
    <row r="10" spans="1:30" ht="12.75">
      <c r="A10" s="10" t="s">
        <v>9</v>
      </c>
      <c r="B10" s="14" t="s">
        <v>10</v>
      </c>
      <c r="C10" s="60">
        <v>327</v>
      </c>
      <c r="D10" s="60">
        <v>329</v>
      </c>
      <c r="E10" s="60">
        <v>330</v>
      </c>
      <c r="F10" s="60">
        <v>329</v>
      </c>
      <c r="G10" s="60">
        <v>328</v>
      </c>
      <c r="H10" s="60">
        <v>328</v>
      </c>
      <c r="I10" s="60">
        <v>328</v>
      </c>
      <c r="J10" s="60">
        <v>328</v>
      </c>
      <c r="K10" s="60">
        <v>328</v>
      </c>
      <c r="L10" s="60">
        <v>328</v>
      </c>
      <c r="M10" s="60">
        <v>328</v>
      </c>
      <c r="N10" s="60">
        <v>329</v>
      </c>
      <c r="O10" s="60">
        <v>330</v>
      </c>
      <c r="P10" s="60">
        <v>331</v>
      </c>
      <c r="Q10" s="107">
        <v>333</v>
      </c>
      <c r="R10" s="12">
        <v>334.428</v>
      </c>
      <c r="S10" s="12">
        <v>335.645</v>
      </c>
      <c r="T10" s="12">
        <v>337</v>
      </c>
      <c r="U10" s="31">
        <v>337</v>
      </c>
      <c r="V10" s="50"/>
      <c r="W10" s="113"/>
      <c r="X10" s="5"/>
      <c r="AA10"/>
      <c r="AB10"/>
      <c r="AC10"/>
      <c r="AD10"/>
    </row>
    <row r="11" spans="1:30" ht="12.75">
      <c r="A11" s="10" t="s">
        <v>11</v>
      </c>
      <c r="B11" s="14" t="s">
        <v>12</v>
      </c>
      <c r="C11" s="60">
        <v>179</v>
      </c>
      <c r="D11" s="60">
        <v>180</v>
      </c>
      <c r="E11" s="60">
        <v>181</v>
      </c>
      <c r="F11" s="60">
        <v>180</v>
      </c>
      <c r="G11" s="60">
        <v>179</v>
      </c>
      <c r="H11" s="60">
        <v>179</v>
      </c>
      <c r="I11" s="60">
        <v>178</v>
      </c>
      <c r="J11" s="60">
        <v>177</v>
      </c>
      <c r="K11" s="60">
        <v>177</v>
      </c>
      <c r="L11" s="60">
        <v>177</v>
      </c>
      <c r="M11" s="60">
        <v>177</v>
      </c>
      <c r="N11" s="60">
        <v>178</v>
      </c>
      <c r="O11" s="60">
        <v>178</v>
      </c>
      <c r="P11" s="60">
        <v>179</v>
      </c>
      <c r="Q11" s="107">
        <v>180</v>
      </c>
      <c r="R11" s="12">
        <v>181.506</v>
      </c>
      <c r="S11" s="12">
        <v>182.693</v>
      </c>
      <c r="T11" s="12">
        <v>184</v>
      </c>
      <c r="U11" s="31">
        <v>184</v>
      </c>
      <c r="V11" s="50"/>
      <c r="W11" s="113"/>
      <c r="X11" s="5"/>
      <c r="AA11"/>
      <c r="AB11"/>
      <c r="AC11"/>
      <c r="AD11"/>
    </row>
    <row r="12" spans="1:30" ht="12.75">
      <c r="A12" s="10" t="s">
        <v>13</v>
      </c>
      <c r="B12" s="14" t="s">
        <v>14</v>
      </c>
      <c r="C12" s="60">
        <v>242</v>
      </c>
      <c r="D12" s="60">
        <v>243</v>
      </c>
      <c r="E12" s="60">
        <v>244</v>
      </c>
      <c r="F12" s="60">
        <v>243</v>
      </c>
      <c r="G12" s="60">
        <v>241</v>
      </c>
      <c r="H12" s="60">
        <v>239</v>
      </c>
      <c r="I12" s="60">
        <v>237</v>
      </c>
      <c r="J12" s="60">
        <v>236</v>
      </c>
      <c r="K12" s="60">
        <v>235</v>
      </c>
      <c r="L12" s="60">
        <v>235</v>
      </c>
      <c r="M12" s="60">
        <v>235</v>
      </c>
      <c r="N12" s="60">
        <v>235</v>
      </c>
      <c r="O12" s="60">
        <v>234</v>
      </c>
      <c r="P12" s="60">
        <v>234</v>
      </c>
      <c r="Q12" s="107">
        <v>234</v>
      </c>
      <c r="R12" s="12">
        <v>233.616</v>
      </c>
      <c r="S12" s="12">
        <v>233.518</v>
      </c>
      <c r="T12" s="12">
        <v>234</v>
      </c>
      <c r="U12" s="31">
        <v>233</v>
      </c>
      <c r="V12" s="50"/>
      <c r="W12" s="113"/>
      <c r="X12" s="5"/>
      <c r="AA12"/>
      <c r="AB12"/>
      <c r="AC12"/>
      <c r="AD12"/>
    </row>
    <row r="13" spans="1:30" ht="12.75">
      <c r="A13" s="10" t="s">
        <v>15</v>
      </c>
      <c r="B13" s="14" t="s">
        <v>16</v>
      </c>
      <c r="C13" s="60">
        <v>58</v>
      </c>
      <c r="D13" s="60">
        <v>58</v>
      </c>
      <c r="E13" s="60">
        <v>58</v>
      </c>
      <c r="F13" s="60">
        <v>58</v>
      </c>
      <c r="G13" s="60">
        <v>58</v>
      </c>
      <c r="H13" s="60">
        <v>58</v>
      </c>
      <c r="I13" s="60">
        <v>58</v>
      </c>
      <c r="J13" s="60">
        <v>57</v>
      </c>
      <c r="K13" s="60">
        <v>57</v>
      </c>
      <c r="L13" s="60">
        <v>57</v>
      </c>
      <c r="M13" s="60">
        <v>57</v>
      </c>
      <c r="N13" s="60">
        <v>58</v>
      </c>
      <c r="O13" s="60">
        <v>58</v>
      </c>
      <c r="P13" s="60">
        <v>57</v>
      </c>
      <c r="Q13" s="107">
        <v>57</v>
      </c>
      <c r="R13" s="12">
        <v>57.063</v>
      </c>
      <c r="S13" s="12">
        <v>57.113</v>
      </c>
      <c r="T13" s="12">
        <v>57</v>
      </c>
      <c r="U13" s="31">
        <v>57</v>
      </c>
      <c r="V13" s="50"/>
      <c r="W13" s="113"/>
      <c r="X13" s="5"/>
      <c r="AA13"/>
      <c r="AB13"/>
      <c r="AC13"/>
      <c r="AD13"/>
    </row>
    <row r="14" spans="1:30" ht="12.75">
      <c r="A14" s="10" t="s">
        <v>17</v>
      </c>
      <c r="B14" s="14" t="s">
        <v>18</v>
      </c>
      <c r="C14" s="60">
        <v>152</v>
      </c>
      <c r="D14" s="60">
        <v>152</v>
      </c>
      <c r="E14" s="60">
        <v>153</v>
      </c>
      <c r="F14" s="60">
        <v>152</v>
      </c>
      <c r="G14" s="60">
        <v>152</v>
      </c>
      <c r="H14" s="60">
        <v>152</v>
      </c>
      <c r="I14" s="60">
        <v>151</v>
      </c>
      <c r="J14" s="60">
        <v>151</v>
      </c>
      <c r="K14" s="60">
        <v>150</v>
      </c>
      <c r="L14" s="60">
        <v>150</v>
      </c>
      <c r="M14" s="60">
        <v>150</v>
      </c>
      <c r="N14" s="60">
        <v>150</v>
      </c>
      <c r="O14" s="60">
        <v>151</v>
      </c>
      <c r="P14" s="60">
        <v>151</v>
      </c>
      <c r="Q14" s="107">
        <v>152</v>
      </c>
      <c r="R14" s="12">
        <v>152.08</v>
      </c>
      <c r="S14" s="12">
        <v>152.425</v>
      </c>
      <c r="T14" s="12">
        <v>153</v>
      </c>
      <c r="U14" s="31">
        <v>153</v>
      </c>
      <c r="V14" s="50"/>
      <c r="W14" s="113"/>
      <c r="X14" s="5"/>
      <c r="AA14"/>
      <c r="AB14"/>
      <c r="AC14"/>
      <c r="AD14"/>
    </row>
    <row r="15" spans="1:30" ht="12.75">
      <c r="A15" s="10" t="s">
        <v>19</v>
      </c>
      <c r="B15" s="14" t="s">
        <v>20</v>
      </c>
      <c r="C15" s="60">
        <v>1090</v>
      </c>
      <c r="D15" s="60">
        <v>1100</v>
      </c>
      <c r="E15" s="60">
        <v>1109</v>
      </c>
      <c r="F15" s="60">
        <v>1113</v>
      </c>
      <c r="G15" s="60">
        <v>1115</v>
      </c>
      <c r="H15" s="60">
        <v>1119</v>
      </c>
      <c r="I15" s="60">
        <v>1122</v>
      </c>
      <c r="J15" s="60">
        <v>1127</v>
      </c>
      <c r="K15" s="60">
        <v>1133</v>
      </c>
      <c r="L15" s="60">
        <v>1141</v>
      </c>
      <c r="M15" s="60">
        <v>1149</v>
      </c>
      <c r="N15" s="60">
        <v>1157</v>
      </c>
      <c r="O15" s="60">
        <v>1165</v>
      </c>
      <c r="P15" s="60">
        <v>1177</v>
      </c>
      <c r="Q15" s="107">
        <v>1192</v>
      </c>
      <c r="R15" s="12">
        <v>1207.058</v>
      </c>
      <c r="S15" s="12">
        <v>1222.91</v>
      </c>
      <c r="T15" s="12">
        <v>1243</v>
      </c>
      <c r="U15" s="31">
        <v>1248</v>
      </c>
      <c r="V15" s="50"/>
      <c r="W15" s="113"/>
      <c r="X15" s="5"/>
      <c r="AA15"/>
      <c r="AB15"/>
      <c r="AC15"/>
      <c r="AD15"/>
    </row>
    <row r="16" spans="1:30" ht="12.75">
      <c r="A16" s="10" t="s">
        <v>21</v>
      </c>
      <c r="B16" s="14" t="s">
        <v>22</v>
      </c>
      <c r="C16" s="60">
        <v>263</v>
      </c>
      <c r="D16" s="60">
        <v>266</v>
      </c>
      <c r="E16" s="60">
        <v>269</v>
      </c>
      <c r="F16" s="60">
        <v>270</v>
      </c>
      <c r="G16" s="60">
        <v>271</v>
      </c>
      <c r="H16" s="60">
        <v>272</v>
      </c>
      <c r="I16" s="60">
        <v>273</v>
      </c>
      <c r="J16" s="60">
        <v>274</v>
      </c>
      <c r="K16" s="60">
        <v>276</v>
      </c>
      <c r="L16" s="60">
        <v>278</v>
      </c>
      <c r="M16" s="60">
        <v>280</v>
      </c>
      <c r="N16" s="60">
        <v>283</v>
      </c>
      <c r="O16" s="60">
        <v>285</v>
      </c>
      <c r="P16" s="60">
        <v>287</v>
      </c>
      <c r="Q16" s="107">
        <v>290</v>
      </c>
      <c r="R16" s="12">
        <v>292.483</v>
      </c>
      <c r="S16" s="12">
        <v>295.199</v>
      </c>
      <c r="T16" s="12">
        <v>299</v>
      </c>
      <c r="U16" s="31">
        <v>301</v>
      </c>
      <c r="V16" s="50"/>
      <c r="W16" s="113"/>
      <c r="X16" s="5"/>
      <c r="AA16"/>
      <c r="AB16"/>
      <c r="AC16"/>
      <c r="AD16"/>
    </row>
    <row r="17" spans="1:30" ht="12.75">
      <c r="A17" s="10" t="s">
        <v>23</v>
      </c>
      <c r="B17" s="14" t="s">
        <v>24</v>
      </c>
      <c r="C17" s="60">
        <v>1460</v>
      </c>
      <c r="D17" s="60">
        <v>1471</v>
      </c>
      <c r="E17" s="60">
        <v>1480</v>
      </c>
      <c r="F17" s="60">
        <v>1484</v>
      </c>
      <c r="G17" s="60">
        <v>1485</v>
      </c>
      <c r="H17" s="60">
        <v>1486</v>
      </c>
      <c r="I17" s="60">
        <v>1488</v>
      </c>
      <c r="J17" s="60">
        <v>1492</v>
      </c>
      <c r="K17" s="60">
        <v>1498</v>
      </c>
      <c r="L17" s="60">
        <v>1505</v>
      </c>
      <c r="M17" s="60">
        <v>1512</v>
      </c>
      <c r="N17" s="60">
        <v>1518</v>
      </c>
      <c r="O17" s="60">
        <v>1525</v>
      </c>
      <c r="P17" s="60">
        <v>1533</v>
      </c>
      <c r="Q17" s="107">
        <v>1543</v>
      </c>
      <c r="R17" s="12">
        <v>1552.714</v>
      </c>
      <c r="S17" s="12">
        <v>1563.794</v>
      </c>
      <c r="T17" s="12">
        <v>1580</v>
      </c>
      <c r="U17" s="31">
        <v>1585</v>
      </c>
      <c r="V17" s="50"/>
      <c r="W17" s="113"/>
      <c r="X17" s="5"/>
      <c r="AA17"/>
      <c r="AB17"/>
      <c r="AC17"/>
      <c r="AD17"/>
    </row>
    <row r="18" spans="1:30" ht="12.75">
      <c r="A18" s="10" t="s">
        <v>25</v>
      </c>
      <c r="B18" s="14" t="s">
        <v>26</v>
      </c>
      <c r="C18" s="60">
        <v>285</v>
      </c>
      <c r="D18" s="60">
        <v>285</v>
      </c>
      <c r="E18" s="60">
        <v>285</v>
      </c>
      <c r="F18" s="60">
        <v>283</v>
      </c>
      <c r="G18" s="60">
        <v>281</v>
      </c>
      <c r="H18" s="60">
        <v>279</v>
      </c>
      <c r="I18" s="60">
        <v>277</v>
      </c>
      <c r="J18" s="60">
        <v>276</v>
      </c>
      <c r="K18" s="60">
        <v>274</v>
      </c>
      <c r="L18" s="60">
        <v>274</v>
      </c>
      <c r="M18" s="60">
        <v>273</v>
      </c>
      <c r="N18" s="60">
        <v>274</v>
      </c>
      <c r="O18" s="60">
        <v>273</v>
      </c>
      <c r="P18" s="60">
        <v>273</v>
      </c>
      <c r="Q18" s="107">
        <v>274</v>
      </c>
      <c r="R18" s="12">
        <v>273.6</v>
      </c>
      <c r="S18" s="12">
        <v>273.316</v>
      </c>
      <c r="T18" s="12">
        <v>273</v>
      </c>
      <c r="U18" s="31">
        <v>273</v>
      </c>
      <c r="V18" s="50"/>
      <c r="W18" s="113"/>
      <c r="X18" s="5"/>
      <c r="AA18"/>
      <c r="AB18"/>
      <c r="AC18"/>
      <c r="AD18"/>
    </row>
    <row r="19" spans="1:30" ht="12.75">
      <c r="A19" s="10" t="s">
        <v>27</v>
      </c>
      <c r="B19" s="14" t="s">
        <v>28</v>
      </c>
      <c r="C19" s="60">
        <v>275</v>
      </c>
      <c r="D19" s="60">
        <v>276</v>
      </c>
      <c r="E19" s="60">
        <v>277</v>
      </c>
      <c r="F19" s="60">
        <v>276</v>
      </c>
      <c r="G19" s="60">
        <v>276</v>
      </c>
      <c r="H19" s="60">
        <v>275</v>
      </c>
      <c r="I19" s="60">
        <v>274</v>
      </c>
      <c r="J19" s="60">
        <v>274</v>
      </c>
      <c r="K19" s="60">
        <v>273</v>
      </c>
      <c r="L19" s="60">
        <v>273</v>
      </c>
      <c r="M19" s="60">
        <v>274</v>
      </c>
      <c r="N19" s="60">
        <v>274</v>
      </c>
      <c r="O19" s="60">
        <v>274</v>
      </c>
      <c r="P19" s="60">
        <v>275</v>
      </c>
      <c r="Q19" s="107">
        <v>276</v>
      </c>
      <c r="R19" s="12">
        <v>276.9</v>
      </c>
      <c r="S19" s="12">
        <v>278.307</v>
      </c>
      <c r="T19" s="12">
        <v>280</v>
      </c>
      <c r="U19" s="31">
        <v>281</v>
      </c>
      <c r="V19" s="50"/>
      <c r="W19" s="113"/>
      <c r="X19" s="5"/>
      <c r="AA19"/>
      <c r="AB19"/>
      <c r="AC19"/>
      <c r="AD19"/>
    </row>
    <row r="20" spans="1:30" ht="12.75">
      <c r="A20" s="10" t="s">
        <v>29</v>
      </c>
      <c r="B20" s="14" t="s">
        <v>30</v>
      </c>
      <c r="C20" s="60">
        <v>247</v>
      </c>
      <c r="D20" s="60">
        <v>247</v>
      </c>
      <c r="E20" s="60">
        <v>247</v>
      </c>
      <c r="F20" s="60">
        <v>247</v>
      </c>
      <c r="G20" s="60">
        <v>245</v>
      </c>
      <c r="H20" s="60">
        <v>244</v>
      </c>
      <c r="I20" s="60">
        <v>244</v>
      </c>
      <c r="J20" s="60">
        <v>243</v>
      </c>
      <c r="K20" s="60">
        <v>244</v>
      </c>
      <c r="L20" s="60">
        <v>245</v>
      </c>
      <c r="M20" s="60">
        <v>246</v>
      </c>
      <c r="N20" s="60">
        <v>247</v>
      </c>
      <c r="O20" s="60">
        <v>247</v>
      </c>
      <c r="P20" s="60">
        <v>248</v>
      </c>
      <c r="Q20" s="107">
        <v>249</v>
      </c>
      <c r="R20" s="12">
        <v>249.584</v>
      </c>
      <c r="S20" s="12">
        <v>250.664</v>
      </c>
      <c r="T20" s="12">
        <v>253</v>
      </c>
      <c r="U20" s="31">
        <v>254</v>
      </c>
      <c r="V20" s="50"/>
      <c r="W20" s="113"/>
      <c r="X20" s="5"/>
      <c r="AA20"/>
      <c r="AB20"/>
      <c r="AC20"/>
      <c r="AD20"/>
    </row>
    <row r="21" spans="1:30" ht="12.75">
      <c r="A21" s="10" t="s">
        <v>31</v>
      </c>
      <c r="B21" s="14" t="s">
        <v>32</v>
      </c>
      <c r="C21" s="60">
        <v>290</v>
      </c>
      <c r="D21" s="60">
        <v>291</v>
      </c>
      <c r="E21" s="60">
        <v>291</v>
      </c>
      <c r="F21" s="60">
        <v>289</v>
      </c>
      <c r="G21" s="60">
        <v>287</v>
      </c>
      <c r="H21" s="60">
        <v>284</v>
      </c>
      <c r="I21" s="60">
        <v>282</v>
      </c>
      <c r="J21" s="60">
        <v>279</v>
      </c>
      <c r="K21" s="60">
        <v>278</v>
      </c>
      <c r="L21" s="60">
        <v>277</v>
      </c>
      <c r="M21" s="60">
        <v>277</v>
      </c>
      <c r="N21" s="60">
        <v>276</v>
      </c>
      <c r="O21" s="60">
        <v>276</v>
      </c>
      <c r="P21" s="60">
        <v>276</v>
      </c>
      <c r="Q21" s="107">
        <v>276</v>
      </c>
      <c r="R21" s="12">
        <v>275.743</v>
      </c>
      <c r="S21" s="12">
        <v>276.161</v>
      </c>
      <c r="T21" s="12">
        <v>277</v>
      </c>
      <c r="U21" s="31">
        <v>277</v>
      </c>
      <c r="V21" s="50"/>
      <c r="W21" s="113"/>
      <c r="X21" s="5"/>
      <c r="AA21"/>
      <c r="AB21"/>
      <c r="AC21"/>
      <c r="AD21"/>
    </row>
    <row r="22" spans="1:30" ht="12.75">
      <c r="A22" s="10" t="s">
        <v>33</v>
      </c>
      <c r="B22" s="14" t="s">
        <v>34</v>
      </c>
      <c r="C22" s="60">
        <v>289</v>
      </c>
      <c r="D22" s="60">
        <v>290</v>
      </c>
      <c r="E22" s="60">
        <v>289</v>
      </c>
      <c r="F22" s="60">
        <v>288</v>
      </c>
      <c r="G22" s="60">
        <v>286</v>
      </c>
      <c r="H22" s="60">
        <v>283</v>
      </c>
      <c r="I22" s="60">
        <v>281</v>
      </c>
      <c r="J22" s="60">
        <v>280</v>
      </c>
      <c r="K22" s="60">
        <v>279</v>
      </c>
      <c r="L22" s="60">
        <v>278</v>
      </c>
      <c r="M22" s="60">
        <v>277</v>
      </c>
      <c r="N22" s="60">
        <v>277</v>
      </c>
      <c r="O22" s="60">
        <v>276</v>
      </c>
      <c r="P22" s="60">
        <v>276</v>
      </c>
      <c r="Q22" s="107">
        <v>276</v>
      </c>
      <c r="R22" s="12">
        <v>275.732</v>
      </c>
      <c r="S22" s="12">
        <v>276.064</v>
      </c>
      <c r="T22" s="12">
        <v>277</v>
      </c>
      <c r="U22" s="31">
        <v>276</v>
      </c>
      <c r="V22" s="50"/>
      <c r="W22" s="113"/>
      <c r="X22" s="5"/>
      <c r="AA22"/>
      <c r="AB22"/>
      <c r="AC22"/>
      <c r="AD22"/>
    </row>
    <row r="23" spans="1:30" ht="12.75">
      <c r="A23" s="10" t="s">
        <v>35</v>
      </c>
      <c r="B23" s="14" t="s">
        <v>36</v>
      </c>
      <c r="C23" s="60">
        <v>261</v>
      </c>
      <c r="D23" s="60">
        <v>260</v>
      </c>
      <c r="E23" s="60">
        <v>259</v>
      </c>
      <c r="F23" s="60">
        <v>257</v>
      </c>
      <c r="G23" s="60">
        <v>255</v>
      </c>
      <c r="H23" s="60">
        <v>253</v>
      </c>
      <c r="I23" s="60">
        <v>251</v>
      </c>
      <c r="J23" s="60">
        <v>248</v>
      </c>
      <c r="K23" s="60">
        <v>246</v>
      </c>
      <c r="L23" s="60">
        <v>245</v>
      </c>
      <c r="M23" s="60">
        <v>244</v>
      </c>
      <c r="N23" s="60">
        <v>244</v>
      </c>
      <c r="O23" s="60">
        <v>244</v>
      </c>
      <c r="P23" s="60">
        <v>244</v>
      </c>
      <c r="Q23" s="107">
        <v>244</v>
      </c>
      <c r="R23" s="12">
        <v>243.411</v>
      </c>
      <c r="S23" s="12">
        <v>243.207</v>
      </c>
      <c r="T23" s="12">
        <v>243</v>
      </c>
      <c r="U23" s="31">
        <v>242</v>
      </c>
      <c r="V23" s="50"/>
      <c r="W23" s="113"/>
      <c r="X23" s="5"/>
      <c r="AA23"/>
      <c r="AB23"/>
      <c r="AC23"/>
      <c r="AD23"/>
    </row>
    <row r="24" spans="1:30" ht="12.75">
      <c r="A24" s="10" t="s">
        <v>37</v>
      </c>
      <c r="B24" s="14" t="s">
        <v>38</v>
      </c>
      <c r="C24" s="60">
        <v>136</v>
      </c>
      <c r="D24" s="60">
        <v>136</v>
      </c>
      <c r="E24" s="60">
        <v>136</v>
      </c>
      <c r="F24" s="60">
        <v>135</v>
      </c>
      <c r="G24" s="60">
        <v>134</v>
      </c>
      <c r="H24" s="60">
        <v>132</v>
      </c>
      <c r="I24" s="60">
        <v>131</v>
      </c>
      <c r="J24" s="60">
        <v>130</v>
      </c>
      <c r="K24" s="60">
        <v>129</v>
      </c>
      <c r="L24" s="60">
        <v>128</v>
      </c>
      <c r="M24" s="60">
        <v>128</v>
      </c>
      <c r="N24" s="60">
        <v>128</v>
      </c>
      <c r="O24" s="60">
        <v>127</v>
      </c>
      <c r="P24" s="60">
        <v>127</v>
      </c>
      <c r="Q24" s="107">
        <v>127</v>
      </c>
      <c r="R24" s="12">
        <v>126.917</v>
      </c>
      <c r="S24" s="12">
        <v>126.782</v>
      </c>
      <c r="T24" s="12">
        <v>127</v>
      </c>
      <c r="U24" s="31">
        <v>126</v>
      </c>
      <c r="V24" s="50"/>
      <c r="W24" s="113"/>
      <c r="X24" s="5"/>
      <c r="AA24"/>
      <c r="AB24"/>
      <c r="AC24"/>
      <c r="AD24"/>
    </row>
    <row r="25" spans="1:30" ht="12.75">
      <c r="A25" s="10" t="s">
        <v>39</v>
      </c>
      <c r="B25" s="14" t="s">
        <v>40</v>
      </c>
      <c r="C25" s="60">
        <v>257</v>
      </c>
      <c r="D25" s="60">
        <v>259</v>
      </c>
      <c r="E25" s="60">
        <v>260</v>
      </c>
      <c r="F25" s="60">
        <v>260</v>
      </c>
      <c r="G25" s="60">
        <v>260</v>
      </c>
      <c r="H25" s="60">
        <v>258</v>
      </c>
      <c r="I25" s="60">
        <v>257</v>
      </c>
      <c r="J25" s="60">
        <v>256</v>
      </c>
      <c r="K25" s="60">
        <v>255</v>
      </c>
      <c r="L25" s="60">
        <v>255</v>
      </c>
      <c r="M25" s="60">
        <v>256</v>
      </c>
      <c r="N25" s="60">
        <v>256</v>
      </c>
      <c r="O25" s="60">
        <v>257</v>
      </c>
      <c r="P25" s="60">
        <v>258</v>
      </c>
      <c r="Q25" s="107">
        <v>258</v>
      </c>
      <c r="R25" s="12">
        <v>257.703</v>
      </c>
      <c r="S25" s="12">
        <v>258.18</v>
      </c>
      <c r="T25" s="12">
        <v>259</v>
      </c>
      <c r="U25" s="31">
        <v>259</v>
      </c>
      <c r="V25" s="50"/>
      <c r="W25" s="113"/>
      <c r="X25" s="5"/>
      <c r="AA25"/>
      <c r="AB25"/>
      <c r="AC25"/>
      <c r="AD25"/>
    </row>
    <row r="26" spans="1:30" ht="12.75">
      <c r="A26" s="14" t="s">
        <v>41</v>
      </c>
      <c r="B26" s="14" t="s">
        <v>42</v>
      </c>
      <c r="C26" s="60">
        <v>267</v>
      </c>
      <c r="D26" s="60">
        <v>267</v>
      </c>
      <c r="E26" s="60">
        <v>267</v>
      </c>
      <c r="F26" s="60">
        <v>265</v>
      </c>
      <c r="G26" s="60">
        <v>263</v>
      </c>
      <c r="H26" s="60">
        <v>261</v>
      </c>
      <c r="I26" s="60">
        <v>259</v>
      </c>
      <c r="J26" s="60">
        <v>257</v>
      </c>
      <c r="K26" s="60">
        <v>255</v>
      </c>
      <c r="L26" s="60">
        <v>254</v>
      </c>
      <c r="M26" s="60">
        <v>253</v>
      </c>
      <c r="N26" s="60">
        <v>253</v>
      </c>
      <c r="O26" s="60">
        <v>252</v>
      </c>
      <c r="P26" s="60">
        <v>252</v>
      </c>
      <c r="Q26" s="107">
        <v>251</v>
      </c>
      <c r="R26" s="12">
        <v>250.14</v>
      </c>
      <c r="S26" s="12">
        <v>249.348</v>
      </c>
      <c r="T26" s="12">
        <v>249</v>
      </c>
      <c r="U26" s="31">
        <v>249</v>
      </c>
      <c r="V26" s="50"/>
      <c r="W26" s="113"/>
      <c r="X26" s="5"/>
      <c r="AA26"/>
      <c r="AB26"/>
      <c r="AC26"/>
      <c r="AD26"/>
    </row>
    <row r="27" spans="1:30" ht="13.5" thickBot="1">
      <c r="A27" s="211" t="s">
        <v>264</v>
      </c>
      <c r="B27" s="211"/>
      <c r="C27" s="215">
        <v>8719</v>
      </c>
      <c r="D27" s="215">
        <v>8781</v>
      </c>
      <c r="E27" s="215">
        <v>8827</v>
      </c>
      <c r="F27" s="215">
        <v>8841</v>
      </c>
      <c r="G27" s="215">
        <v>8846</v>
      </c>
      <c r="H27" s="215">
        <v>8851</v>
      </c>
      <c r="I27" s="215">
        <v>8858</v>
      </c>
      <c r="J27" s="215">
        <v>8872</v>
      </c>
      <c r="K27" s="215">
        <v>8896</v>
      </c>
      <c r="L27" s="215">
        <v>8925</v>
      </c>
      <c r="M27" s="215">
        <v>8958</v>
      </c>
      <c r="N27" s="215">
        <v>8994</v>
      </c>
      <c r="O27" s="215">
        <v>9030</v>
      </c>
      <c r="P27" s="215">
        <v>9081</v>
      </c>
      <c r="Q27" s="216">
        <v>9148</v>
      </c>
      <c r="R27" s="215">
        <v>9219.643</v>
      </c>
      <c r="S27" s="215">
        <v>9298.519</v>
      </c>
      <c r="T27" s="215">
        <v>9416</v>
      </c>
      <c r="U27" s="124">
        <v>9449</v>
      </c>
      <c r="V27" s="114"/>
      <c r="W27" s="113"/>
      <c r="X27" s="5"/>
      <c r="AA27"/>
      <c r="AB27"/>
      <c r="AC27"/>
      <c r="AD27"/>
    </row>
    <row r="30" spans="10:18" ht="12.75">
      <c r="J30" s="4"/>
      <c r="K30" s="4"/>
      <c r="L30" s="4"/>
      <c r="M30" s="4"/>
      <c r="N30" s="4"/>
      <c r="O30" s="4"/>
      <c r="P30" s="4"/>
      <c r="Q30" s="4"/>
      <c r="R30" s="4"/>
    </row>
    <row r="31" spans="10:18" ht="12.75">
      <c r="J31" s="60"/>
      <c r="K31" s="60"/>
      <c r="L31" s="60"/>
      <c r="M31" s="60"/>
      <c r="N31" s="60"/>
      <c r="O31" s="60"/>
      <c r="P31" s="60"/>
      <c r="Q31" s="185"/>
      <c r="R31" s="4"/>
    </row>
    <row r="32" spans="10:18" ht="12.75">
      <c r="J32" s="60"/>
      <c r="K32" s="60"/>
      <c r="L32" s="60"/>
      <c r="M32" s="60"/>
      <c r="N32" s="60"/>
      <c r="O32" s="60"/>
      <c r="P32" s="60"/>
      <c r="Q32" s="185"/>
      <c r="R32" s="4"/>
    </row>
    <row r="33" spans="10:18" ht="12.75">
      <c r="J33" s="60"/>
      <c r="K33" s="60"/>
      <c r="L33" s="60"/>
      <c r="M33" s="60"/>
      <c r="N33" s="60"/>
      <c r="O33" s="60"/>
      <c r="P33" s="60"/>
      <c r="Q33" s="185"/>
      <c r="R33" s="4"/>
    </row>
    <row r="34" spans="10:18" ht="12.75">
      <c r="J34" s="60"/>
      <c r="K34" s="60"/>
      <c r="L34" s="60"/>
      <c r="M34" s="60"/>
      <c r="N34" s="60"/>
      <c r="O34" s="60"/>
      <c r="P34" s="60"/>
      <c r="Q34" s="185"/>
      <c r="R34" s="4"/>
    </row>
    <row r="35" spans="10:18" ht="12.75">
      <c r="J35" s="60"/>
      <c r="K35" s="60"/>
      <c r="L35" s="60"/>
      <c r="M35" s="60"/>
      <c r="N35" s="60"/>
      <c r="O35" s="60"/>
      <c r="P35" s="60"/>
      <c r="Q35" s="185"/>
      <c r="R35" s="4"/>
    </row>
    <row r="36" spans="10:18" ht="12.75">
      <c r="J36" s="60"/>
      <c r="K36" s="60"/>
      <c r="L36" s="60"/>
      <c r="M36" s="60"/>
      <c r="N36" s="60"/>
      <c r="O36" s="60"/>
      <c r="P36" s="60"/>
      <c r="Q36" s="185"/>
      <c r="R36" s="4"/>
    </row>
    <row r="37" spans="10:18" ht="12.75">
      <c r="J37" s="60"/>
      <c r="K37" s="60"/>
      <c r="L37" s="60"/>
      <c r="M37" s="60"/>
      <c r="N37" s="60"/>
      <c r="O37" s="60"/>
      <c r="P37" s="60"/>
      <c r="Q37" s="185"/>
      <c r="R37" s="4"/>
    </row>
    <row r="38" spans="10:18" ht="12.75">
      <c r="J38" s="60"/>
      <c r="K38" s="60"/>
      <c r="L38" s="60"/>
      <c r="M38" s="60"/>
      <c r="N38" s="60"/>
      <c r="O38" s="60"/>
      <c r="P38" s="60"/>
      <c r="Q38" s="185"/>
      <c r="R38" s="4"/>
    </row>
    <row r="39" spans="10:18" ht="12.75">
      <c r="J39" s="60"/>
      <c r="K39" s="60"/>
      <c r="L39" s="60"/>
      <c r="M39" s="60"/>
      <c r="N39" s="60"/>
      <c r="O39" s="60"/>
      <c r="P39" s="60"/>
      <c r="Q39" s="185"/>
      <c r="R39" s="4"/>
    </row>
    <row r="40" spans="10:18" ht="12.75">
      <c r="J40" s="60"/>
      <c r="K40" s="60"/>
      <c r="L40" s="60"/>
      <c r="M40" s="60"/>
      <c r="N40" s="60"/>
      <c r="O40" s="60"/>
      <c r="P40" s="60"/>
      <c r="Q40" s="185"/>
      <c r="R40" s="4"/>
    </row>
    <row r="41" spans="10:18" ht="12.75">
      <c r="J41" s="60"/>
      <c r="K41" s="60"/>
      <c r="L41" s="60"/>
      <c r="M41" s="60"/>
      <c r="N41" s="60"/>
      <c r="O41" s="60"/>
      <c r="P41" s="60"/>
      <c r="Q41" s="185"/>
      <c r="R41" s="4"/>
    </row>
    <row r="42" spans="10:18" ht="12.75">
      <c r="J42" s="60"/>
      <c r="K42" s="60"/>
      <c r="L42" s="60"/>
      <c r="M42" s="60"/>
      <c r="N42" s="60"/>
      <c r="O42" s="60"/>
      <c r="P42" s="60"/>
      <c r="Q42" s="185"/>
      <c r="R42" s="4"/>
    </row>
    <row r="43" spans="10:18" ht="12.75">
      <c r="J43" s="60"/>
      <c r="K43" s="60"/>
      <c r="L43" s="60"/>
      <c r="M43" s="60"/>
      <c r="N43" s="60"/>
      <c r="O43" s="60"/>
      <c r="P43" s="60"/>
      <c r="Q43" s="185"/>
      <c r="R43" s="4"/>
    </row>
    <row r="44" spans="10:18" ht="12.75">
      <c r="J44" s="60"/>
      <c r="K44" s="60"/>
      <c r="L44" s="60"/>
      <c r="M44" s="60"/>
      <c r="N44" s="60"/>
      <c r="O44" s="60"/>
      <c r="P44" s="60"/>
      <c r="Q44" s="185"/>
      <c r="R44" s="4"/>
    </row>
    <row r="45" spans="10:18" ht="12.75">
      <c r="J45" s="60"/>
      <c r="K45" s="60"/>
      <c r="L45" s="60"/>
      <c r="M45" s="60"/>
      <c r="N45" s="60"/>
      <c r="O45" s="60"/>
      <c r="P45" s="60"/>
      <c r="Q45" s="185"/>
      <c r="R45" s="4"/>
    </row>
    <row r="46" spans="10:18" ht="12.75">
      <c r="J46" s="60"/>
      <c r="K46" s="60"/>
      <c r="L46" s="60"/>
      <c r="M46" s="60"/>
      <c r="N46" s="60"/>
      <c r="O46" s="60"/>
      <c r="P46" s="60"/>
      <c r="Q46" s="185"/>
      <c r="R46" s="4"/>
    </row>
    <row r="47" spans="10:18" ht="12.75">
      <c r="J47" s="60"/>
      <c r="K47" s="60"/>
      <c r="L47" s="60"/>
      <c r="M47" s="60"/>
      <c r="N47" s="60"/>
      <c r="O47" s="60"/>
      <c r="P47" s="60"/>
      <c r="Q47" s="185"/>
      <c r="R47" s="4"/>
    </row>
    <row r="48" spans="10:18" ht="12.75">
      <c r="J48" s="60"/>
      <c r="K48" s="60"/>
      <c r="L48" s="60"/>
      <c r="M48" s="60"/>
      <c r="N48" s="60"/>
      <c r="O48" s="60"/>
      <c r="P48" s="60"/>
      <c r="Q48" s="185"/>
      <c r="R48" s="4"/>
    </row>
    <row r="49" spans="10:18" ht="12.75">
      <c r="J49" s="60"/>
      <c r="K49" s="60"/>
      <c r="L49" s="60"/>
      <c r="M49" s="60"/>
      <c r="N49" s="60"/>
      <c r="O49" s="60"/>
      <c r="P49" s="60"/>
      <c r="Q49" s="185"/>
      <c r="R49" s="4"/>
    </row>
    <row r="50" spans="10:18" ht="12.75">
      <c r="J50" s="60"/>
      <c r="K50" s="60"/>
      <c r="L50" s="60"/>
      <c r="M50" s="60"/>
      <c r="N50" s="60"/>
      <c r="O50" s="60"/>
      <c r="P50" s="60"/>
      <c r="Q50" s="185"/>
      <c r="R50" s="4"/>
    </row>
    <row r="51" spans="10:18" ht="12.75">
      <c r="J51" s="60"/>
      <c r="K51" s="60"/>
      <c r="L51" s="60"/>
      <c r="M51" s="60"/>
      <c r="N51" s="60"/>
      <c r="O51" s="60"/>
      <c r="P51" s="60"/>
      <c r="Q51" s="185"/>
      <c r="R51" s="4"/>
    </row>
    <row r="52" spans="10:18" ht="12.75">
      <c r="J52" s="60"/>
      <c r="K52" s="60"/>
      <c r="L52" s="60"/>
      <c r="M52" s="60"/>
      <c r="N52" s="60"/>
      <c r="O52" s="60"/>
      <c r="P52" s="60"/>
      <c r="Q52" s="185"/>
      <c r="R52" s="4"/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A6:A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6.00390625" style="0" customWidth="1"/>
    <col min="3" max="3" width="10.140625" style="0" customWidth="1"/>
    <col min="4" max="4" width="10.8515625" style="0" customWidth="1"/>
    <col min="5" max="5" width="11.140625" style="0" customWidth="1"/>
    <col min="6" max="6" width="10.421875" style="0" customWidth="1"/>
    <col min="7" max="7" width="10.57421875" style="0" customWidth="1"/>
    <col min="8" max="8" width="10.28125" style="0" customWidth="1"/>
    <col min="9" max="9" width="9.8515625" style="0" customWidth="1"/>
    <col min="10" max="10" width="7.28125" style="0" customWidth="1"/>
    <col min="22" max="23" width="9.140625" style="29" customWidth="1"/>
  </cols>
  <sheetData>
    <row r="1" ht="15">
      <c r="A1" s="1" t="s">
        <v>107</v>
      </c>
    </row>
    <row r="2" ht="14.25">
      <c r="A2" s="3" t="s">
        <v>250</v>
      </c>
    </row>
    <row r="3" ht="13.5" thickBot="1">
      <c r="A3" s="2"/>
    </row>
    <row r="4" spans="1:21" ht="13.5" thickTop="1">
      <c r="A4" s="23" t="s">
        <v>45</v>
      </c>
      <c r="B4" s="23" t="s">
        <v>0</v>
      </c>
      <c r="C4" s="16">
        <v>1993</v>
      </c>
      <c r="D4" s="16">
        <v>1994</v>
      </c>
      <c r="E4" s="16">
        <v>1995</v>
      </c>
      <c r="F4" s="16">
        <v>1996</v>
      </c>
      <c r="G4" s="16">
        <v>1997</v>
      </c>
      <c r="H4" s="16">
        <v>1998</v>
      </c>
      <c r="I4" s="16">
        <v>1999</v>
      </c>
      <c r="J4" s="16">
        <v>2000</v>
      </c>
      <c r="K4" s="16">
        <v>2001</v>
      </c>
      <c r="L4" s="16">
        <v>2002</v>
      </c>
      <c r="M4" s="16">
        <v>2003</v>
      </c>
      <c r="N4" s="27">
        <v>2004</v>
      </c>
      <c r="O4" s="27">
        <v>2005</v>
      </c>
      <c r="P4" s="27">
        <v>2006</v>
      </c>
      <c r="Q4" s="27">
        <v>2007</v>
      </c>
      <c r="R4" s="27">
        <v>2008</v>
      </c>
      <c r="S4" s="27">
        <v>2009</v>
      </c>
      <c r="T4" s="27">
        <v>2010</v>
      </c>
      <c r="U4" s="27">
        <v>2011</v>
      </c>
    </row>
    <row r="5" spans="1:21" ht="13.5" thickBot="1">
      <c r="A5" s="24" t="s">
        <v>46</v>
      </c>
      <c r="B5" s="24" t="s">
        <v>47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8"/>
      <c r="O5" s="32"/>
      <c r="P5" s="32"/>
      <c r="Q5" s="32"/>
      <c r="R5" s="32"/>
      <c r="S5" s="32"/>
      <c r="T5" s="32"/>
      <c r="U5" s="32"/>
    </row>
    <row r="6" spans="1:21" ht="15.75" customHeight="1">
      <c r="A6" s="10" t="s">
        <v>1</v>
      </c>
      <c r="B6" s="10" t="s">
        <v>2</v>
      </c>
      <c r="C6" s="85">
        <v>947.2</v>
      </c>
      <c r="D6" s="85">
        <v>946.2</v>
      </c>
      <c r="E6" s="85">
        <v>956.9</v>
      </c>
      <c r="F6" s="85">
        <v>974.4</v>
      </c>
      <c r="G6" s="85">
        <v>979.4</v>
      </c>
      <c r="H6" s="85">
        <v>1010.1</v>
      </c>
      <c r="I6" s="85">
        <v>1037.1</v>
      </c>
      <c r="J6" s="85">
        <v>1058.9</v>
      </c>
      <c r="K6" s="85">
        <v>1084</v>
      </c>
      <c r="L6" s="85">
        <v>1071</v>
      </c>
      <c r="M6" s="85">
        <v>1066.8</v>
      </c>
      <c r="N6" s="85">
        <v>1044.5</v>
      </c>
      <c r="O6" s="85">
        <v>1060.9</v>
      </c>
      <c r="P6" s="85">
        <v>1076.4</v>
      </c>
      <c r="Q6" s="85">
        <v>1106</v>
      </c>
      <c r="R6" s="239">
        <v>1131.1</v>
      </c>
      <c r="S6" s="239">
        <v>1123.6</v>
      </c>
      <c r="T6" s="6">
        <v>1139.5</v>
      </c>
      <c r="U6" s="112">
        <v>1166.4</v>
      </c>
    </row>
    <row r="7" spans="1:21" ht="12.75">
      <c r="A7" s="10" t="s">
        <v>3</v>
      </c>
      <c r="B7" s="10" t="s">
        <v>4</v>
      </c>
      <c r="C7" s="85">
        <v>123.2</v>
      </c>
      <c r="D7" s="85">
        <v>120.5</v>
      </c>
      <c r="E7" s="85">
        <v>123.3</v>
      </c>
      <c r="F7" s="85">
        <v>124</v>
      </c>
      <c r="G7" s="85">
        <v>123.3</v>
      </c>
      <c r="H7" s="85">
        <v>124.9</v>
      </c>
      <c r="I7" s="85">
        <v>129</v>
      </c>
      <c r="J7" s="85">
        <v>134.8</v>
      </c>
      <c r="K7" s="85">
        <v>143.7</v>
      </c>
      <c r="L7" s="85">
        <v>143.2</v>
      </c>
      <c r="M7" s="85">
        <v>144</v>
      </c>
      <c r="N7" s="85">
        <v>142.5</v>
      </c>
      <c r="O7" s="85">
        <v>142.7</v>
      </c>
      <c r="P7" s="85">
        <v>145.6</v>
      </c>
      <c r="Q7" s="85">
        <v>150.7</v>
      </c>
      <c r="R7" s="239">
        <v>146.7</v>
      </c>
      <c r="S7" s="239">
        <v>146.4</v>
      </c>
      <c r="T7" s="6">
        <v>147.8</v>
      </c>
      <c r="U7" s="112">
        <v>152.9</v>
      </c>
    </row>
    <row r="8" spans="1:21" ht="12.75">
      <c r="A8" s="10" t="s">
        <v>5</v>
      </c>
      <c r="B8" s="10" t="s">
        <v>6</v>
      </c>
      <c r="C8" s="85">
        <v>105.6</v>
      </c>
      <c r="D8" s="85">
        <v>104.9</v>
      </c>
      <c r="E8" s="85">
        <v>105</v>
      </c>
      <c r="F8" s="85">
        <v>102.3</v>
      </c>
      <c r="G8" s="85">
        <v>101.9</v>
      </c>
      <c r="H8" s="85">
        <v>102.9</v>
      </c>
      <c r="I8" s="85">
        <v>105.8</v>
      </c>
      <c r="J8" s="85">
        <v>109.5</v>
      </c>
      <c r="K8" s="85">
        <v>108.8</v>
      </c>
      <c r="L8" s="85">
        <v>110</v>
      </c>
      <c r="M8" s="85">
        <v>109.3</v>
      </c>
      <c r="N8" s="85">
        <v>107.8</v>
      </c>
      <c r="O8" s="85">
        <v>107.3</v>
      </c>
      <c r="P8" s="85">
        <v>106.9</v>
      </c>
      <c r="Q8" s="85">
        <v>109.9</v>
      </c>
      <c r="R8" s="239">
        <v>110.5</v>
      </c>
      <c r="S8" s="239">
        <v>107.2</v>
      </c>
      <c r="T8" s="6">
        <v>106.9</v>
      </c>
      <c r="U8" s="112">
        <v>110.4</v>
      </c>
    </row>
    <row r="9" spans="1:21" ht="12.75">
      <c r="A9" s="10" t="s">
        <v>7</v>
      </c>
      <c r="B9" s="10" t="s">
        <v>8</v>
      </c>
      <c r="C9" s="85">
        <v>189.1</v>
      </c>
      <c r="D9" s="85">
        <v>185.2</v>
      </c>
      <c r="E9" s="85">
        <v>188.5</v>
      </c>
      <c r="F9" s="85">
        <v>187.1</v>
      </c>
      <c r="G9" s="85">
        <v>181</v>
      </c>
      <c r="H9" s="85">
        <v>183</v>
      </c>
      <c r="I9" s="85">
        <v>186.7</v>
      </c>
      <c r="J9" s="85">
        <v>192.8</v>
      </c>
      <c r="K9" s="85">
        <v>194.9</v>
      </c>
      <c r="L9" s="85">
        <v>196.9</v>
      </c>
      <c r="M9" s="85">
        <v>194.8</v>
      </c>
      <c r="N9" s="85">
        <v>191.6</v>
      </c>
      <c r="O9" s="85">
        <v>188.8</v>
      </c>
      <c r="P9" s="85">
        <v>192.4</v>
      </c>
      <c r="Q9" s="85">
        <v>197</v>
      </c>
      <c r="R9" s="239">
        <v>198.3</v>
      </c>
      <c r="S9" s="239">
        <v>193.2</v>
      </c>
      <c r="T9" s="6">
        <v>193.9</v>
      </c>
      <c r="U9" s="112">
        <v>198.1</v>
      </c>
    </row>
    <row r="10" spans="1:21" ht="12.75">
      <c r="A10" s="10" t="s">
        <v>9</v>
      </c>
      <c r="B10" s="10" t="s">
        <v>10</v>
      </c>
      <c r="C10" s="85">
        <v>159.2</v>
      </c>
      <c r="D10" s="85">
        <v>156.7</v>
      </c>
      <c r="E10" s="85">
        <v>159.3</v>
      </c>
      <c r="F10" s="85">
        <v>151.7</v>
      </c>
      <c r="G10" s="85">
        <v>153.2</v>
      </c>
      <c r="H10" s="85">
        <v>158.5</v>
      </c>
      <c r="I10" s="85">
        <v>159.5</v>
      </c>
      <c r="J10" s="85">
        <v>166</v>
      </c>
      <c r="K10" s="85">
        <v>169.8</v>
      </c>
      <c r="L10" s="85">
        <v>167.3</v>
      </c>
      <c r="M10" s="85">
        <v>166.8</v>
      </c>
      <c r="N10" s="85">
        <v>165.8</v>
      </c>
      <c r="O10" s="85">
        <v>163.4</v>
      </c>
      <c r="P10" s="85">
        <v>164.5</v>
      </c>
      <c r="Q10" s="85">
        <v>167.8</v>
      </c>
      <c r="R10" s="239">
        <v>172.5</v>
      </c>
      <c r="S10" s="239">
        <v>165.2</v>
      </c>
      <c r="T10" s="6">
        <v>167.8</v>
      </c>
      <c r="U10" s="112">
        <v>171.3</v>
      </c>
    </row>
    <row r="11" spans="1:21" ht="12.75">
      <c r="A11" s="10" t="s">
        <v>11</v>
      </c>
      <c r="B11" s="10" t="s">
        <v>12</v>
      </c>
      <c r="C11" s="85">
        <v>83.9</v>
      </c>
      <c r="D11" s="85">
        <v>83.2</v>
      </c>
      <c r="E11" s="85">
        <v>85.9</v>
      </c>
      <c r="F11" s="85">
        <v>83.6</v>
      </c>
      <c r="G11" s="85">
        <v>82.8</v>
      </c>
      <c r="H11" s="85">
        <v>83.5</v>
      </c>
      <c r="I11" s="85">
        <v>85.1</v>
      </c>
      <c r="J11" s="85">
        <v>87.4</v>
      </c>
      <c r="K11" s="85">
        <v>87.7</v>
      </c>
      <c r="L11" s="85">
        <v>90</v>
      </c>
      <c r="M11" s="85">
        <v>89.3</v>
      </c>
      <c r="N11" s="85">
        <v>89.1</v>
      </c>
      <c r="O11" s="85">
        <v>89.7</v>
      </c>
      <c r="P11" s="85">
        <v>91.1</v>
      </c>
      <c r="Q11" s="85">
        <v>93</v>
      </c>
      <c r="R11" s="239">
        <v>93.9</v>
      </c>
      <c r="S11" s="239">
        <v>89.3</v>
      </c>
      <c r="T11" s="6">
        <v>90.1</v>
      </c>
      <c r="U11" s="112">
        <v>91</v>
      </c>
    </row>
    <row r="12" spans="1:21" ht="12.75">
      <c r="A12" s="10" t="s">
        <v>13</v>
      </c>
      <c r="B12" s="10" t="s">
        <v>14</v>
      </c>
      <c r="C12" s="85">
        <v>108.6</v>
      </c>
      <c r="D12" s="85">
        <v>108.2</v>
      </c>
      <c r="E12" s="85">
        <v>107.7</v>
      </c>
      <c r="F12" s="85">
        <v>104.7</v>
      </c>
      <c r="G12" s="85">
        <v>102.8</v>
      </c>
      <c r="H12" s="85">
        <v>101.7</v>
      </c>
      <c r="I12" s="85">
        <v>103.8</v>
      </c>
      <c r="J12" s="85">
        <v>107.4</v>
      </c>
      <c r="K12" s="85">
        <v>109.4</v>
      </c>
      <c r="L12" s="85">
        <v>109.4</v>
      </c>
      <c r="M12" s="85">
        <v>106.8</v>
      </c>
      <c r="N12" s="85">
        <v>104.9</v>
      </c>
      <c r="O12" s="85">
        <v>104</v>
      </c>
      <c r="P12" s="85">
        <v>104.2</v>
      </c>
      <c r="Q12" s="85">
        <v>106.2</v>
      </c>
      <c r="R12" s="239">
        <v>107.1</v>
      </c>
      <c r="S12" s="239">
        <v>104.1</v>
      </c>
      <c r="T12" s="6">
        <v>103.8</v>
      </c>
      <c r="U12" s="112">
        <v>102.8</v>
      </c>
    </row>
    <row r="13" spans="1:21" ht="12.75">
      <c r="A13" s="10" t="s">
        <v>15</v>
      </c>
      <c r="B13" s="10" t="s">
        <v>16</v>
      </c>
      <c r="C13" s="85">
        <v>27.8</v>
      </c>
      <c r="D13" s="85">
        <v>28.4</v>
      </c>
      <c r="E13" s="85">
        <v>28.9</v>
      </c>
      <c r="F13" s="85">
        <v>27.4</v>
      </c>
      <c r="G13" s="85">
        <v>26.4</v>
      </c>
      <c r="H13" s="85">
        <v>26.7</v>
      </c>
      <c r="I13" s="85">
        <v>26.6</v>
      </c>
      <c r="J13" s="85">
        <v>29.2</v>
      </c>
      <c r="K13" s="85">
        <v>29.9</v>
      </c>
      <c r="L13" s="85">
        <v>28.7</v>
      </c>
      <c r="M13" s="85">
        <v>28.6</v>
      </c>
      <c r="N13" s="85">
        <v>28.7</v>
      </c>
      <c r="O13" s="85">
        <v>28.1</v>
      </c>
      <c r="P13" s="85">
        <v>29.6</v>
      </c>
      <c r="Q13" s="85">
        <v>29.5</v>
      </c>
      <c r="R13" s="239">
        <v>28.5</v>
      </c>
      <c r="S13" s="239">
        <v>28.9</v>
      </c>
      <c r="T13" s="6">
        <v>28.4</v>
      </c>
      <c r="U13" s="112">
        <v>28.9</v>
      </c>
    </row>
    <row r="14" spans="1:21" ht="12.75">
      <c r="A14" s="10" t="s">
        <v>17</v>
      </c>
      <c r="B14" s="10" t="s">
        <v>18</v>
      </c>
      <c r="C14" s="85">
        <v>67.6</v>
      </c>
      <c r="D14" s="85">
        <v>67.6</v>
      </c>
      <c r="E14" s="85">
        <v>68.1</v>
      </c>
      <c r="F14" s="85">
        <v>66.7</v>
      </c>
      <c r="G14" s="85">
        <v>66.6</v>
      </c>
      <c r="H14" s="85">
        <v>66.7</v>
      </c>
      <c r="I14" s="85">
        <v>68.3</v>
      </c>
      <c r="J14" s="85">
        <v>70.8</v>
      </c>
      <c r="K14" s="85">
        <v>70.8</v>
      </c>
      <c r="L14" s="85">
        <v>70.3</v>
      </c>
      <c r="M14" s="85">
        <v>70.6</v>
      </c>
      <c r="N14" s="85">
        <v>71.4</v>
      </c>
      <c r="O14" s="85">
        <v>71.6</v>
      </c>
      <c r="P14" s="85">
        <v>73</v>
      </c>
      <c r="Q14" s="85">
        <v>72.7</v>
      </c>
      <c r="R14" s="239">
        <v>70.3</v>
      </c>
      <c r="S14" s="239">
        <v>67.8</v>
      </c>
      <c r="T14" s="6">
        <v>68.8</v>
      </c>
      <c r="U14" s="112">
        <v>68.9</v>
      </c>
    </row>
    <row r="15" spans="1:21" ht="12.75">
      <c r="A15" s="10" t="s">
        <v>19</v>
      </c>
      <c r="B15" s="10" t="s">
        <v>20</v>
      </c>
      <c r="C15" s="85">
        <v>489.2</v>
      </c>
      <c r="D15" s="85">
        <v>488.2</v>
      </c>
      <c r="E15" s="85">
        <v>493.8</v>
      </c>
      <c r="F15" s="85">
        <v>494.1</v>
      </c>
      <c r="G15" s="85">
        <v>484.5</v>
      </c>
      <c r="H15" s="85">
        <v>492</v>
      </c>
      <c r="I15" s="85">
        <v>504.5</v>
      </c>
      <c r="J15" s="85">
        <v>518.5</v>
      </c>
      <c r="K15" s="85">
        <v>531</v>
      </c>
      <c r="L15" s="85">
        <v>530.6</v>
      </c>
      <c r="M15" s="85">
        <v>525.6</v>
      </c>
      <c r="N15" s="85">
        <v>525.4</v>
      </c>
      <c r="O15" s="85">
        <v>529.3</v>
      </c>
      <c r="P15" s="85">
        <v>547.3</v>
      </c>
      <c r="Q15" s="85">
        <v>562.3</v>
      </c>
      <c r="R15" s="239">
        <v>562.2</v>
      </c>
      <c r="S15" s="239">
        <v>551</v>
      </c>
      <c r="T15" s="6">
        <v>558.7</v>
      </c>
      <c r="U15" s="112">
        <v>570.8</v>
      </c>
    </row>
    <row r="16" spans="1:21" ht="12.75">
      <c r="A16" s="10" t="s">
        <v>21</v>
      </c>
      <c r="B16" s="10" t="s">
        <v>22</v>
      </c>
      <c r="C16" s="85">
        <v>110.4</v>
      </c>
      <c r="D16" s="85">
        <v>109.2</v>
      </c>
      <c r="E16" s="85">
        <v>111.2</v>
      </c>
      <c r="F16" s="85">
        <v>108.4</v>
      </c>
      <c r="G16" s="85">
        <v>109.6</v>
      </c>
      <c r="H16" s="85">
        <v>107.6</v>
      </c>
      <c r="I16" s="85">
        <v>111.6</v>
      </c>
      <c r="J16" s="85">
        <v>117.1</v>
      </c>
      <c r="K16" s="85">
        <v>119.7</v>
      </c>
      <c r="L16" s="85">
        <v>121.6</v>
      </c>
      <c r="M16" s="85">
        <v>122</v>
      </c>
      <c r="N16" s="85">
        <v>122.2</v>
      </c>
      <c r="O16" s="85">
        <v>123.4</v>
      </c>
      <c r="P16" s="85">
        <v>127.5</v>
      </c>
      <c r="Q16" s="85">
        <v>131.4</v>
      </c>
      <c r="R16" s="239">
        <v>132</v>
      </c>
      <c r="S16" s="239">
        <v>130.6</v>
      </c>
      <c r="T16" s="6">
        <v>132.2</v>
      </c>
      <c r="U16" s="112">
        <v>136.5</v>
      </c>
    </row>
    <row r="17" spans="1:21" ht="12.75">
      <c r="A17" s="10" t="s">
        <v>23</v>
      </c>
      <c r="B17" s="10" t="s">
        <v>24</v>
      </c>
      <c r="C17" s="85">
        <v>684.1</v>
      </c>
      <c r="D17" s="85">
        <v>676.1</v>
      </c>
      <c r="E17" s="85">
        <v>695.4</v>
      </c>
      <c r="F17" s="85">
        <v>685</v>
      </c>
      <c r="G17" s="85">
        <v>668.7</v>
      </c>
      <c r="H17" s="85">
        <v>687</v>
      </c>
      <c r="I17" s="85">
        <v>700.6</v>
      </c>
      <c r="J17" s="85">
        <v>711.3</v>
      </c>
      <c r="K17" s="85">
        <v>743.9</v>
      </c>
      <c r="L17" s="85">
        <v>749.2</v>
      </c>
      <c r="M17" s="85">
        <v>746.9</v>
      </c>
      <c r="N17" s="85">
        <v>744.4</v>
      </c>
      <c r="O17" s="85">
        <v>751.2</v>
      </c>
      <c r="P17" s="85">
        <v>759.4</v>
      </c>
      <c r="Q17" s="85">
        <v>775.5</v>
      </c>
      <c r="R17" s="239">
        <v>784.9</v>
      </c>
      <c r="S17" s="239">
        <v>759.6</v>
      </c>
      <c r="T17" s="6">
        <v>763.9</v>
      </c>
      <c r="U17" s="112">
        <v>780.8</v>
      </c>
    </row>
    <row r="18" spans="1:21" ht="12.75">
      <c r="A18" s="10" t="s">
        <v>25</v>
      </c>
      <c r="B18" s="10" t="s">
        <v>26</v>
      </c>
      <c r="C18" s="85">
        <v>118.6</v>
      </c>
      <c r="D18" s="85">
        <v>119.7</v>
      </c>
      <c r="E18" s="85">
        <v>119.7</v>
      </c>
      <c r="F18" s="85">
        <v>117</v>
      </c>
      <c r="G18" s="85">
        <v>113.8</v>
      </c>
      <c r="H18" s="85">
        <v>114</v>
      </c>
      <c r="I18" s="85">
        <v>113.4</v>
      </c>
      <c r="J18" s="85">
        <v>116.2</v>
      </c>
      <c r="K18" s="85">
        <v>114.9</v>
      </c>
      <c r="L18" s="85">
        <v>117.1</v>
      </c>
      <c r="M18" s="85">
        <v>115.4</v>
      </c>
      <c r="N18" s="85">
        <v>115.6</v>
      </c>
      <c r="O18" s="85">
        <v>114.1</v>
      </c>
      <c r="P18" s="85">
        <v>116.8</v>
      </c>
      <c r="Q18" s="85">
        <v>118.6</v>
      </c>
      <c r="R18" s="239">
        <v>117.4</v>
      </c>
      <c r="S18" s="239">
        <v>111.4</v>
      </c>
      <c r="T18" s="6">
        <v>112.8</v>
      </c>
      <c r="U18" s="112">
        <v>115.8</v>
      </c>
    </row>
    <row r="19" spans="1:21" ht="12.75">
      <c r="A19" s="10" t="s">
        <v>27</v>
      </c>
      <c r="B19" s="10" t="s">
        <v>28</v>
      </c>
      <c r="C19" s="85">
        <v>122.1</v>
      </c>
      <c r="D19" s="85">
        <v>118.6</v>
      </c>
      <c r="E19" s="85">
        <v>122.1</v>
      </c>
      <c r="F19" s="85">
        <v>119.4</v>
      </c>
      <c r="G19" s="85">
        <v>119.4</v>
      </c>
      <c r="H19" s="85">
        <v>121</v>
      </c>
      <c r="I19" s="85">
        <v>124.2</v>
      </c>
      <c r="J19" s="85">
        <v>127.4</v>
      </c>
      <c r="K19" s="85">
        <v>129</v>
      </c>
      <c r="L19" s="85">
        <v>129.5</v>
      </c>
      <c r="M19" s="85">
        <v>127.6</v>
      </c>
      <c r="N19" s="85">
        <v>125.6</v>
      </c>
      <c r="O19" s="85">
        <v>125.5</v>
      </c>
      <c r="P19" s="85">
        <v>126.9</v>
      </c>
      <c r="Q19" s="85">
        <v>130.8</v>
      </c>
      <c r="R19" s="239">
        <v>131.7</v>
      </c>
      <c r="S19" s="239">
        <v>127.6</v>
      </c>
      <c r="T19" s="6">
        <v>129.1</v>
      </c>
      <c r="U19" s="112">
        <v>130.5</v>
      </c>
    </row>
    <row r="20" spans="1:21" ht="12.75">
      <c r="A20" s="10" t="s">
        <v>29</v>
      </c>
      <c r="B20" s="10" t="s">
        <v>30</v>
      </c>
      <c r="C20" s="85">
        <v>109.3</v>
      </c>
      <c r="D20" s="85">
        <v>106.3</v>
      </c>
      <c r="E20" s="85">
        <v>109.7</v>
      </c>
      <c r="F20" s="85">
        <v>109.3</v>
      </c>
      <c r="G20" s="85">
        <v>104.9</v>
      </c>
      <c r="H20" s="85">
        <v>106.6</v>
      </c>
      <c r="I20" s="85">
        <v>109.6</v>
      </c>
      <c r="J20" s="85">
        <v>110.5</v>
      </c>
      <c r="K20" s="85">
        <v>110.2</v>
      </c>
      <c r="L20" s="85">
        <v>113.1</v>
      </c>
      <c r="M20" s="85">
        <v>111.6</v>
      </c>
      <c r="N20" s="85">
        <v>111.5</v>
      </c>
      <c r="O20" s="85">
        <v>110</v>
      </c>
      <c r="P20" s="85">
        <v>111.5</v>
      </c>
      <c r="Q20" s="85">
        <v>114.2</v>
      </c>
      <c r="R20" s="239">
        <v>115.5</v>
      </c>
      <c r="S20" s="239">
        <v>110</v>
      </c>
      <c r="T20" s="6">
        <v>111.2</v>
      </c>
      <c r="U20" s="112">
        <v>113.7</v>
      </c>
    </row>
    <row r="21" spans="1:21" ht="12.75">
      <c r="A21" s="10" t="s">
        <v>31</v>
      </c>
      <c r="B21" s="10" t="s">
        <v>32</v>
      </c>
      <c r="C21" s="85">
        <v>121.4</v>
      </c>
      <c r="D21" s="85">
        <v>118.7</v>
      </c>
      <c r="E21" s="85">
        <v>121.7</v>
      </c>
      <c r="F21" s="85">
        <v>119.4</v>
      </c>
      <c r="G21" s="85">
        <v>116.6</v>
      </c>
      <c r="H21" s="85">
        <v>116.3</v>
      </c>
      <c r="I21" s="85">
        <v>119.5</v>
      </c>
      <c r="J21" s="85">
        <v>118.4</v>
      </c>
      <c r="K21" s="85">
        <v>119.2</v>
      </c>
      <c r="L21" s="85">
        <v>121.6</v>
      </c>
      <c r="M21" s="85">
        <v>121.8</v>
      </c>
      <c r="N21" s="85">
        <v>121.3</v>
      </c>
      <c r="O21" s="85">
        <v>121.3</v>
      </c>
      <c r="P21" s="85">
        <v>121.3</v>
      </c>
      <c r="Q21" s="85">
        <v>123.9</v>
      </c>
      <c r="R21" s="239">
        <v>124.2</v>
      </c>
      <c r="S21" s="239">
        <v>120.2</v>
      </c>
      <c r="T21" s="6">
        <v>122.4</v>
      </c>
      <c r="U21" s="112">
        <v>123</v>
      </c>
    </row>
    <row r="22" spans="1:21" ht="12.75">
      <c r="A22" s="10" t="s">
        <v>33</v>
      </c>
      <c r="B22" s="10" t="s">
        <v>34</v>
      </c>
      <c r="C22" s="85">
        <v>125.6</v>
      </c>
      <c r="D22" s="85">
        <v>123.2</v>
      </c>
      <c r="E22" s="85">
        <v>127</v>
      </c>
      <c r="F22" s="85">
        <v>123.9</v>
      </c>
      <c r="G22" s="85">
        <v>122</v>
      </c>
      <c r="H22" s="85">
        <v>121.5</v>
      </c>
      <c r="I22" s="85">
        <v>122.8</v>
      </c>
      <c r="J22" s="85">
        <v>127</v>
      </c>
      <c r="K22" s="85">
        <v>127.9</v>
      </c>
      <c r="L22" s="85">
        <v>125.6</v>
      </c>
      <c r="M22" s="85">
        <v>124.4</v>
      </c>
      <c r="N22" s="85">
        <v>125.2</v>
      </c>
      <c r="O22" s="85">
        <v>121.9</v>
      </c>
      <c r="P22" s="85">
        <v>123</v>
      </c>
      <c r="Q22" s="85">
        <v>125.5</v>
      </c>
      <c r="R22" s="239">
        <v>126.3</v>
      </c>
      <c r="S22" s="239">
        <v>121.4</v>
      </c>
      <c r="T22" s="6">
        <v>122.4</v>
      </c>
      <c r="U22" s="112">
        <v>124</v>
      </c>
    </row>
    <row r="23" spans="1:21" ht="12.75">
      <c r="A23" s="10" t="s">
        <v>35</v>
      </c>
      <c r="B23" s="10" t="s">
        <v>36</v>
      </c>
      <c r="C23" s="85">
        <v>117.7</v>
      </c>
      <c r="D23" s="85">
        <v>116.6</v>
      </c>
      <c r="E23" s="85">
        <v>115.8</v>
      </c>
      <c r="F23" s="85">
        <v>114.9</v>
      </c>
      <c r="G23" s="85">
        <v>111.6</v>
      </c>
      <c r="H23" s="85">
        <v>110.2</v>
      </c>
      <c r="I23" s="85">
        <v>112.8</v>
      </c>
      <c r="J23" s="85">
        <v>115.2</v>
      </c>
      <c r="K23" s="85">
        <v>115.1</v>
      </c>
      <c r="L23" s="85">
        <v>115.1</v>
      </c>
      <c r="M23" s="85">
        <v>113.9</v>
      </c>
      <c r="N23" s="85">
        <v>114.2</v>
      </c>
      <c r="O23" s="85">
        <v>113.3</v>
      </c>
      <c r="P23" s="85">
        <v>114.6</v>
      </c>
      <c r="Q23" s="85">
        <v>115</v>
      </c>
      <c r="R23" s="239">
        <v>116.6</v>
      </c>
      <c r="S23" s="239">
        <v>112.1</v>
      </c>
      <c r="T23" s="6">
        <v>109.8</v>
      </c>
      <c r="U23" s="112">
        <v>110.8</v>
      </c>
    </row>
    <row r="24" spans="1:21" ht="12.75">
      <c r="A24" s="10" t="s">
        <v>37</v>
      </c>
      <c r="B24" s="10" t="s">
        <v>38</v>
      </c>
      <c r="C24" s="85">
        <v>60.1</v>
      </c>
      <c r="D24" s="85">
        <v>57.5</v>
      </c>
      <c r="E24" s="85">
        <v>59.4</v>
      </c>
      <c r="F24" s="85">
        <v>58.9</v>
      </c>
      <c r="G24" s="85">
        <v>56.6</v>
      </c>
      <c r="H24" s="85">
        <v>56.3</v>
      </c>
      <c r="I24" s="85">
        <v>56.5</v>
      </c>
      <c r="J24" s="85">
        <v>57.1</v>
      </c>
      <c r="K24" s="85">
        <v>56.5</v>
      </c>
      <c r="L24" s="85">
        <v>56.2</v>
      </c>
      <c r="M24" s="85">
        <v>56.7</v>
      </c>
      <c r="N24" s="85">
        <v>58.3</v>
      </c>
      <c r="O24" s="85">
        <v>57.6</v>
      </c>
      <c r="P24" s="85">
        <v>58</v>
      </c>
      <c r="Q24" s="85">
        <v>58.6</v>
      </c>
      <c r="R24" s="239">
        <v>58.5</v>
      </c>
      <c r="S24" s="239">
        <v>55.9</v>
      </c>
      <c r="T24" s="6">
        <v>55.4</v>
      </c>
      <c r="U24" s="112">
        <v>58.1</v>
      </c>
    </row>
    <row r="25" spans="1:21" ht="12.75">
      <c r="A25" s="10" t="s">
        <v>39</v>
      </c>
      <c r="B25" s="10" t="s">
        <v>40</v>
      </c>
      <c r="C25" s="85">
        <v>110.5</v>
      </c>
      <c r="D25" s="85">
        <v>111.4</v>
      </c>
      <c r="E25" s="85">
        <v>111.5</v>
      </c>
      <c r="F25" s="85">
        <v>109.7</v>
      </c>
      <c r="G25" s="85">
        <v>107</v>
      </c>
      <c r="H25" s="85">
        <v>110</v>
      </c>
      <c r="I25" s="85">
        <v>110.2</v>
      </c>
      <c r="J25" s="85">
        <v>112.6</v>
      </c>
      <c r="K25" s="85">
        <v>112.7</v>
      </c>
      <c r="L25" s="85">
        <v>114.1</v>
      </c>
      <c r="M25" s="85">
        <v>112.6</v>
      </c>
      <c r="N25" s="85">
        <v>114.4</v>
      </c>
      <c r="O25" s="85">
        <v>114.2</v>
      </c>
      <c r="P25" s="85">
        <v>118.4</v>
      </c>
      <c r="Q25" s="85">
        <v>118.5</v>
      </c>
      <c r="R25" s="239">
        <v>120.9</v>
      </c>
      <c r="S25" s="239">
        <v>116.3</v>
      </c>
      <c r="T25" s="6">
        <v>117.7</v>
      </c>
      <c r="U25" s="112">
        <v>122.1</v>
      </c>
    </row>
    <row r="26" spans="1:21" ht="12.75">
      <c r="A26" s="10" t="s">
        <v>41</v>
      </c>
      <c r="B26" s="10" t="s">
        <v>42</v>
      </c>
      <c r="C26" s="85">
        <v>120.4</v>
      </c>
      <c r="D26" s="85">
        <v>115.9</v>
      </c>
      <c r="E26" s="85">
        <v>117.2</v>
      </c>
      <c r="F26" s="85">
        <v>113.3</v>
      </c>
      <c r="G26" s="85">
        <v>110.4</v>
      </c>
      <c r="H26" s="85">
        <v>110.2</v>
      </c>
      <c r="I26" s="85">
        <v>109.4</v>
      </c>
      <c r="J26" s="85">
        <v>111.9</v>
      </c>
      <c r="K26" s="85">
        <v>111.5</v>
      </c>
      <c r="L26" s="85">
        <v>112.2</v>
      </c>
      <c r="M26" s="85">
        <v>111.7</v>
      </c>
      <c r="N26" s="85">
        <v>112.3</v>
      </c>
      <c r="O26" s="85">
        <v>109.9</v>
      </c>
      <c r="P26" s="85">
        <v>113.4</v>
      </c>
      <c r="Q26" s="85">
        <v>116.4</v>
      </c>
      <c r="R26" s="239">
        <v>115.3</v>
      </c>
      <c r="S26" s="239">
        <v>112</v>
      </c>
      <c r="T26" s="6">
        <v>114.2</v>
      </c>
      <c r="U26" s="112">
        <v>116.1</v>
      </c>
    </row>
    <row r="27" spans="1:21" ht="12.75">
      <c r="A27" s="14" t="s">
        <v>43</v>
      </c>
      <c r="B27" s="14" t="s">
        <v>44</v>
      </c>
      <c r="C27" s="85">
        <v>0.7</v>
      </c>
      <c r="D27" s="85">
        <v>0.7</v>
      </c>
      <c r="E27" s="85">
        <v>0.7</v>
      </c>
      <c r="F27" s="85">
        <v>0.6</v>
      </c>
      <c r="G27" s="85">
        <v>0.7</v>
      </c>
      <c r="H27" s="85">
        <v>0.7</v>
      </c>
      <c r="I27" s="85">
        <v>0.7</v>
      </c>
      <c r="J27" s="85">
        <v>0.7</v>
      </c>
      <c r="K27" s="85">
        <v>0.6</v>
      </c>
      <c r="L27" s="85">
        <v>0.6</v>
      </c>
      <c r="M27" s="85">
        <v>0.7</v>
      </c>
      <c r="N27" s="85">
        <v>0.7</v>
      </c>
      <c r="O27" s="85">
        <v>0.7</v>
      </c>
      <c r="P27" s="85">
        <v>0.7</v>
      </c>
      <c r="Q27" s="85">
        <v>0.8</v>
      </c>
      <c r="R27" s="239">
        <v>0.8</v>
      </c>
      <c r="S27" s="239">
        <v>0.9</v>
      </c>
      <c r="T27" s="6">
        <v>0.9</v>
      </c>
      <c r="U27" s="112">
        <v>0.8</v>
      </c>
    </row>
    <row r="28" spans="1:21" ht="13.5" thickBot="1">
      <c r="A28" s="124" t="s">
        <v>264</v>
      </c>
      <c r="B28" s="121"/>
      <c r="C28" s="125">
        <v>4102.3</v>
      </c>
      <c r="D28" s="125">
        <v>4063</v>
      </c>
      <c r="E28" s="125">
        <v>4128.8</v>
      </c>
      <c r="F28" s="125">
        <v>4095.8</v>
      </c>
      <c r="G28" s="125">
        <v>4043.2</v>
      </c>
      <c r="H28" s="125">
        <v>4111.4</v>
      </c>
      <c r="I28" s="125">
        <v>4197.7</v>
      </c>
      <c r="J28" s="125">
        <v>4300.7</v>
      </c>
      <c r="K28" s="125">
        <v>4391.2</v>
      </c>
      <c r="L28" s="125">
        <v>4393.3</v>
      </c>
      <c r="M28" s="125">
        <v>4367.9</v>
      </c>
      <c r="N28" s="125">
        <v>4337.4</v>
      </c>
      <c r="O28" s="125">
        <v>4348.9</v>
      </c>
      <c r="P28" s="125">
        <v>4422.5</v>
      </c>
      <c r="Q28" s="125">
        <v>4524.3</v>
      </c>
      <c r="R28" s="125">
        <v>4565.2</v>
      </c>
      <c r="S28" s="125">
        <v>4454.7</v>
      </c>
      <c r="T28" s="121">
        <v>4497.7</v>
      </c>
      <c r="U28" s="126">
        <v>4593.7</v>
      </c>
    </row>
    <row r="29" spans="1:9" ht="12.75">
      <c r="A29" s="6" t="s">
        <v>50</v>
      </c>
      <c r="B29" s="10"/>
      <c r="C29" s="10"/>
      <c r="D29" s="10"/>
      <c r="E29" s="10"/>
      <c r="F29" s="10"/>
      <c r="G29" s="10"/>
      <c r="H29" s="10"/>
      <c r="I29" s="10"/>
    </row>
    <row r="30" spans="1:9" ht="12.75">
      <c r="A30" s="15" t="s">
        <v>51</v>
      </c>
      <c r="B30" s="10"/>
      <c r="C30" s="10"/>
      <c r="D30" s="10"/>
      <c r="E30" s="10"/>
      <c r="F30" s="10"/>
      <c r="G30" s="10"/>
      <c r="H30" s="10"/>
      <c r="I30" s="10"/>
    </row>
    <row r="31" spans="1:14" ht="12.75">
      <c r="A31" s="96" t="s">
        <v>288</v>
      </c>
      <c r="L31" s="29"/>
      <c r="M31" s="29"/>
      <c r="N31" s="29"/>
    </row>
    <row r="32" spans="1:18" ht="12.75">
      <c r="A32" s="162" t="s">
        <v>286</v>
      </c>
      <c r="J32" s="186"/>
      <c r="K32" s="186"/>
      <c r="L32" s="29"/>
      <c r="M32" s="29"/>
      <c r="N32" s="247"/>
      <c r="O32" s="186"/>
      <c r="P32" s="186"/>
      <c r="Q32" s="186"/>
      <c r="R32" s="4"/>
    </row>
    <row r="33" spans="10:18" ht="12.75">
      <c r="J33" s="186"/>
      <c r="K33" s="186"/>
      <c r="L33" s="29"/>
      <c r="M33" s="29"/>
      <c r="N33" s="247"/>
      <c r="O33" s="186"/>
      <c r="P33" s="186"/>
      <c r="Q33" s="186"/>
      <c r="R33" s="4"/>
    </row>
    <row r="34" spans="10:18" ht="12.75">
      <c r="J34" s="186"/>
      <c r="K34" s="186"/>
      <c r="L34" s="29"/>
      <c r="M34" s="29"/>
      <c r="N34" s="247"/>
      <c r="O34" s="186"/>
      <c r="P34" s="186"/>
      <c r="Q34" s="186"/>
      <c r="R34" s="4"/>
    </row>
    <row r="35" spans="10:18" ht="12.75">
      <c r="J35" s="186"/>
      <c r="K35" s="186"/>
      <c r="L35" s="29"/>
      <c r="M35" s="29"/>
      <c r="N35" s="247"/>
      <c r="O35" s="186"/>
      <c r="P35" s="186"/>
      <c r="Q35" s="186"/>
      <c r="R35" s="4"/>
    </row>
    <row r="36" spans="10:18" ht="12.75">
      <c r="J36" s="186"/>
      <c r="K36" s="186"/>
      <c r="L36" s="29"/>
      <c r="M36" s="29"/>
      <c r="N36" s="247"/>
      <c r="O36" s="186"/>
      <c r="P36" s="186"/>
      <c r="Q36" s="186"/>
      <c r="R36" s="4"/>
    </row>
    <row r="37" spans="10:18" ht="12.75">
      <c r="J37" s="186"/>
      <c r="K37" s="186"/>
      <c r="L37" s="29"/>
      <c r="M37" s="29"/>
      <c r="N37" s="247"/>
      <c r="O37" s="186"/>
      <c r="P37" s="186"/>
      <c r="Q37" s="186"/>
      <c r="R37" s="4"/>
    </row>
    <row r="38" spans="10:18" ht="12.75">
      <c r="J38" s="186"/>
      <c r="K38" s="186"/>
      <c r="L38" s="29"/>
      <c r="M38" s="29"/>
      <c r="N38" s="247"/>
      <c r="O38" s="186"/>
      <c r="P38" s="186"/>
      <c r="Q38" s="186"/>
      <c r="R38" s="4"/>
    </row>
    <row r="39" spans="10:18" ht="12.75">
      <c r="J39" s="186"/>
      <c r="K39" s="186"/>
      <c r="L39" s="29"/>
      <c r="M39" s="29"/>
      <c r="N39" s="247"/>
      <c r="O39" s="186"/>
      <c r="P39" s="186"/>
      <c r="Q39" s="186"/>
      <c r="R39" s="4"/>
    </row>
    <row r="40" spans="10:18" ht="12.75">
      <c r="J40" s="186"/>
      <c r="K40" s="186"/>
      <c r="L40" s="29"/>
      <c r="M40" s="29"/>
      <c r="N40" s="247"/>
      <c r="O40" s="186"/>
      <c r="P40" s="186"/>
      <c r="Q40" s="186"/>
      <c r="R40" s="4"/>
    </row>
    <row r="41" spans="10:18" ht="12.75">
      <c r="J41" s="186"/>
      <c r="K41" s="186"/>
      <c r="L41" s="29"/>
      <c r="M41" s="29"/>
      <c r="N41" s="247"/>
      <c r="O41" s="186"/>
      <c r="P41" s="186"/>
      <c r="Q41" s="186"/>
      <c r="R41" s="4"/>
    </row>
    <row r="42" spans="10:18" ht="12.75">
      <c r="J42" s="186"/>
      <c r="K42" s="186"/>
      <c r="L42" s="29"/>
      <c r="M42" s="29"/>
      <c r="N42" s="247"/>
      <c r="O42" s="186"/>
      <c r="P42" s="186"/>
      <c r="Q42" s="186"/>
      <c r="R42" s="4"/>
    </row>
    <row r="43" spans="10:18" ht="12.75">
      <c r="J43" s="186"/>
      <c r="K43" s="186"/>
      <c r="L43" s="29"/>
      <c r="M43" s="29"/>
      <c r="N43" s="247"/>
      <c r="O43" s="186"/>
      <c r="P43" s="186"/>
      <c r="Q43" s="186"/>
      <c r="R43" s="4"/>
    </row>
    <row r="44" spans="10:18" ht="12.75">
      <c r="J44" s="186"/>
      <c r="K44" s="186"/>
      <c r="L44" s="29"/>
      <c r="M44" s="29"/>
      <c r="N44" s="247"/>
      <c r="O44" s="186"/>
      <c r="P44" s="186"/>
      <c r="Q44" s="186"/>
      <c r="R44" s="4"/>
    </row>
    <row r="45" spans="10:18" ht="12.75">
      <c r="J45" s="186"/>
      <c r="K45" s="186"/>
      <c r="L45" s="29"/>
      <c r="M45" s="29"/>
      <c r="N45" s="247"/>
      <c r="O45" s="186"/>
      <c r="P45" s="186"/>
      <c r="Q45" s="186"/>
      <c r="R45" s="4"/>
    </row>
    <row r="46" spans="10:18" ht="12.75">
      <c r="J46" s="186"/>
      <c r="K46" s="186"/>
      <c r="L46" s="29"/>
      <c r="M46" s="29"/>
      <c r="N46" s="247"/>
      <c r="O46" s="186"/>
      <c r="P46" s="186"/>
      <c r="Q46" s="186"/>
      <c r="R46" s="4"/>
    </row>
    <row r="47" spans="10:18" ht="12.75">
      <c r="J47" s="186"/>
      <c r="K47" s="186"/>
      <c r="L47" s="29"/>
      <c r="M47" s="29"/>
      <c r="N47" s="247"/>
      <c r="O47" s="186"/>
      <c r="P47" s="186"/>
      <c r="Q47" s="186"/>
      <c r="R47" s="4"/>
    </row>
    <row r="48" spans="10:18" ht="12.75">
      <c r="J48" s="186"/>
      <c r="K48" s="186"/>
      <c r="L48" s="29"/>
      <c r="M48" s="29"/>
      <c r="N48" s="247"/>
      <c r="O48" s="186"/>
      <c r="P48" s="186"/>
      <c r="Q48" s="186"/>
      <c r="R48" s="4"/>
    </row>
    <row r="49" spans="10:18" ht="12.75">
      <c r="J49" s="186"/>
      <c r="K49" s="186"/>
      <c r="L49" s="29"/>
      <c r="M49" s="29"/>
      <c r="N49" s="247"/>
      <c r="O49" s="186"/>
      <c r="P49" s="186"/>
      <c r="Q49" s="186"/>
      <c r="R49" s="4"/>
    </row>
    <row r="50" spans="10:18" ht="12.75">
      <c r="J50" s="186"/>
      <c r="K50" s="186"/>
      <c r="L50" s="29"/>
      <c r="M50" s="29"/>
      <c r="N50" s="247"/>
      <c r="O50" s="186"/>
      <c r="P50" s="186"/>
      <c r="Q50" s="186"/>
      <c r="R50" s="4"/>
    </row>
    <row r="51" spans="10:18" ht="12.75">
      <c r="J51" s="186"/>
      <c r="K51" s="186"/>
      <c r="L51" s="29"/>
      <c r="M51" s="29"/>
      <c r="N51" s="247"/>
      <c r="O51" s="186"/>
      <c r="P51" s="186"/>
      <c r="Q51" s="186"/>
      <c r="R51" s="4"/>
    </row>
    <row r="52" spans="10:18" ht="12.75">
      <c r="J52" s="186"/>
      <c r="K52" s="186"/>
      <c r="L52" s="29"/>
      <c r="M52" s="29"/>
      <c r="N52" s="247"/>
      <c r="O52" s="186"/>
      <c r="P52" s="186"/>
      <c r="Q52" s="186"/>
      <c r="R52" s="4"/>
    </row>
    <row r="53" spans="10:18" ht="12.75">
      <c r="J53" s="186"/>
      <c r="K53" s="186"/>
      <c r="L53" s="29"/>
      <c r="M53" s="29"/>
      <c r="N53" s="247"/>
      <c r="O53" s="186"/>
      <c r="P53" s="186"/>
      <c r="Q53" s="186"/>
      <c r="R53" s="4"/>
    </row>
    <row r="54" spans="10:18" ht="12.75">
      <c r="J54" s="186"/>
      <c r="K54" s="186"/>
      <c r="L54" s="247"/>
      <c r="M54" s="247"/>
      <c r="N54" s="247"/>
      <c r="O54" s="186"/>
      <c r="P54" s="186"/>
      <c r="Q54" s="186"/>
      <c r="R54" s="4"/>
    </row>
    <row r="55" spans="10:18" ht="12.75">
      <c r="J55" s="4"/>
      <c r="K55" s="4"/>
      <c r="L55" s="4"/>
      <c r="M55" s="4"/>
      <c r="N55" s="4"/>
      <c r="O55" s="4"/>
      <c r="P55" s="4"/>
      <c r="Q55" s="4"/>
      <c r="R55" s="4"/>
    </row>
  </sheetData>
  <sheetProtection/>
  <printOptions/>
  <pageMargins left="0.75" right="0.75" top="1" bottom="1" header="0.5" footer="0.5"/>
  <pageSetup horizontalDpi="600" verticalDpi="600" orientation="landscape" paperSize="9" scale="85" r:id="rId1"/>
  <ignoredErrors>
    <ignoredError sqref="A6:A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2.8515625" style="0" customWidth="1"/>
    <col min="3" max="3" width="10.140625" style="0" customWidth="1"/>
    <col min="4" max="5" width="10.421875" style="0" customWidth="1"/>
    <col min="6" max="6" width="9.8515625" style="0" customWidth="1"/>
    <col min="7" max="7" width="10.57421875" style="0" customWidth="1"/>
    <col min="8" max="9" width="10.00390625" style="0" customWidth="1"/>
    <col min="10" max="10" width="9.140625" style="0" customWidth="1"/>
    <col min="21" max="21" width="9.140625" style="29" customWidth="1"/>
  </cols>
  <sheetData>
    <row r="1" ht="15">
      <c r="A1" s="1" t="s">
        <v>103</v>
      </c>
    </row>
    <row r="2" spans="1:28" ht="14.25">
      <c r="A2" s="3" t="s">
        <v>251</v>
      </c>
      <c r="AB2" s="47"/>
    </row>
    <row r="3" ht="15" thickBot="1">
      <c r="A3" s="3"/>
    </row>
    <row r="4" spans="1:21" ht="13.5" thickTop="1">
      <c r="A4" s="23" t="s">
        <v>45</v>
      </c>
      <c r="B4" s="23" t="s">
        <v>0</v>
      </c>
      <c r="C4" s="16">
        <v>1993</v>
      </c>
      <c r="D4" s="16">
        <v>1994</v>
      </c>
      <c r="E4" s="16">
        <v>1995</v>
      </c>
      <c r="F4" s="16">
        <v>1996</v>
      </c>
      <c r="G4" s="16">
        <v>1997</v>
      </c>
      <c r="H4" s="16">
        <v>1998</v>
      </c>
      <c r="I4" s="16">
        <v>1999</v>
      </c>
      <c r="J4" s="16">
        <v>2000</v>
      </c>
      <c r="K4" s="16">
        <v>2001</v>
      </c>
      <c r="L4" s="16">
        <v>2002</v>
      </c>
      <c r="M4" s="33">
        <v>2003</v>
      </c>
      <c r="N4" s="16">
        <v>2004</v>
      </c>
      <c r="O4" s="16">
        <v>2005</v>
      </c>
      <c r="P4" s="16">
        <v>2006</v>
      </c>
      <c r="Q4" s="16">
        <v>2007</v>
      </c>
      <c r="R4" s="16">
        <v>2008</v>
      </c>
      <c r="S4" s="16">
        <v>2009</v>
      </c>
      <c r="T4" s="16">
        <v>2010</v>
      </c>
      <c r="U4" s="16">
        <v>2011</v>
      </c>
    </row>
    <row r="5" spans="1:21" ht="13.5" thickBot="1">
      <c r="A5" s="24" t="s">
        <v>46</v>
      </c>
      <c r="B5" s="24" t="s">
        <v>47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32"/>
      <c r="N5" s="17"/>
      <c r="O5" s="28"/>
      <c r="P5" s="28"/>
      <c r="Q5" s="28"/>
      <c r="R5" s="28"/>
      <c r="S5" s="28"/>
      <c r="T5" s="28"/>
      <c r="U5" s="28"/>
    </row>
    <row r="6" spans="1:21" ht="12.75">
      <c r="A6" s="14" t="s">
        <v>1</v>
      </c>
      <c r="B6" s="14" t="s">
        <v>2</v>
      </c>
      <c r="C6" s="158">
        <v>164171</v>
      </c>
      <c r="D6" s="158">
        <v>170026</v>
      </c>
      <c r="E6" s="158">
        <v>177464</v>
      </c>
      <c r="F6" s="158">
        <v>192456</v>
      </c>
      <c r="G6" s="158">
        <v>203610</v>
      </c>
      <c r="H6" s="158">
        <v>220799</v>
      </c>
      <c r="I6" s="158">
        <v>237153</v>
      </c>
      <c r="J6" s="98">
        <v>261106</v>
      </c>
      <c r="K6" s="98">
        <v>277797</v>
      </c>
      <c r="L6" s="98">
        <v>282215</v>
      </c>
      <c r="M6" s="98">
        <v>284196</v>
      </c>
      <c r="N6" s="98">
        <v>289505</v>
      </c>
      <c r="O6" s="98">
        <v>299247</v>
      </c>
      <c r="P6" s="98">
        <v>318050</v>
      </c>
      <c r="Q6" s="98">
        <v>342035</v>
      </c>
      <c r="R6" s="98">
        <v>361897</v>
      </c>
      <c r="S6" s="98">
        <v>366492</v>
      </c>
      <c r="T6" s="158">
        <v>380063</v>
      </c>
      <c r="U6" s="31">
        <v>402653</v>
      </c>
    </row>
    <row r="7" spans="1:21" ht="12.75">
      <c r="A7" s="14" t="s">
        <v>3</v>
      </c>
      <c r="B7" s="14" t="s">
        <v>4</v>
      </c>
      <c r="C7" s="158">
        <v>18459</v>
      </c>
      <c r="D7" s="158">
        <v>19170</v>
      </c>
      <c r="E7" s="158">
        <v>20158</v>
      </c>
      <c r="F7" s="158">
        <v>21847</v>
      </c>
      <c r="G7" s="158">
        <v>22655</v>
      </c>
      <c r="H7" s="158">
        <v>23487</v>
      </c>
      <c r="I7" s="158">
        <v>25057</v>
      </c>
      <c r="J7" s="98">
        <v>26628</v>
      </c>
      <c r="K7" s="98">
        <v>29027</v>
      </c>
      <c r="L7" s="98">
        <v>30711</v>
      </c>
      <c r="M7" s="98">
        <v>32022</v>
      </c>
      <c r="N7" s="98">
        <v>33335</v>
      </c>
      <c r="O7" s="98">
        <v>34545</v>
      </c>
      <c r="P7" s="98">
        <v>36219</v>
      </c>
      <c r="Q7" s="98">
        <v>38835</v>
      </c>
      <c r="R7" s="98">
        <v>39790</v>
      </c>
      <c r="S7" s="98">
        <v>40708</v>
      </c>
      <c r="T7" s="158">
        <v>42155</v>
      </c>
      <c r="U7" s="31">
        <v>45360</v>
      </c>
    </row>
    <row r="8" spans="1:21" ht="12.75">
      <c r="A8" s="14" t="s">
        <v>5</v>
      </c>
      <c r="B8" s="14" t="s">
        <v>6</v>
      </c>
      <c r="C8" s="158">
        <v>16098</v>
      </c>
      <c r="D8" s="158">
        <v>16779</v>
      </c>
      <c r="E8" s="158">
        <v>17631</v>
      </c>
      <c r="F8" s="158">
        <v>18115</v>
      </c>
      <c r="G8" s="158">
        <v>18878</v>
      </c>
      <c r="H8" s="158">
        <v>19589</v>
      </c>
      <c r="I8" s="158">
        <v>20714</v>
      </c>
      <c r="J8" s="98">
        <v>21844</v>
      </c>
      <c r="K8" s="98">
        <v>23089</v>
      </c>
      <c r="L8" s="98">
        <v>23687</v>
      </c>
      <c r="M8" s="98">
        <v>24478</v>
      </c>
      <c r="N8" s="98">
        <v>25102</v>
      </c>
      <c r="O8" s="98">
        <v>25721</v>
      </c>
      <c r="P8" s="98">
        <v>26693</v>
      </c>
      <c r="Q8" s="98">
        <v>28504</v>
      </c>
      <c r="R8" s="98">
        <v>30270</v>
      </c>
      <c r="S8" s="98">
        <v>29585</v>
      </c>
      <c r="T8" s="158">
        <v>30449</v>
      </c>
      <c r="U8" s="31">
        <v>32476</v>
      </c>
    </row>
    <row r="9" spans="1:21" ht="12.75">
      <c r="A9" s="14" t="s">
        <v>7</v>
      </c>
      <c r="B9" s="14" t="s">
        <v>8</v>
      </c>
      <c r="C9" s="158">
        <v>28105</v>
      </c>
      <c r="D9" s="158">
        <v>29471</v>
      </c>
      <c r="E9" s="158">
        <v>30987</v>
      </c>
      <c r="F9" s="158">
        <v>32327</v>
      </c>
      <c r="G9" s="158">
        <v>33566</v>
      </c>
      <c r="H9" s="158">
        <v>35018</v>
      </c>
      <c r="I9" s="158">
        <v>37125</v>
      </c>
      <c r="J9" s="98">
        <v>39292</v>
      </c>
      <c r="K9" s="98">
        <v>41052</v>
      </c>
      <c r="L9" s="98">
        <v>42863</v>
      </c>
      <c r="M9" s="98">
        <v>43760</v>
      </c>
      <c r="N9" s="98">
        <v>44635</v>
      </c>
      <c r="O9" s="98">
        <v>45924</v>
      </c>
      <c r="P9" s="98">
        <v>48198</v>
      </c>
      <c r="Q9" s="98">
        <v>51671</v>
      </c>
      <c r="R9" s="98">
        <v>54429</v>
      </c>
      <c r="S9" s="98">
        <v>54868</v>
      </c>
      <c r="T9" s="158">
        <v>56495</v>
      </c>
      <c r="U9" s="31">
        <v>59358</v>
      </c>
    </row>
    <row r="10" spans="1:21" ht="12.75">
      <c r="A10" s="14" t="s">
        <v>9</v>
      </c>
      <c r="B10" s="14" t="s">
        <v>10</v>
      </c>
      <c r="C10" s="158">
        <v>22801</v>
      </c>
      <c r="D10" s="158">
        <v>23920</v>
      </c>
      <c r="E10" s="158">
        <v>24964</v>
      </c>
      <c r="F10" s="158">
        <v>26535</v>
      </c>
      <c r="G10" s="158">
        <v>27448</v>
      </c>
      <c r="H10" s="158">
        <v>29284</v>
      </c>
      <c r="I10" s="158">
        <v>30489</v>
      </c>
      <c r="J10" s="98">
        <v>32509</v>
      </c>
      <c r="K10" s="98">
        <v>34366</v>
      </c>
      <c r="L10" s="98">
        <v>35185</v>
      </c>
      <c r="M10" s="98">
        <v>36321</v>
      </c>
      <c r="N10" s="98">
        <v>37534</v>
      </c>
      <c r="O10" s="98">
        <v>38827</v>
      </c>
      <c r="P10" s="98">
        <v>40896</v>
      </c>
      <c r="Q10" s="98">
        <v>43594</v>
      </c>
      <c r="R10" s="98">
        <v>46434</v>
      </c>
      <c r="S10" s="98">
        <v>45115</v>
      </c>
      <c r="T10" s="158">
        <v>46653</v>
      </c>
      <c r="U10" s="31">
        <v>49197</v>
      </c>
    </row>
    <row r="11" spans="1:21" ht="12.75">
      <c r="A11" s="14" t="s">
        <v>11</v>
      </c>
      <c r="B11" s="14" t="s">
        <v>12</v>
      </c>
      <c r="C11" s="158">
        <v>12472</v>
      </c>
      <c r="D11" s="158">
        <v>13252</v>
      </c>
      <c r="E11" s="158">
        <v>14006</v>
      </c>
      <c r="F11" s="158">
        <v>14856</v>
      </c>
      <c r="G11" s="158">
        <v>15232</v>
      </c>
      <c r="H11" s="158">
        <v>15976</v>
      </c>
      <c r="I11" s="158">
        <v>16791</v>
      </c>
      <c r="J11" s="98">
        <v>17673</v>
      </c>
      <c r="K11" s="98">
        <v>18544</v>
      </c>
      <c r="L11" s="98">
        <v>19265</v>
      </c>
      <c r="M11" s="98">
        <v>19989</v>
      </c>
      <c r="N11" s="98">
        <v>20698</v>
      </c>
      <c r="O11" s="98">
        <v>21530</v>
      </c>
      <c r="P11" s="98">
        <v>22845</v>
      </c>
      <c r="Q11" s="98">
        <v>24258</v>
      </c>
      <c r="R11" s="98">
        <v>25594</v>
      </c>
      <c r="S11" s="98">
        <v>25171</v>
      </c>
      <c r="T11" s="158">
        <v>25750</v>
      </c>
      <c r="U11" s="31">
        <v>27127</v>
      </c>
    </row>
    <row r="12" spans="1:21" ht="12.75">
      <c r="A12" s="14" t="s">
        <v>13</v>
      </c>
      <c r="B12" s="14" t="s">
        <v>14</v>
      </c>
      <c r="C12" s="158">
        <v>15330</v>
      </c>
      <c r="D12" s="158">
        <v>15974</v>
      </c>
      <c r="E12" s="158">
        <v>16696</v>
      </c>
      <c r="F12" s="158">
        <v>17482</v>
      </c>
      <c r="G12" s="158">
        <v>18095</v>
      </c>
      <c r="H12" s="158">
        <v>18661</v>
      </c>
      <c r="I12" s="158">
        <v>19645</v>
      </c>
      <c r="J12" s="98">
        <v>20619</v>
      </c>
      <c r="K12" s="98">
        <v>21724</v>
      </c>
      <c r="L12" s="98">
        <v>22341</v>
      </c>
      <c r="M12" s="98">
        <v>22950</v>
      </c>
      <c r="N12" s="98">
        <v>23517</v>
      </c>
      <c r="O12" s="98">
        <v>24074</v>
      </c>
      <c r="P12" s="98">
        <v>25095</v>
      </c>
      <c r="Q12" s="98">
        <v>26738</v>
      </c>
      <c r="R12" s="98">
        <v>28248</v>
      </c>
      <c r="S12" s="98">
        <v>28007</v>
      </c>
      <c r="T12" s="158">
        <v>28730</v>
      </c>
      <c r="U12" s="31">
        <v>30117</v>
      </c>
    </row>
    <row r="13" spans="1:21" ht="12.75">
      <c r="A13" s="14" t="s">
        <v>15</v>
      </c>
      <c r="B13" s="14" t="s">
        <v>16</v>
      </c>
      <c r="C13" s="158">
        <v>3556</v>
      </c>
      <c r="D13" s="158">
        <v>3761</v>
      </c>
      <c r="E13" s="158">
        <v>3886</v>
      </c>
      <c r="F13" s="158">
        <v>3999</v>
      </c>
      <c r="G13" s="158">
        <v>4152</v>
      </c>
      <c r="H13" s="158">
        <v>4301</v>
      </c>
      <c r="I13" s="158">
        <v>4442</v>
      </c>
      <c r="J13" s="98">
        <v>4929</v>
      </c>
      <c r="K13" s="98">
        <v>5174</v>
      </c>
      <c r="L13" s="98">
        <v>5261</v>
      </c>
      <c r="M13" s="98">
        <v>5461</v>
      </c>
      <c r="N13" s="98">
        <v>5623</v>
      </c>
      <c r="O13" s="98">
        <v>5462</v>
      </c>
      <c r="P13" s="98">
        <v>5845</v>
      </c>
      <c r="Q13" s="98">
        <v>6119</v>
      </c>
      <c r="R13" s="98">
        <v>6446</v>
      </c>
      <c r="S13" s="98">
        <v>6609</v>
      </c>
      <c r="T13" s="158">
        <v>6756</v>
      </c>
      <c r="U13" s="31">
        <v>7005</v>
      </c>
    </row>
    <row r="14" spans="1:21" ht="12.75">
      <c r="A14" s="14" t="s">
        <v>17</v>
      </c>
      <c r="B14" s="14" t="s">
        <v>18</v>
      </c>
      <c r="C14" s="158">
        <v>10328</v>
      </c>
      <c r="D14" s="158">
        <v>10842</v>
      </c>
      <c r="E14" s="158">
        <v>11362</v>
      </c>
      <c r="F14" s="158">
        <v>11807</v>
      </c>
      <c r="G14" s="158">
        <v>12155</v>
      </c>
      <c r="H14" s="158">
        <v>12906</v>
      </c>
      <c r="I14" s="158">
        <v>13461</v>
      </c>
      <c r="J14" s="98">
        <v>14223</v>
      </c>
      <c r="K14" s="98">
        <v>14728</v>
      </c>
      <c r="L14" s="98">
        <v>15076</v>
      </c>
      <c r="M14" s="98">
        <v>15550</v>
      </c>
      <c r="N14" s="98">
        <v>16172</v>
      </c>
      <c r="O14" s="98">
        <v>16538</v>
      </c>
      <c r="P14" s="98">
        <v>17564</v>
      </c>
      <c r="Q14" s="98">
        <v>18538</v>
      </c>
      <c r="R14" s="98">
        <v>19294</v>
      </c>
      <c r="S14" s="98">
        <v>18840</v>
      </c>
      <c r="T14" s="158">
        <v>19481</v>
      </c>
      <c r="U14" s="31">
        <v>20135</v>
      </c>
    </row>
    <row r="15" spans="1:21" ht="12.75">
      <c r="A15" s="14" t="s">
        <v>19</v>
      </c>
      <c r="B15" s="14" t="s">
        <v>20</v>
      </c>
      <c r="C15" s="158">
        <v>75741</v>
      </c>
      <c r="D15" s="158">
        <v>79123</v>
      </c>
      <c r="E15" s="158">
        <v>82159</v>
      </c>
      <c r="F15" s="158">
        <v>86749</v>
      </c>
      <c r="G15" s="158">
        <v>90322</v>
      </c>
      <c r="H15" s="158">
        <v>94968</v>
      </c>
      <c r="I15" s="158">
        <v>100639</v>
      </c>
      <c r="J15" s="98">
        <v>106996</v>
      </c>
      <c r="K15" s="98">
        <v>112799</v>
      </c>
      <c r="L15" s="98">
        <v>117047</v>
      </c>
      <c r="M15" s="98">
        <v>120160</v>
      </c>
      <c r="N15" s="98">
        <v>123294</v>
      </c>
      <c r="O15" s="98">
        <v>128848</v>
      </c>
      <c r="P15" s="98">
        <v>136154</v>
      </c>
      <c r="Q15" s="98">
        <v>146389</v>
      </c>
      <c r="R15" s="98">
        <v>154104</v>
      </c>
      <c r="S15" s="98">
        <v>155801</v>
      </c>
      <c r="T15" s="158">
        <v>161313</v>
      </c>
      <c r="U15" s="31">
        <v>170093</v>
      </c>
    </row>
    <row r="16" spans="1:21" ht="12.75">
      <c r="A16" s="14" t="s">
        <v>21</v>
      </c>
      <c r="B16" s="14" t="s">
        <v>22</v>
      </c>
      <c r="C16" s="158">
        <v>15572</v>
      </c>
      <c r="D16" s="158">
        <v>16205</v>
      </c>
      <c r="E16" s="158">
        <v>16918</v>
      </c>
      <c r="F16" s="158">
        <v>17769</v>
      </c>
      <c r="G16" s="158">
        <v>18699</v>
      </c>
      <c r="H16" s="158">
        <v>19349</v>
      </c>
      <c r="I16" s="158">
        <v>20339</v>
      </c>
      <c r="J16" s="98">
        <v>21606</v>
      </c>
      <c r="K16" s="98">
        <v>23074</v>
      </c>
      <c r="L16" s="98">
        <v>24188</v>
      </c>
      <c r="M16" s="98">
        <v>25295</v>
      </c>
      <c r="N16" s="98">
        <v>26225</v>
      </c>
      <c r="O16" s="98">
        <v>27514</v>
      </c>
      <c r="P16" s="98">
        <v>29003</v>
      </c>
      <c r="Q16" s="98">
        <v>31080</v>
      </c>
      <c r="R16" s="98">
        <v>32929</v>
      </c>
      <c r="S16" s="98">
        <v>33380</v>
      </c>
      <c r="T16" s="158">
        <v>34865</v>
      </c>
      <c r="U16" s="31">
        <v>37205</v>
      </c>
    </row>
    <row r="17" spans="1:21" ht="12.75">
      <c r="A17" s="14" t="s">
        <v>23</v>
      </c>
      <c r="B17" s="14" t="s">
        <v>24</v>
      </c>
      <c r="C17" s="158">
        <v>105616</v>
      </c>
      <c r="D17" s="158">
        <v>109969</v>
      </c>
      <c r="E17" s="158">
        <v>116679</v>
      </c>
      <c r="F17" s="158">
        <v>123964</v>
      </c>
      <c r="G17" s="158">
        <v>129072</v>
      </c>
      <c r="H17" s="158">
        <v>136428</v>
      </c>
      <c r="I17" s="158">
        <v>144860</v>
      </c>
      <c r="J17" s="98">
        <v>153441</v>
      </c>
      <c r="K17" s="98">
        <v>164227</v>
      </c>
      <c r="L17" s="98">
        <v>171489</v>
      </c>
      <c r="M17" s="98">
        <v>177720</v>
      </c>
      <c r="N17" s="98">
        <v>182559</v>
      </c>
      <c r="O17" s="98">
        <v>190338</v>
      </c>
      <c r="P17" s="98">
        <v>200269</v>
      </c>
      <c r="Q17" s="98">
        <v>213584</v>
      </c>
      <c r="R17" s="98">
        <v>225935</v>
      </c>
      <c r="S17" s="98">
        <v>223583</v>
      </c>
      <c r="T17" s="158">
        <v>228059</v>
      </c>
      <c r="U17" s="31">
        <v>241311</v>
      </c>
    </row>
    <row r="18" spans="1:21" ht="12.75">
      <c r="A18" s="14" t="s">
        <v>25</v>
      </c>
      <c r="B18" s="14" t="s">
        <v>26</v>
      </c>
      <c r="C18" s="158">
        <v>18217</v>
      </c>
      <c r="D18" s="158">
        <v>19297</v>
      </c>
      <c r="E18" s="158">
        <v>20333</v>
      </c>
      <c r="F18" s="158">
        <v>21134</v>
      </c>
      <c r="G18" s="158">
        <v>21853</v>
      </c>
      <c r="H18" s="158">
        <v>22341</v>
      </c>
      <c r="I18" s="158">
        <v>23093</v>
      </c>
      <c r="J18" s="98">
        <v>23917</v>
      </c>
      <c r="K18" s="98">
        <v>24986</v>
      </c>
      <c r="L18" s="98">
        <v>25772</v>
      </c>
      <c r="M18" s="98">
        <v>26359</v>
      </c>
      <c r="N18" s="98">
        <v>27141</v>
      </c>
      <c r="O18" s="98">
        <v>28084</v>
      </c>
      <c r="P18" s="98">
        <v>29296</v>
      </c>
      <c r="Q18" s="98">
        <v>31031</v>
      </c>
      <c r="R18" s="98">
        <v>32403</v>
      </c>
      <c r="S18" s="98">
        <v>31761</v>
      </c>
      <c r="T18" s="158">
        <v>32627</v>
      </c>
      <c r="U18" s="31">
        <v>34298</v>
      </c>
    </row>
    <row r="19" spans="1:21" ht="12.75">
      <c r="A19" s="14" t="s">
        <v>27</v>
      </c>
      <c r="B19" s="14" t="s">
        <v>28</v>
      </c>
      <c r="C19" s="158">
        <v>18665</v>
      </c>
      <c r="D19" s="158">
        <v>19252</v>
      </c>
      <c r="E19" s="158">
        <v>20429</v>
      </c>
      <c r="F19" s="158">
        <v>21365</v>
      </c>
      <c r="G19" s="158">
        <v>22348</v>
      </c>
      <c r="H19" s="158">
        <v>23585</v>
      </c>
      <c r="I19" s="158">
        <v>24616</v>
      </c>
      <c r="J19" s="98">
        <v>26420</v>
      </c>
      <c r="K19" s="98">
        <v>27214</v>
      </c>
      <c r="L19" s="98">
        <v>28234</v>
      </c>
      <c r="M19" s="98">
        <v>28784</v>
      </c>
      <c r="N19" s="98">
        <v>29450</v>
      </c>
      <c r="O19" s="98">
        <v>30245</v>
      </c>
      <c r="P19" s="98">
        <v>31561</v>
      </c>
      <c r="Q19" s="98">
        <v>33629</v>
      </c>
      <c r="R19" s="98">
        <v>35637</v>
      </c>
      <c r="S19" s="98">
        <v>35503</v>
      </c>
      <c r="T19" s="158">
        <v>36430</v>
      </c>
      <c r="U19" s="31">
        <v>38422</v>
      </c>
    </row>
    <row r="20" spans="1:21" ht="12.75">
      <c r="A20" s="14" t="s">
        <v>29</v>
      </c>
      <c r="B20" s="14" t="s">
        <v>30</v>
      </c>
      <c r="C20" s="158">
        <v>17512</v>
      </c>
      <c r="D20" s="158">
        <v>18046</v>
      </c>
      <c r="E20" s="158">
        <v>19407</v>
      </c>
      <c r="F20" s="158">
        <v>20584</v>
      </c>
      <c r="G20" s="158">
        <v>20946</v>
      </c>
      <c r="H20" s="158">
        <v>21799</v>
      </c>
      <c r="I20" s="158">
        <v>22731</v>
      </c>
      <c r="J20" s="98">
        <v>23967</v>
      </c>
      <c r="K20" s="98">
        <v>24983</v>
      </c>
      <c r="L20" s="98">
        <v>25832</v>
      </c>
      <c r="M20" s="98">
        <v>26382</v>
      </c>
      <c r="N20" s="98">
        <v>26857</v>
      </c>
      <c r="O20" s="98">
        <v>27641</v>
      </c>
      <c r="P20" s="98">
        <v>28589</v>
      </c>
      <c r="Q20" s="98">
        <v>30762</v>
      </c>
      <c r="R20" s="98">
        <v>32557</v>
      </c>
      <c r="S20" s="98">
        <v>32135</v>
      </c>
      <c r="T20" s="158">
        <v>32995</v>
      </c>
      <c r="U20" s="31">
        <v>35087</v>
      </c>
    </row>
    <row r="21" spans="1:21" ht="12.75">
      <c r="A21" s="14" t="s">
        <v>31</v>
      </c>
      <c r="B21" s="14" t="s">
        <v>32</v>
      </c>
      <c r="C21" s="158">
        <v>18893</v>
      </c>
      <c r="D21" s="158">
        <v>19607</v>
      </c>
      <c r="E21" s="158">
        <v>20608</v>
      </c>
      <c r="F21" s="158">
        <v>21479</v>
      </c>
      <c r="G21" s="158">
        <v>22105</v>
      </c>
      <c r="H21" s="158">
        <v>22821</v>
      </c>
      <c r="I21" s="158">
        <v>23890</v>
      </c>
      <c r="J21" s="98">
        <v>24685</v>
      </c>
      <c r="K21" s="98">
        <v>25698</v>
      </c>
      <c r="L21" s="98">
        <v>27100</v>
      </c>
      <c r="M21" s="98">
        <v>27960</v>
      </c>
      <c r="N21" s="98">
        <v>28640</v>
      </c>
      <c r="O21" s="98">
        <v>29697</v>
      </c>
      <c r="P21" s="98">
        <v>30876</v>
      </c>
      <c r="Q21" s="98">
        <v>32754</v>
      </c>
      <c r="R21" s="98">
        <v>34398</v>
      </c>
      <c r="S21" s="98">
        <v>34481</v>
      </c>
      <c r="T21" s="158">
        <v>35522</v>
      </c>
      <c r="U21" s="31">
        <v>37110</v>
      </c>
    </row>
    <row r="22" spans="1:21" ht="12.75">
      <c r="A22" s="14" t="s">
        <v>33</v>
      </c>
      <c r="B22" s="14" t="s">
        <v>34</v>
      </c>
      <c r="C22" s="158">
        <v>18859</v>
      </c>
      <c r="D22" s="158">
        <v>19547</v>
      </c>
      <c r="E22" s="158">
        <v>20811</v>
      </c>
      <c r="F22" s="158">
        <v>21936</v>
      </c>
      <c r="G22" s="158">
        <v>22497</v>
      </c>
      <c r="H22" s="158">
        <v>23255</v>
      </c>
      <c r="I22" s="158">
        <v>24348</v>
      </c>
      <c r="J22" s="98">
        <v>25452</v>
      </c>
      <c r="K22" s="98">
        <v>26115</v>
      </c>
      <c r="L22" s="98">
        <v>26795</v>
      </c>
      <c r="M22" s="98">
        <v>27345</v>
      </c>
      <c r="N22" s="98">
        <v>28056</v>
      </c>
      <c r="O22" s="98">
        <v>28962</v>
      </c>
      <c r="P22" s="98">
        <v>30363</v>
      </c>
      <c r="Q22" s="98">
        <v>32378</v>
      </c>
      <c r="R22" s="98">
        <v>34300</v>
      </c>
      <c r="S22" s="98">
        <v>33707</v>
      </c>
      <c r="T22" s="158">
        <v>35075</v>
      </c>
      <c r="U22" s="31">
        <v>36653</v>
      </c>
    </row>
    <row r="23" spans="1:21" ht="12.75">
      <c r="A23" s="14" t="s">
        <v>35</v>
      </c>
      <c r="B23" s="14" t="s">
        <v>36</v>
      </c>
      <c r="C23" s="158">
        <v>18441</v>
      </c>
      <c r="D23" s="158">
        <v>19014</v>
      </c>
      <c r="E23" s="158">
        <v>19847</v>
      </c>
      <c r="F23" s="158">
        <v>20852</v>
      </c>
      <c r="G23" s="158">
        <v>21246</v>
      </c>
      <c r="H23" s="158">
        <v>21737</v>
      </c>
      <c r="I23" s="158">
        <v>22612</v>
      </c>
      <c r="J23" s="98">
        <v>23185</v>
      </c>
      <c r="K23" s="98">
        <v>24252</v>
      </c>
      <c r="L23" s="98">
        <v>25054</v>
      </c>
      <c r="M23" s="98">
        <v>25651</v>
      </c>
      <c r="N23" s="98">
        <v>26345</v>
      </c>
      <c r="O23" s="98">
        <v>27184</v>
      </c>
      <c r="P23" s="98">
        <v>28175</v>
      </c>
      <c r="Q23" s="98">
        <v>29837</v>
      </c>
      <c r="R23" s="98">
        <v>31192</v>
      </c>
      <c r="S23" s="98">
        <v>31261</v>
      </c>
      <c r="T23" s="158">
        <v>31353</v>
      </c>
      <c r="U23" s="31">
        <v>32572</v>
      </c>
    </row>
    <row r="24" spans="1:21" ht="12.75">
      <c r="A24" s="14" t="s">
        <v>37</v>
      </c>
      <c r="B24" s="14" t="s">
        <v>38</v>
      </c>
      <c r="C24" s="158">
        <v>8768</v>
      </c>
      <c r="D24" s="158">
        <v>8821</v>
      </c>
      <c r="E24" s="158">
        <v>9272</v>
      </c>
      <c r="F24" s="158">
        <v>9498</v>
      </c>
      <c r="G24" s="158">
        <v>9800</v>
      </c>
      <c r="H24" s="158">
        <v>10128</v>
      </c>
      <c r="I24" s="158">
        <v>10456</v>
      </c>
      <c r="J24" s="98">
        <v>10693</v>
      </c>
      <c r="K24" s="98">
        <v>11121</v>
      </c>
      <c r="L24" s="98">
        <v>11522</v>
      </c>
      <c r="M24" s="98">
        <v>11812</v>
      </c>
      <c r="N24" s="98">
        <v>12227</v>
      </c>
      <c r="O24" s="98">
        <v>12562</v>
      </c>
      <c r="P24" s="98">
        <v>13111</v>
      </c>
      <c r="Q24" s="98">
        <v>13935</v>
      </c>
      <c r="R24" s="98">
        <v>14719</v>
      </c>
      <c r="S24" s="98">
        <v>14823</v>
      </c>
      <c r="T24" s="158">
        <v>15016</v>
      </c>
      <c r="U24" s="31">
        <v>15682</v>
      </c>
    </row>
    <row r="25" spans="1:21" ht="12.75">
      <c r="A25" s="14" t="s">
        <v>39</v>
      </c>
      <c r="B25" s="14" t="s">
        <v>40</v>
      </c>
      <c r="C25" s="158">
        <v>17400</v>
      </c>
      <c r="D25" s="158">
        <v>18099</v>
      </c>
      <c r="E25" s="158">
        <v>18836</v>
      </c>
      <c r="F25" s="158">
        <v>19854</v>
      </c>
      <c r="G25" s="158">
        <v>20344</v>
      </c>
      <c r="H25" s="158">
        <v>21358</v>
      </c>
      <c r="I25" s="158">
        <v>22138</v>
      </c>
      <c r="J25" s="98">
        <v>22970</v>
      </c>
      <c r="K25" s="98">
        <v>24578</v>
      </c>
      <c r="L25" s="98">
        <v>24932</v>
      </c>
      <c r="M25" s="98">
        <v>25763</v>
      </c>
      <c r="N25" s="98">
        <v>26909</v>
      </c>
      <c r="O25" s="98">
        <v>27792</v>
      </c>
      <c r="P25" s="98">
        <v>29309</v>
      </c>
      <c r="Q25" s="98">
        <v>31133</v>
      </c>
      <c r="R25" s="98">
        <v>32764</v>
      </c>
      <c r="S25" s="98">
        <v>32724</v>
      </c>
      <c r="T25" s="158">
        <v>33766</v>
      </c>
      <c r="U25" s="31">
        <v>35614</v>
      </c>
    </row>
    <row r="26" spans="1:21" ht="12.75">
      <c r="A26" s="14" t="s">
        <v>41</v>
      </c>
      <c r="B26" s="14" t="s">
        <v>42</v>
      </c>
      <c r="C26" s="158">
        <v>19143</v>
      </c>
      <c r="D26" s="158">
        <v>19665</v>
      </c>
      <c r="E26" s="158">
        <v>20283</v>
      </c>
      <c r="F26" s="158">
        <v>20769</v>
      </c>
      <c r="G26" s="158">
        <v>21283</v>
      </c>
      <c r="H26" s="158">
        <v>21897</v>
      </c>
      <c r="I26" s="158">
        <v>22219</v>
      </c>
      <c r="J26" s="98">
        <v>23220</v>
      </c>
      <c r="K26" s="98">
        <v>24289</v>
      </c>
      <c r="L26" s="98">
        <v>24707</v>
      </c>
      <c r="M26" s="98">
        <v>25549</v>
      </c>
      <c r="N26" s="98">
        <v>26258</v>
      </c>
      <c r="O26" s="98">
        <v>26991</v>
      </c>
      <c r="P26" s="98">
        <v>29048</v>
      </c>
      <c r="Q26" s="98">
        <v>30827</v>
      </c>
      <c r="R26" s="98">
        <v>32635</v>
      </c>
      <c r="S26" s="98">
        <v>32711</v>
      </c>
      <c r="T26" s="158">
        <v>34232</v>
      </c>
      <c r="U26" s="31">
        <v>36038</v>
      </c>
    </row>
    <row r="27" spans="1:21" ht="12.75">
      <c r="A27" s="14" t="s">
        <v>43</v>
      </c>
      <c r="B27" s="14" t="s">
        <v>44</v>
      </c>
      <c r="C27" s="158">
        <v>134</v>
      </c>
      <c r="D27" s="158">
        <v>132</v>
      </c>
      <c r="E27" s="158">
        <v>132</v>
      </c>
      <c r="F27" s="158">
        <v>135</v>
      </c>
      <c r="G27" s="158">
        <v>148</v>
      </c>
      <c r="H27" s="158">
        <v>159</v>
      </c>
      <c r="I27" s="158">
        <v>156</v>
      </c>
      <c r="J27" s="98">
        <v>295</v>
      </c>
      <c r="K27" s="98">
        <v>292</v>
      </c>
      <c r="L27" s="98">
        <v>290</v>
      </c>
      <c r="M27" s="98">
        <v>346</v>
      </c>
      <c r="N27" s="98">
        <v>352</v>
      </c>
      <c r="O27" s="98">
        <v>372</v>
      </c>
      <c r="P27" s="98">
        <v>378</v>
      </c>
      <c r="Q27" s="98">
        <v>385</v>
      </c>
      <c r="R27" s="98">
        <v>386</v>
      </c>
      <c r="S27" s="98">
        <v>441</v>
      </c>
      <c r="T27" s="158">
        <v>483</v>
      </c>
      <c r="U27" s="31">
        <v>514</v>
      </c>
    </row>
    <row r="28" spans="1:21" ht="13.5" thickBot="1">
      <c r="A28" s="121" t="s">
        <v>264</v>
      </c>
      <c r="B28" s="121"/>
      <c r="C28" s="123">
        <v>644281</v>
      </c>
      <c r="D28" s="123">
        <v>669972</v>
      </c>
      <c r="E28" s="123">
        <v>702868</v>
      </c>
      <c r="F28" s="123">
        <v>745512</v>
      </c>
      <c r="G28" s="123">
        <v>776454</v>
      </c>
      <c r="H28" s="123">
        <v>819846</v>
      </c>
      <c r="I28" s="123">
        <v>866974</v>
      </c>
      <c r="J28" s="123">
        <f>SUM(J6:J27)</f>
        <v>925670</v>
      </c>
      <c r="K28" s="123">
        <f aca="true" t="shared" si="0" ref="K28:Q28">SUM(K6:K27)</f>
        <v>979129</v>
      </c>
      <c r="L28" s="123">
        <f t="shared" si="0"/>
        <v>1009566</v>
      </c>
      <c r="M28" s="123">
        <f t="shared" si="0"/>
        <v>1033853</v>
      </c>
      <c r="N28" s="123">
        <f t="shared" si="0"/>
        <v>1060434</v>
      </c>
      <c r="O28" s="123">
        <f t="shared" si="0"/>
        <v>1098098</v>
      </c>
      <c r="P28" s="123">
        <f t="shared" si="0"/>
        <v>1157537</v>
      </c>
      <c r="Q28" s="123">
        <f t="shared" si="0"/>
        <v>1238016</v>
      </c>
      <c r="R28" s="123">
        <f>SUM(R6:R27)</f>
        <v>1306361</v>
      </c>
      <c r="S28" s="123">
        <f>SUM(S6:S27)</f>
        <v>1307706</v>
      </c>
      <c r="T28" s="123">
        <f>SUM(T6:T27)</f>
        <v>1348268</v>
      </c>
      <c r="U28" s="124">
        <f>SUM(U6:U27)</f>
        <v>1424027</v>
      </c>
    </row>
    <row r="29" spans="1:28" ht="12.75">
      <c r="A29" s="6" t="s">
        <v>50</v>
      </c>
      <c r="B29" s="10"/>
      <c r="C29" s="10"/>
      <c r="D29" s="10"/>
      <c r="E29" s="10"/>
      <c r="F29" s="10"/>
      <c r="G29" s="10"/>
      <c r="H29" s="10"/>
      <c r="I29" s="10"/>
      <c r="AB29" s="47"/>
    </row>
    <row r="30" spans="1:28" ht="12.75">
      <c r="A30" s="15" t="s">
        <v>51</v>
      </c>
      <c r="B30" s="10"/>
      <c r="C30" s="10"/>
      <c r="D30" s="10"/>
      <c r="E30" s="10"/>
      <c r="F30" s="10"/>
      <c r="G30" s="10"/>
      <c r="H30" s="10"/>
      <c r="I30" s="10"/>
      <c r="AB30" s="47"/>
    </row>
    <row r="31" spans="1:28" ht="12.75">
      <c r="A31" s="96" t="s">
        <v>288</v>
      </c>
      <c r="L31" s="29"/>
      <c r="AB31" s="47"/>
    </row>
    <row r="32" spans="1:28" ht="12.75">
      <c r="A32" s="162" t="s">
        <v>286</v>
      </c>
      <c r="L32" s="29"/>
      <c r="AB32" s="47"/>
    </row>
    <row r="33" spans="2:28" ht="12.75">
      <c r="B33" s="4"/>
      <c r="C33" s="4"/>
      <c r="D33" s="4"/>
      <c r="E33" s="4"/>
      <c r="F33" s="4"/>
      <c r="G33" s="4"/>
      <c r="H33" s="4"/>
      <c r="I33" s="4"/>
      <c r="J33" s="116"/>
      <c r="K33" s="116"/>
      <c r="L33" s="29"/>
      <c r="M33" s="116"/>
      <c r="N33" s="116"/>
      <c r="O33" s="116"/>
      <c r="P33" s="116"/>
      <c r="Q33" s="116"/>
      <c r="R33" s="4"/>
      <c r="AB33" s="47"/>
    </row>
    <row r="34" spans="2:28" ht="12.75">
      <c r="B34" s="4"/>
      <c r="C34" s="4"/>
      <c r="D34" s="4"/>
      <c r="E34" s="4"/>
      <c r="F34" s="4"/>
      <c r="G34" s="4"/>
      <c r="H34" s="4"/>
      <c r="I34" s="4"/>
      <c r="J34" s="116"/>
      <c r="K34" s="116"/>
      <c r="L34" s="29"/>
      <c r="M34" s="116"/>
      <c r="N34" s="116"/>
      <c r="O34" s="116"/>
      <c r="P34" s="116"/>
      <c r="Q34" s="116"/>
      <c r="R34" s="4"/>
      <c r="AB34" s="47"/>
    </row>
    <row r="35" spans="2:28" ht="12.75">
      <c r="B35" s="4"/>
      <c r="C35" s="4"/>
      <c r="D35" s="4"/>
      <c r="E35" s="4"/>
      <c r="F35" s="4"/>
      <c r="G35" s="4"/>
      <c r="H35" s="4"/>
      <c r="I35" s="4"/>
      <c r="J35" s="116"/>
      <c r="K35" s="116"/>
      <c r="L35" s="29"/>
      <c r="M35" s="116"/>
      <c r="N35" s="116"/>
      <c r="O35" s="116"/>
      <c r="P35" s="116"/>
      <c r="Q35" s="116"/>
      <c r="R35" s="4"/>
      <c r="AB35" s="47"/>
    </row>
    <row r="36" spans="2:28" ht="12.75">
      <c r="B36" s="4"/>
      <c r="C36" s="4"/>
      <c r="D36" s="4"/>
      <c r="E36" s="4"/>
      <c r="F36" s="4"/>
      <c r="G36" s="4"/>
      <c r="H36" s="4"/>
      <c r="I36" s="4"/>
      <c r="J36" s="116"/>
      <c r="K36" s="116"/>
      <c r="L36" s="29"/>
      <c r="M36" s="116"/>
      <c r="N36" s="116"/>
      <c r="O36" s="116"/>
      <c r="P36" s="116"/>
      <c r="Q36" s="116"/>
      <c r="R36" s="4"/>
      <c r="AB36" s="47"/>
    </row>
    <row r="37" spans="2:28" ht="12.75">
      <c r="B37" s="4"/>
      <c r="C37" s="4"/>
      <c r="D37" s="4"/>
      <c r="E37" s="4"/>
      <c r="F37" s="4"/>
      <c r="G37" s="4"/>
      <c r="H37" s="4"/>
      <c r="I37" s="4"/>
      <c r="J37" s="116"/>
      <c r="K37" s="116"/>
      <c r="L37" s="29"/>
      <c r="M37" s="116"/>
      <c r="N37" s="116"/>
      <c r="O37" s="116"/>
      <c r="P37" s="116"/>
      <c r="Q37" s="116"/>
      <c r="R37" s="4"/>
      <c r="AB37" s="47"/>
    </row>
    <row r="38" spans="2:28" ht="12.75">
      <c r="B38" s="4"/>
      <c r="C38" s="4"/>
      <c r="D38" s="4"/>
      <c r="E38" s="4"/>
      <c r="F38" s="4"/>
      <c r="G38" s="4"/>
      <c r="H38" s="4"/>
      <c r="I38" s="4"/>
      <c r="J38" s="116"/>
      <c r="K38" s="116"/>
      <c r="L38" s="29"/>
      <c r="M38" s="116"/>
      <c r="N38" s="116"/>
      <c r="O38" s="116"/>
      <c r="P38" s="116"/>
      <c r="Q38" s="116"/>
      <c r="R38" s="4"/>
      <c r="AB38" s="47"/>
    </row>
    <row r="39" spans="2:28" ht="12.75">
      <c r="B39" s="4"/>
      <c r="C39" s="4"/>
      <c r="D39" s="4"/>
      <c r="E39" s="4"/>
      <c r="F39" s="4"/>
      <c r="G39" s="4"/>
      <c r="H39" s="4"/>
      <c r="I39" s="4"/>
      <c r="J39" s="116"/>
      <c r="K39" s="116"/>
      <c r="L39" s="29"/>
      <c r="M39" s="116"/>
      <c r="N39" s="116"/>
      <c r="O39" s="116"/>
      <c r="P39" s="116"/>
      <c r="Q39" s="116"/>
      <c r="R39" s="4"/>
      <c r="AB39" s="47"/>
    </row>
    <row r="40" spans="2:28" ht="12.75">
      <c r="B40" s="4"/>
      <c r="C40" s="4"/>
      <c r="D40" s="4"/>
      <c r="E40" s="4"/>
      <c r="F40" s="4"/>
      <c r="G40" s="4"/>
      <c r="H40" s="4"/>
      <c r="I40" s="4"/>
      <c r="J40" s="116"/>
      <c r="K40" s="116"/>
      <c r="L40" s="29"/>
      <c r="M40" s="116"/>
      <c r="N40" s="116"/>
      <c r="O40" s="116"/>
      <c r="P40" s="116"/>
      <c r="Q40" s="116"/>
      <c r="R40" s="4"/>
      <c r="AB40" s="47"/>
    </row>
    <row r="41" spans="2:28" ht="12.75">
      <c r="B41" s="4"/>
      <c r="C41" s="4"/>
      <c r="D41" s="4"/>
      <c r="E41" s="4"/>
      <c r="F41" s="4"/>
      <c r="G41" s="4"/>
      <c r="H41" s="4"/>
      <c r="I41" s="4"/>
      <c r="J41" s="116"/>
      <c r="K41" s="116"/>
      <c r="L41" s="29"/>
      <c r="M41" s="116"/>
      <c r="N41" s="116"/>
      <c r="O41" s="116"/>
      <c r="P41" s="116"/>
      <c r="Q41" s="116"/>
      <c r="R41" s="4"/>
      <c r="AB41" s="47"/>
    </row>
    <row r="42" spans="2:28" ht="12.75">
      <c r="B42" s="4"/>
      <c r="C42" s="4"/>
      <c r="D42" s="4"/>
      <c r="E42" s="4"/>
      <c r="F42" s="4"/>
      <c r="G42" s="4"/>
      <c r="H42" s="4"/>
      <c r="I42" s="4"/>
      <c r="J42" s="116"/>
      <c r="K42" s="116"/>
      <c r="L42" s="29"/>
      <c r="M42" s="116"/>
      <c r="N42" s="116"/>
      <c r="O42" s="116"/>
      <c r="P42" s="116"/>
      <c r="Q42" s="116"/>
      <c r="R42" s="4"/>
      <c r="AB42" s="47"/>
    </row>
    <row r="43" spans="2:28" ht="12.75">
      <c r="B43" s="4"/>
      <c r="C43" s="4"/>
      <c r="D43" s="4"/>
      <c r="E43" s="4"/>
      <c r="F43" s="4"/>
      <c r="G43" s="4"/>
      <c r="H43" s="4"/>
      <c r="I43" s="4"/>
      <c r="J43" s="116"/>
      <c r="K43" s="116"/>
      <c r="L43" s="29"/>
      <c r="M43" s="116"/>
      <c r="N43" s="116"/>
      <c r="O43" s="116"/>
      <c r="P43" s="116"/>
      <c r="Q43" s="116"/>
      <c r="R43" s="4"/>
      <c r="AB43" s="47"/>
    </row>
    <row r="44" spans="2:28" ht="12.75">
      <c r="B44" s="4"/>
      <c r="C44" s="4"/>
      <c r="D44" s="4"/>
      <c r="E44" s="4"/>
      <c r="F44" s="4"/>
      <c r="G44" s="4"/>
      <c r="H44" s="4"/>
      <c r="I44" s="4"/>
      <c r="J44" s="116"/>
      <c r="K44" s="116"/>
      <c r="L44" s="29"/>
      <c r="M44" s="116"/>
      <c r="N44" s="116"/>
      <c r="O44" s="116"/>
      <c r="P44" s="116"/>
      <c r="Q44" s="116"/>
      <c r="R44" s="4"/>
      <c r="AB44" s="47"/>
    </row>
    <row r="45" spans="2:28" ht="12.75">
      <c r="B45" s="4"/>
      <c r="C45" s="4"/>
      <c r="D45" s="4"/>
      <c r="E45" s="4"/>
      <c r="F45" s="4"/>
      <c r="G45" s="4"/>
      <c r="H45" s="4"/>
      <c r="I45" s="4"/>
      <c r="J45" s="116"/>
      <c r="K45" s="116"/>
      <c r="L45" s="29"/>
      <c r="M45" s="116"/>
      <c r="N45" s="116"/>
      <c r="O45" s="116"/>
      <c r="P45" s="116"/>
      <c r="Q45" s="116"/>
      <c r="R45" s="4"/>
      <c r="AB45" s="47"/>
    </row>
    <row r="46" spans="2:28" ht="12.75">
      <c r="B46" s="4"/>
      <c r="C46" s="4"/>
      <c r="D46" s="4"/>
      <c r="E46" s="4"/>
      <c r="F46" s="4"/>
      <c r="G46" s="4"/>
      <c r="H46" s="4"/>
      <c r="I46" s="4"/>
      <c r="J46" s="116"/>
      <c r="K46" s="116"/>
      <c r="L46" s="29"/>
      <c r="M46" s="116"/>
      <c r="N46" s="116"/>
      <c r="O46" s="116"/>
      <c r="P46" s="116"/>
      <c r="Q46" s="116"/>
      <c r="R46" s="4"/>
      <c r="AB46" s="47"/>
    </row>
    <row r="47" spans="2:18" ht="12.75">
      <c r="B47" s="4"/>
      <c r="C47" s="4"/>
      <c r="D47" s="4"/>
      <c r="E47" s="4"/>
      <c r="F47" s="4"/>
      <c r="G47" s="4"/>
      <c r="H47" s="4"/>
      <c r="I47" s="4"/>
      <c r="J47" s="116"/>
      <c r="K47" s="116"/>
      <c r="L47" s="29"/>
      <c r="M47" s="116"/>
      <c r="N47" s="116"/>
      <c r="O47" s="116"/>
      <c r="P47" s="116"/>
      <c r="Q47" s="116"/>
      <c r="R47" s="4"/>
    </row>
    <row r="48" spans="2:18" ht="12.75">
      <c r="B48" s="4"/>
      <c r="C48" s="4"/>
      <c r="D48" s="4"/>
      <c r="E48" s="4"/>
      <c r="F48" s="4"/>
      <c r="G48" s="4"/>
      <c r="H48" s="4"/>
      <c r="I48" s="4"/>
      <c r="J48" s="116"/>
      <c r="K48" s="116"/>
      <c r="L48" s="29"/>
      <c r="M48" s="116"/>
      <c r="N48" s="116"/>
      <c r="O48" s="116"/>
      <c r="P48" s="116"/>
      <c r="Q48" s="116"/>
      <c r="R48" s="4"/>
    </row>
    <row r="49" spans="2:18" ht="12.75">
      <c r="B49" s="4"/>
      <c r="C49" s="4"/>
      <c r="D49" s="4"/>
      <c r="E49" s="4"/>
      <c r="F49" s="4"/>
      <c r="G49" s="4"/>
      <c r="H49" s="4"/>
      <c r="I49" s="4"/>
      <c r="J49" s="116"/>
      <c r="K49" s="116"/>
      <c r="L49" s="29"/>
      <c r="M49" s="116"/>
      <c r="N49" s="116"/>
      <c r="O49" s="116"/>
      <c r="P49" s="116"/>
      <c r="Q49" s="116"/>
      <c r="R49" s="4"/>
    </row>
    <row r="50" spans="2:18" ht="12.75">
      <c r="B50" s="4"/>
      <c r="C50" s="4"/>
      <c r="D50" s="4"/>
      <c r="E50" s="4"/>
      <c r="F50" s="4"/>
      <c r="G50" s="4"/>
      <c r="H50" s="4"/>
      <c r="I50" s="4"/>
      <c r="J50" s="116"/>
      <c r="K50" s="116"/>
      <c r="L50" s="29"/>
      <c r="M50" s="116"/>
      <c r="N50" s="116"/>
      <c r="O50" s="116"/>
      <c r="P50" s="116"/>
      <c r="Q50" s="116"/>
      <c r="R50" s="4"/>
    </row>
    <row r="51" spans="2:18" ht="12.75">
      <c r="B51" s="4"/>
      <c r="C51" s="4"/>
      <c r="D51" s="4"/>
      <c r="E51" s="4"/>
      <c r="F51" s="4"/>
      <c r="G51" s="4"/>
      <c r="H51" s="4"/>
      <c r="I51" s="4"/>
      <c r="J51" s="116"/>
      <c r="K51" s="116"/>
      <c r="L51" s="29"/>
      <c r="M51" s="116"/>
      <c r="N51" s="116"/>
      <c r="O51" s="116"/>
      <c r="P51" s="116"/>
      <c r="Q51" s="116"/>
      <c r="R51" s="4"/>
    </row>
    <row r="52" spans="2:18" ht="12.75">
      <c r="B52" s="4"/>
      <c r="C52" s="4"/>
      <c r="D52" s="4"/>
      <c r="E52" s="4"/>
      <c r="F52" s="4"/>
      <c r="G52" s="4"/>
      <c r="H52" s="4"/>
      <c r="I52" s="4"/>
      <c r="J52" s="116"/>
      <c r="K52" s="116"/>
      <c r="L52" s="29"/>
      <c r="M52" s="116"/>
      <c r="N52" s="116"/>
      <c r="O52" s="116"/>
      <c r="P52" s="116"/>
      <c r="Q52" s="116"/>
      <c r="R52" s="4"/>
    </row>
    <row r="53" spans="2:18" ht="12.75">
      <c r="B53" s="4"/>
      <c r="C53" s="4"/>
      <c r="D53" s="4"/>
      <c r="E53" s="4"/>
      <c r="F53" s="4"/>
      <c r="G53" s="4"/>
      <c r="H53" s="4"/>
      <c r="I53" s="4"/>
      <c r="J53" s="116"/>
      <c r="K53" s="116"/>
      <c r="L53" s="117"/>
      <c r="M53" s="116"/>
      <c r="N53" s="116"/>
      <c r="O53" s="116"/>
      <c r="P53" s="116"/>
      <c r="Q53" s="116"/>
      <c r="R53" s="4"/>
    </row>
    <row r="54" spans="2:18" ht="12.75">
      <c r="B54" s="4"/>
      <c r="C54" s="4"/>
      <c r="D54" s="4"/>
      <c r="E54" s="4"/>
      <c r="F54" s="4"/>
      <c r="G54" s="4"/>
      <c r="H54" s="4"/>
      <c r="I54" s="4"/>
      <c r="J54" s="116"/>
      <c r="K54" s="116"/>
      <c r="L54" s="116"/>
      <c r="M54" s="116"/>
      <c r="N54" s="116"/>
      <c r="O54" s="116"/>
      <c r="P54" s="116"/>
      <c r="Q54" s="116"/>
      <c r="R54" s="4"/>
    </row>
    <row r="55" spans="2:18" ht="12.75">
      <c r="B55" s="4"/>
      <c r="C55" s="4"/>
      <c r="D55" s="4"/>
      <c r="E55" s="4"/>
      <c r="F55" s="4"/>
      <c r="G55" s="4"/>
      <c r="H55" s="4"/>
      <c r="I55" s="4"/>
      <c r="J55" s="116"/>
      <c r="K55" s="116"/>
      <c r="L55" s="116"/>
      <c r="M55" s="116"/>
      <c r="N55" s="116"/>
      <c r="O55" s="116"/>
      <c r="P55" s="116"/>
      <c r="Q55" s="116"/>
      <c r="R55" s="4"/>
    </row>
    <row r="56" spans="2:18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A6:A2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Y2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14.00390625" style="0" customWidth="1"/>
    <col min="3" max="3" width="43.421875" style="0" customWidth="1"/>
    <col min="12" max="12" width="9.140625" style="0" customWidth="1"/>
    <col min="13" max="15" width="9.140625" style="6" customWidth="1"/>
    <col min="16" max="19" width="9.140625" style="8" customWidth="1"/>
  </cols>
  <sheetData>
    <row r="1" spans="1:17" ht="15">
      <c r="A1" s="1" t="s">
        <v>273</v>
      </c>
      <c r="P1" s="259"/>
      <c r="Q1" s="259"/>
    </row>
    <row r="2" spans="1:17" ht="15.75">
      <c r="A2" s="3" t="s">
        <v>252</v>
      </c>
      <c r="B2" s="35"/>
      <c r="C2" s="35"/>
      <c r="P2" s="259"/>
      <c r="Q2" s="259"/>
    </row>
    <row r="3" spans="1:17" ht="15.75">
      <c r="A3" s="3"/>
      <c r="B3" s="35"/>
      <c r="C3" s="35"/>
      <c r="P3" s="259"/>
      <c r="Q3" s="259"/>
    </row>
    <row r="4" spans="1:17" ht="15.75" thickBot="1">
      <c r="A4" s="8"/>
      <c r="B4" s="10"/>
      <c r="C4" s="10"/>
      <c r="P4" s="259"/>
      <c r="Q4" s="259"/>
    </row>
    <row r="5" spans="1:17" ht="15.75" thickTop="1">
      <c r="A5" s="131" t="s">
        <v>45</v>
      </c>
      <c r="B5" s="131" t="s">
        <v>0</v>
      </c>
      <c r="C5" s="131" t="s">
        <v>160</v>
      </c>
      <c r="D5" s="132">
        <v>2000</v>
      </c>
      <c r="E5" s="132">
        <v>2001</v>
      </c>
      <c r="F5" s="132">
        <v>2002</v>
      </c>
      <c r="G5" s="132">
        <v>2003</v>
      </c>
      <c r="H5" s="132">
        <v>2004</v>
      </c>
      <c r="I5" s="132">
        <v>2005</v>
      </c>
      <c r="J5" s="132">
        <v>2006</v>
      </c>
      <c r="K5" s="132">
        <v>2007</v>
      </c>
      <c r="L5" s="132">
        <v>2008</v>
      </c>
      <c r="M5" s="132">
        <v>2009</v>
      </c>
      <c r="N5" s="132">
        <v>2010</v>
      </c>
      <c r="O5" s="132">
        <v>2011</v>
      </c>
      <c r="P5" s="259"/>
      <c r="Q5" s="259"/>
    </row>
    <row r="6" spans="1:17" ht="15.75" thickBot="1">
      <c r="A6" s="133" t="s">
        <v>46</v>
      </c>
      <c r="B6" s="133" t="s">
        <v>47</v>
      </c>
      <c r="C6" s="134" t="s">
        <v>241</v>
      </c>
      <c r="D6" s="135"/>
      <c r="E6" s="135"/>
      <c r="F6" s="135"/>
      <c r="G6" s="135"/>
      <c r="H6" s="135"/>
      <c r="I6" s="135"/>
      <c r="J6" s="135"/>
      <c r="K6" s="135"/>
      <c r="L6" s="135"/>
      <c r="M6" s="260"/>
      <c r="N6" s="260"/>
      <c r="O6" s="260"/>
      <c r="P6" s="259"/>
      <c r="Q6" s="259"/>
    </row>
    <row r="7" spans="1:23" ht="15">
      <c r="A7" s="217" t="s">
        <v>1</v>
      </c>
      <c r="B7" s="141" t="s">
        <v>2</v>
      </c>
      <c r="C7" s="136" t="s">
        <v>101</v>
      </c>
      <c r="D7" s="137">
        <v>98471</v>
      </c>
      <c r="E7" s="137">
        <v>101787</v>
      </c>
      <c r="F7" s="137">
        <v>105338</v>
      </c>
      <c r="G7" s="137">
        <v>112040</v>
      </c>
      <c r="H7" s="137">
        <v>113391</v>
      </c>
      <c r="I7" s="137">
        <v>117609</v>
      </c>
      <c r="J7" s="137">
        <v>121105</v>
      </c>
      <c r="K7" s="137">
        <v>124782</v>
      </c>
      <c r="L7" s="137">
        <v>130441</v>
      </c>
      <c r="M7" s="6">
        <v>132788</v>
      </c>
      <c r="N7" s="6">
        <v>136629</v>
      </c>
      <c r="O7" s="6">
        <v>141579</v>
      </c>
      <c r="P7" s="259"/>
      <c r="Q7" s="259"/>
      <c r="T7" s="8"/>
      <c r="U7" s="8"/>
      <c r="V7" s="8"/>
      <c r="W7" s="8"/>
    </row>
    <row r="8" spans="1:23" ht="15">
      <c r="A8" s="219"/>
      <c r="C8" s="138" t="s">
        <v>102</v>
      </c>
      <c r="E8" s="8"/>
      <c r="H8" s="8"/>
      <c r="I8" s="137"/>
      <c r="J8" s="137"/>
      <c r="K8" s="137"/>
      <c r="L8" s="137"/>
      <c r="M8" s="137"/>
      <c r="P8" s="259"/>
      <c r="Q8" s="259"/>
      <c r="T8" s="8"/>
      <c r="U8" s="8"/>
      <c r="V8" s="8"/>
      <c r="W8" s="8"/>
    </row>
    <row r="9" spans="1:23" ht="15">
      <c r="A9" s="219"/>
      <c r="C9" s="139" t="s">
        <v>157</v>
      </c>
      <c r="D9" s="137">
        <v>94093</v>
      </c>
      <c r="E9" s="137">
        <v>84225</v>
      </c>
      <c r="F9" s="137">
        <v>96219</v>
      </c>
      <c r="G9" s="137">
        <v>101289</v>
      </c>
      <c r="H9" s="137">
        <v>119815</v>
      </c>
      <c r="I9" s="137">
        <v>127982</v>
      </c>
      <c r="J9" s="137">
        <v>132990</v>
      </c>
      <c r="K9" s="137">
        <v>145369</v>
      </c>
      <c r="L9" s="137">
        <v>135635</v>
      </c>
      <c r="M9" s="6">
        <v>143533</v>
      </c>
      <c r="N9" s="6">
        <v>149670</v>
      </c>
      <c r="O9" s="6">
        <v>157258</v>
      </c>
      <c r="P9" s="259"/>
      <c r="Q9" s="259"/>
      <c r="T9" s="8"/>
      <c r="U9" s="8"/>
      <c r="V9" s="8"/>
      <c r="W9" s="8"/>
    </row>
    <row r="10" spans="1:23" ht="15">
      <c r="A10" s="219"/>
      <c r="C10" s="138" t="s">
        <v>158</v>
      </c>
      <c r="E10" s="8"/>
      <c r="H10" s="8"/>
      <c r="I10" s="137"/>
      <c r="J10" s="137"/>
      <c r="K10" s="137"/>
      <c r="L10" s="137"/>
      <c r="M10" s="137"/>
      <c r="P10" s="259"/>
      <c r="Q10" s="259"/>
      <c r="T10" s="8"/>
      <c r="U10" s="8"/>
      <c r="V10" s="8"/>
      <c r="W10" s="8"/>
    </row>
    <row r="11" spans="1:23" ht="15">
      <c r="A11" s="219"/>
      <c r="C11" s="136" t="s">
        <v>156</v>
      </c>
      <c r="D11" s="137">
        <v>371598</v>
      </c>
      <c r="E11" s="137">
        <v>390437</v>
      </c>
      <c r="F11" s="137">
        <v>402862</v>
      </c>
      <c r="G11" s="137">
        <v>413623</v>
      </c>
      <c r="H11" s="137">
        <v>433389</v>
      </c>
      <c r="I11" s="137">
        <v>455239</v>
      </c>
      <c r="J11" s="137">
        <v>481500</v>
      </c>
      <c r="K11" s="137">
        <v>520975</v>
      </c>
      <c r="L11" s="137">
        <v>550624</v>
      </c>
      <c r="M11" s="6">
        <v>554834</v>
      </c>
      <c r="N11" s="6">
        <v>578438</v>
      </c>
      <c r="O11" s="6">
        <v>622934</v>
      </c>
      <c r="P11" s="259"/>
      <c r="Q11" s="259"/>
      <c r="T11" s="8"/>
      <c r="U11" s="8"/>
      <c r="V11" s="8"/>
      <c r="W11" s="8"/>
    </row>
    <row r="12" spans="1:23" ht="15">
      <c r="A12" s="219"/>
      <c r="C12" s="138" t="s">
        <v>159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P12" s="259"/>
      <c r="Q12" s="259"/>
      <c r="T12" s="8"/>
      <c r="U12" s="8"/>
      <c r="V12" s="8"/>
      <c r="W12" s="8"/>
    </row>
    <row r="13" spans="1:23" ht="15">
      <c r="A13" s="219"/>
      <c r="C13" s="136" t="s">
        <v>55</v>
      </c>
      <c r="D13" s="137">
        <v>82119</v>
      </c>
      <c r="E13" s="137">
        <v>85442</v>
      </c>
      <c r="F13" s="137">
        <v>90879</v>
      </c>
      <c r="G13" s="137">
        <v>93777</v>
      </c>
      <c r="H13" s="137">
        <v>99111</v>
      </c>
      <c r="I13" s="137">
        <v>107071</v>
      </c>
      <c r="J13" s="137">
        <v>111024</v>
      </c>
      <c r="K13" s="137">
        <v>119093</v>
      </c>
      <c r="L13" s="137">
        <v>122557</v>
      </c>
      <c r="M13" s="6">
        <v>131294</v>
      </c>
      <c r="N13" s="6">
        <v>134475</v>
      </c>
      <c r="O13" s="6">
        <v>140255</v>
      </c>
      <c r="P13" s="259"/>
      <c r="Q13" s="259"/>
      <c r="T13" s="8"/>
      <c r="U13" s="8"/>
      <c r="V13" s="8"/>
      <c r="W13" s="8"/>
    </row>
    <row r="14" spans="1:23" ht="15">
      <c r="A14" s="219"/>
      <c r="C14" s="138" t="s">
        <v>56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P14" s="259"/>
      <c r="Q14" s="259"/>
      <c r="T14" s="8"/>
      <c r="U14" s="8"/>
      <c r="V14" s="8"/>
      <c r="W14" s="8"/>
    </row>
    <row r="15" spans="1:24" s="7" customFormat="1" ht="15">
      <c r="A15" s="220"/>
      <c r="C15" s="36" t="s">
        <v>265</v>
      </c>
      <c r="D15" s="142">
        <f>SUM(D7:D13)</f>
        <v>646281</v>
      </c>
      <c r="E15" s="142">
        <f aca="true" t="shared" si="0" ref="E15:O15">SUM(E7:E13)</f>
        <v>661891</v>
      </c>
      <c r="F15" s="142">
        <f t="shared" si="0"/>
        <v>695298</v>
      </c>
      <c r="G15" s="142">
        <f t="shared" si="0"/>
        <v>720729</v>
      </c>
      <c r="H15" s="142">
        <f t="shared" si="0"/>
        <v>765706</v>
      </c>
      <c r="I15" s="142">
        <f t="shared" si="0"/>
        <v>807901</v>
      </c>
      <c r="J15" s="142">
        <f t="shared" si="0"/>
        <v>846619</v>
      </c>
      <c r="K15" s="142">
        <f t="shared" si="0"/>
        <v>910219</v>
      </c>
      <c r="L15" s="142">
        <f t="shared" si="0"/>
        <v>939257</v>
      </c>
      <c r="M15" s="142">
        <f t="shared" si="0"/>
        <v>962449</v>
      </c>
      <c r="N15" s="142">
        <f t="shared" si="0"/>
        <v>999212</v>
      </c>
      <c r="O15" s="142">
        <f t="shared" si="0"/>
        <v>1062026</v>
      </c>
      <c r="P15" s="259"/>
      <c r="Q15" s="259"/>
      <c r="R15" s="8"/>
      <c r="S15" s="8"/>
      <c r="T15" s="8"/>
      <c r="U15" s="8"/>
      <c r="V15" s="8"/>
      <c r="W15" s="8"/>
      <c r="X15"/>
    </row>
    <row r="16" spans="1:24" s="7" customFormat="1" ht="12.75">
      <c r="A16" s="220"/>
      <c r="C16" s="36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6"/>
      <c r="O16" s="6"/>
      <c r="X16"/>
    </row>
    <row r="17" spans="1:23" ht="15">
      <c r="A17" s="217" t="s">
        <v>3</v>
      </c>
      <c r="B17" s="141" t="s">
        <v>4</v>
      </c>
      <c r="C17" s="136" t="s">
        <v>101</v>
      </c>
      <c r="D17" s="137">
        <v>16355</v>
      </c>
      <c r="E17" s="137">
        <v>18734</v>
      </c>
      <c r="F17" s="137">
        <v>19879</v>
      </c>
      <c r="G17" s="137">
        <v>21261</v>
      </c>
      <c r="H17" s="137">
        <v>22655</v>
      </c>
      <c r="I17" s="137">
        <v>23532</v>
      </c>
      <c r="J17" s="137">
        <v>24310</v>
      </c>
      <c r="K17" s="137">
        <v>26285</v>
      </c>
      <c r="L17" s="137">
        <v>25859</v>
      </c>
      <c r="M17" s="6">
        <v>26329</v>
      </c>
      <c r="N17" s="6">
        <v>27209</v>
      </c>
      <c r="O17" s="6">
        <v>28909</v>
      </c>
      <c r="P17" s="259"/>
      <c r="Q17" s="259"/>
      <c r="T17" s="8"/>
      <c r="U17" s="8"/>
      <c r="V17" s="8"/>
      <c r="W17" s="8"/>
    </row>
    <row r="18" spans="1:24" s="8" customFormat="1" ht="15">
      <c r="A18" s="221"/>
      <c r="B18" s="143"/>
      <c r="C18" s="139" t="s">
        <v>157</v>
      </c>
      <c r="D18" s="137">
        <v>19271</v>
      </c>
      <c r="E18" s="137">
        <v>22547</v>
      </c>
      <c r="F18" s="137">
        <v>21970</v>
      </c>
      <c r="G18" s="137">
        <v>23119</v>
      </c>
      <c r="H18" s="137">
        <v>21132</v>
      </c>
      <c r="I18" s="137">
        <v>22576</v>
      </c>
      <c r="J18" s="137">
        <v>25635</v>
      </c>
      <c r="K18" s="137">
        <v>24245</v>
      </c>
      <c r="L18" s="140">
        <v>27879</v>
      </c>
      <c r="M18" s="6">
        <v>24629</v>
      </c>
      <c r="N18" s="6">
        <v>29802</v>
      </c>
      <c r="O18" s="6">
        <v>30655</v>
      </c>
      <c r="P18" s="259"/>
      <c r="Q18" s="259"/>
      <c r="X18"/>
    </row>
    <row r="19" spans="1:23" ht="15">
      <c r="A19" s="221"/>
      <c r="B19" s="143"/>
      <c r="C19" s="136" t="s">
        <v>156</v>
      </c>
      <c r="D19" s="137">
        <v>22993</v>
      </c>
      <c r="E19" s="137">
        <v>24128</v>
      </c>
      <c r="F19" s="137">
        <v>25322</v>
      </c>
      <c r="G19" s="137">
        <v>26884</v>
      </c>
      <c r="H19" s="137">
        <v>27932</v>
      </c>
      <c r="I19" s="137">
        <v>28834</v>
      </c>
      <c r="J19" s="137">
        <v>31121</v>
      </c>
      <c r="K19" s="137">
        <v>31697</v>
      </c>
      <c r="L19" s="137">
        <v>33741</v>
      </c>
      <c r="M19" s="6">
        <v>33494</v>
      </c>
      <c r="N19" s="6">
        <v>33520</v>
      </c>
      <c r="O19" s="6">
        <v>36693</v>
      </c>
      <c r="P19" s="259"/>
      <c r="Q19" s="259"/>
      <c r="T19" s="8"/>
      <c r="U19" s="8"/>
      <c r="V19" s="8"/>
      <c r="W19" s="8"/>
    </row>
    <row r="20" spans="1:23" ht="15">
      <c r="A20" s="221"/>
      <c r="B20" s="143"/>
      <c r="C20" s="136" t="s">
        <v>55</v>
      </c>
      <c r="D20" s="137">
        <v>7453</v>
      </c>
      <c r="E20" s="137">
        <v>8402</v>
      </c>
      <c r="F20" s="137">
        <v>8611</v>
      </c>
      <c r="G20" s="137">
        <v>9107</v>
      </c>
      <c r="H20" s="137">
        <v>8790</v>
      </c>
      <c r="I20" s="137">
        <v>9438</v>
      </c>
      <c r="J20" s="137">
        <v>10254</v>
      </c>
      <c r="K20" s="137">
        <v>9998</v>
      </c>
      <c r="L20" s="137">
        <v>11005</v>
      </c>
      <c r="M20" s="6">
        <v>10926</v>
      </c>
      <c r="N20" s="6">
        <v>11697</v>
      </c>
      <c r="O20" s="6">
        <v>12107</v>
      </c>
      <c r="P20" s="259"/>
      <c r="Q20" s="259"/>
      <c r="T20" s="8"/>
      <c r="U20" s="8"/>
      <c r="V20" s="8"/>
      <c r="W20" s="8"/>
    </row>
    <row r="21" spans="1:24" s="8" customFormat="1" ht="15">
      <c r="A21" s="222"/>
      <c r="C21" s="36" t="s">
        <v>265</v>
      </c>
      <c r="D21" s="142">
        <f>SUM(D17:D20)</f>
        <v>66072</v>
      </c>
      <c r="E21" s="142">
        <f aca="true" t="shared" si="1" ref="E21:O21">SUM(E17:E20)</f>
        <v>73811</v>
      </c>
      <c r="F21" s="142">
        <f t="shared" si="1"/>
        <v>75782</v>
      </c>
      <c r="G21" s="142">
        <f t="shared" si="1"/>
        <v>80371</v>
      </c>
      <c r="H21" s="142">
        <f t="shared" si="1"/>
        <v>80509</v>
      </c>
      <c r="I21" s="142">
        <f t="shared" si="1"/>
        <v>84380</v>
      </c>
      <c r="J21" s="142">
        <f t="shared" si="1"/>
        <v>91320</v>
      </c>
      <c r="K21" s="142">
        <f t="shared" si="1"/>
        <v>92225</v>
      </c>
      <c r="L21" s="142">
        <f t="shared" si="1"/>
        <v>98484</v>
      </c>
      <c r="M21" s="142">
        <f t="shared" si="1"/>
        <v>95378</v>
      </c>
      <c r="N21" s="142">
        <f t="shared" si="1"/>
        <v>102228</v>
      </c>
      <c r="O21" s="142">
        <f t="shared" si="1"/>
        <v>108364</v>
      </c>
      <c r="P21" s="259"/>
      <c r="Q21" s="259"/>
      <c r="X21"/>
    </row>
    <row r="22" spans="1:24" s="8" customFormat="1" ht="12.75">
      <c r="A22" s="222"/>
      <c r="C22" s="36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6"/>
      <c r="O22" s="6"/>
      <c r="X22"/>
    </row>
    <row r="23" spans="1:23" ht="15">
      <c r="A23" s="217" t="s">
        <v>5</v>
      </c>
      <c r="B23" s="141" t="s">
        <v>6</v>
      </c>
      <c r="C23" s="136" t="s">
        <v>101</v>
      </c>
      <c r="D23" s="137">
        <v>11127</v>
      </c>
      <c r="E23" s="137">
        <v>12313</v>
      </c>
      <c r="F23" s="137">
        <v>12904</v>
      </c>
      <c r="G23" s="137">
        <v>13280</v>
      </c>
      <c r="H23" s="137">
        <v>13981</v>
      </c>
      <c r="I23" s="137">
        <v>14108</v>
      </c>
      <c r="J23" s="137">
        <v>14665</v>
      </c>
      <c r="K23" s="137">
        <v>15445</v>
      </c>
      <c r="L23" s="137">
        <v>15948</v>
      </c>
      <c r="M23" s="6">
        <v>15996</v>
      </c>
      <c r="N23" s="6">
        <v>16302</v>
      </c>
      <c r="O23" s="6">
        <v>16711</v>
      </c>
      <c r="P23" s="259"/>
      <c r="Q23" s="259"/>
      <c r="T23" s="8"/>
      <c r="U23" s="8"/>
      <c r="V23" s="8"/>
      <c r="W23" s="8"/>
    </row>
    <row r="24" spans="1:23" ht="15">
      <c r="A24" s="221"/>
      <c r="B24" s="143"/>
      <c r="C24" s="139" t="s">
        <v>157</v>
      </c>
      <c r="D24" s="137">
        <v>16337</v>
      </c>
      <c r="E24" s="137">
        <v>16491</v>
      </c>
      <c r="F24" s="137">
        <v>16279</v>
      </c>
      <c r="G24" s="137">
        <v>16375</v>
      </c>
      <c r="H24" s="137">
        <v>18779</v>
      </c>
      <c r="I24" s="137">
        <v>20008</v>
      </c>
      <c r="J24" s="137">
        <v>20903</v>
      </c>
      <c r="K24" s="137">
        <v>24900</v>
      </c>
      <c r="L24" s="137">
        <v>24538</v>
      </c>
      <c r="M24" s="6">
        <v>17875</v>
      </c>
      <c r="N24" s="6">
        <v>24579</v>
      </c>
      <c r="O24" s="6">
        <v>24828</v>
      </c>
      <c r="P24" s="259"/>
      <c r="Q24" s="259"/>
      <c r="T24" s="259"/>
      <c r="U24" s="259"/>
      <c r="V24" s="259"/>
      <c r="W24" s="8"/>
    </row>
    <row r="25" spans="1:23" ht="15">
      <c r="A25" s="221"/>
      <c r="B25" s="143"/>
      <c r="C25" s="136" t="s">
        <v>156</v>
      </c>
      <c r="D25" s="137">
        <v>18105</v>
      </c>
      <c r="E25" s="137">
        <v>18450</v>
      </c>
      <c r="F25" s="137">
        <v>19659</v>
      </c>
      <c r="G25" s="137">
        <v>20618</v>
      </c>
      <c r="H25" s="137">
        <v>21205</v>
      </c>
      <c r="I25" s="137">
        <v>21830</v>
      </c>
      <c r="J25" s="137">
        <v>23159</v>
      </c>
      <c r="K25" s="137">
        <v>24509</v>
      </c>
      <c r="L25" s="137">
        <v>26265</v>
      </c>
      <c r="M25" s="6">
        <v>25007</v>
      </c>
      <c r="N25" s="6">
        <v>26845</v>
      </c>
      <c r="O25" s="6">
        <v>29163</v>
      </c>
      <c r="P25" s="259"/>
      <c r="Q25" s="259"/>
      <c r="T25" s="259"/>
      <c r="U25" s="259"/>
      <c r="V25" s="259"/>
      <c r="W25" s="8"/>
    </row>
    <row r="26" spans="1:23" ht="15">
      <c r="A26" s="221"/>
      <c r="B26" s="143"/>
      <c r="C26" s="136" t="s">
        <v>55</v>
      </c>
      <c r="D26" s="137">
        <v>6073</v>
      </c>
      <c r="E26" s="137">
        <v>6289</v>
      </c>
      <c r="F26" s="137">
        <v>6544</v>
      </c>
      <c r="G26" s="137">
        <v>6737</v>
      </c>
      <c r="H26" s="137">
        <v>7164</v>
      </c>
      <c r="I26" s="137">
        <v>7681</v>
      </c>
      <c r="J26" s="137">
        <v>7961</v>
      </c>
      <c r="K26" s="137">
        <v>8831</v>
      </c>
      <c r="L26" s="137">
        <v>9073</v>
      </c>
      <c r="M26" s="6">
        <v>8063</v>
      </c>
      <c r="N26" s="6">
        <v>9498</v>
      </c>
      <c r="O26" s="6">
        <v>9706</v>
      </c>
      <c r="P26" s="259"/>
      <c r="Q26" s="259"/>
      <c r="T26" s="259"/>
      <c r="U26" s="259"/>
      <c r="V26" s="259"/>
      <c r="W26" s="8"/>
    </row>
    <row r="27" spans="1:24" s="8" customFormat="1" ht="15">
      <c r="A27" s="222"/>
      <c r="C27" s="36" t="s">
        <v>265</v>
      </c>
      <c r="D27" s="142">
        <f>SUM(D23:D26)</f>
        <v>51642</v>
      </c>
      <c r="E27" s="142">
        <f aca="true" t="shared" si="2" ref="E27:O27">SUM(E23:E26)</f>
        <v>53543</v>
      </c>
      <c r="F27" s="142">
        <f t="shared" si="2"/>
        <v>55386</v>
      </c>
      <c r="G27" s="142">
        <f t="shared" si="2"/>
        <v>57010</v>
      </c>
      <c r="H27" s="142">
        <f t="shared" si="2"/>
        <v>61129</v>
      </c>
      <c r="I27" s="142">
        <f t="shared" si="2"/>
        <v>63627</v>
      </c>
      <c r="J27" s="142">
        <f t="shared" si="2"/>
        <v>66688</v>
      </c>
      <c r="K27" s="142">
        <f t="shared" si="2"/>
        <v>73685</v>
      </c>
      <c r="L27" s="142">
        <f t="shared" si="2"/>
        <v>75824</v>
      </c>
      <c r="M27" s="142">
        <f t="shared" si="2"/>
        <v>66941</v>
      </c>
      <c r="N27" s="142">
        <f t="shared" si="2"/>
        <v>77224</v>
      </c>
      <c r="O27" s="142">
        <f t="shared" si="2"/>
        <v>80408</v>
      </c>
      <c r="P27" s="259"/>
      <c r="Q27" s="259"/>
      <c r="T27" s="259"/>
      <c r="U27" s="259"/>
      <c r="V27" s="259"/>
      <c r="X27"/>
    </row>
    <row r="28" spans="1:24" s="8" customFormat="1" ht="15">
      <c r="A28" s="222"/>
      <c r="C28" s="36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6"/>
      <c r="O28" s="6"/>
      <c r="P28" s="259"/>
      <c r="Q28" s="259"/>
      <c r="T28" s="259"/>
      <c r="U28" s="259"/>
      <c r="V28" s="259"/>
      <c r="X28"/>
    </row>
    <row r="29" spans="1:23" ht="15">
      <c r="A29" s="217" t="s">
        <v>7</v>
      </c>
      <c r="B29" s="141" t="s">
        <v>8</v>
      </c>
      <c r="C29" s="136" t="s">
        <v>101</v>
      </c>
      <c r="D29" s="137">
        <v>17180</v>
      </c>
      <c r="E29" s="137">
        <v>18504</v>
      </c>
      <c r="F29" s="137">
        <v>19955</v>
      </c>
      <c r="G29" s="137">
        <v>21190</v>
      </c>
      <c r="H29" s="137">
        <v>21492</v>
      </c>
      <c r="I29" s="137">
        <v>22258</v>
      </c>
      <c r="J29" s="137">
        <v>23337</v>
      </c>
      <c r="K29" s="137">
        <v>25194</v>
      </c>
      <c r="L29" s="137">
        <v>25991</v>
      </c>
      <c r="M29" s="6">
        <v>25940</v>
      </c>
      <c r="N29" s="6">
        <v>27070</v>
      </c>
      <c r="O29" s="6">
        <v>28354</v>
      </c>
      <c r="P29" s="259"/>
      <c r="Q29" s="259"/>
      <c r="T29" s="259"/>
      <c r="U29" s="259"/>
      <c r="V29" s="259"/>
      <c r="W29" s="8"/>
    </row>
    <row r="30" spans="1:23" ht="15">
      <c r="A30" s="221"/>
      <c r="B30" s="143"/>
      <c r="C30" s="139" t="s">
        <v>157</v>
      </c>
      <c r="D30" s="137">
        <v>27601</v>
      </c>
      <c r="E30" s="137">
        <v>28595</v>
      </c>
      <c r="F30" s="137">
        <v>30064</v>
      </c>
      <c r="G30" s="137">
        <v>28119</v>
      </c>
      <c r="H30" s="137">
        <v>29803</v>
      </c>
      <c r="I30" s="137">
        <v>31072</v>
      </c>
      <c r="J30" s="137">
        <v>31973</v>
      </c>
      <c r="K30" s="137">
        <v>34666</v>
      </c>
      <c r="L30" s="137">
        <v>30839</v>
      </c>
      <c r="M30" s="6">
        <v>31673</v>
      </c>
      <c r="N30" s="6">
        <v>34357</v>
      </c>
      <c r="O30" s="6">
        <v>35399</v>
      </c>
      <c r="P30" s="259"/>
      <c r="Q30" s="259"/>
      <c r="T30" s="259"/>
      <c r="U30" s="259"/>
      <c r="V30" s="259"/>
      <c r="W30" s="8"/>
    </row>
    <row r="31" spans="1:23" ht="15">
      <c r="A31" s="221"/>
      <c r="B31" s="143"/>
      <c r="C31" s="136" t="s">
        <v>156</v>
      </c>
      <c r="D31" s="137">
        <v>33969</v>
      </c>
      <c r="E31" s="137">
        <v>34843</v>
      </c>
      <c r="F31" s="137">
        <v>36564</v>
      </c>
      <c r="G31" s="137">
        <v>38446</v>
      </c>
      <c r="H31" s="137">
        <v>40004</v>
      </c>
      <c r="I31" s="137">
        <v>41714</v>
      </c>
      <c r="J31" s="137">
        <v>44473</v>
      </c>
      <c r="K31" s="137">
        <v>46482</v>
      </c>
      <c r="L31" s="137">
        <v>49547</v>
      </c>
      <c r="M31" s="6">
        <v>48728</v>
      </c>
      <c r="N31" s="6">
        <v>50351</v>
      </c>
      <c r="O31" s="6">
        <v>53147</v>
      </c>
      <c r="P31" s="259"/>
      <c r="Q31" s="259"/>
      <c r="T31" s="259"/>
      <c r="U31" s="259"/>
      <c r="V31" s="259"/>
      <c r="W31" s="8"/>
    </row>
    <row r="32" spans="1:23" ht="15">
      <c r="A32" s="221"/>
      <c r="B32" s="143"/>
      <c r="C32" s="136" t="s">
        <v>55</v>
      </c>
      <c r="D32" s="137">
        <v>10857</v>
      </c>
      <c r="E32" s="137">
        <v>11419</v>
      </c>
      <c r="F32" s="137">
        <v>12132</v>
      </c>
      <c r="G32" s="137">
        <v>12123</v>
      </c>
      <c r="H32" s="137">
        <v>12507</v>
      </c>
      <c r="I32" s="137">
        <v>13363</v>
      </c>
      <c r="J32" s="137">
        <v>13812</v>
      </c>
      <c r="K32" s="137">
        <v>14503</v>
      </c>
      <c r="L32" s="137">
        <v>14356</v>
      </c>
      <c r="M32" s="6">
        <v>15115</v>
      </c>
      <c r="N32" s="6">
        <v>15645</v>
      </c>
      <c r="O32" s="6">
        <v>15917</v>
      </c>
      <c r="P32" s="259"/>
      <c r="Q32" s="259"/>
      <c r="T32" s="259"/>
      <c r="U32" s="259"/>
      <c r="V32" s="259"/>
      <c r="W32" s="8"/>
    </row>
    <row r="33" spans="1:24" s="7" customFormat="1" ht="15">
      <c r="A33" s="220"/>
      <c r="C33" s="36" t="s">
        <v>265</v>
      </c>
      <c r="D33" s="142">
        <f>SUM(D29:D32)</f>
        <v>89607</v>
      </c>
      <c r="E33" s="142">
        <f aca="true" t="shared" si="3" ref="E33:O33">SUM(E29:E32)</f>
        <v>93361</v>
      </c>
      <c r="F33" s="142">
        <f t="shared" si="3"/>
        <v>98715</v>
      </c>
      <c r="G33" s="142">
        <f t="shared" si="3"/>
        <v>99878</v>
      </c>
      <c r="H33" s="142">
        <f t="shared" si="3"/>
        <v>103806</v>
      </c>
      <c r="I33" s="142">
        <f t="shared" si="3"/>
        <v>108407</v>
      </c>
      <c r="J33" s="142">
        <f t="shared" si="3"/>
        <v>113595</v>
      </c>
      <c r="K33" s="142">
        <f t="shared" si="3"/>
        <v>120845</v>
      </c>
      <c r="L33" s="142">
        <f t="shared" si="3"/>
        <v>120733</v>
      </c>
      <c r="M33" s="142">
        <f t="shared" si="3"/>
        <v>121456</v>
      </c>
      <c r="N33" s="142">
        <f t="shared" si="3"/>
        <v>127423</v>
      </c>
      <c r="O33" s="142">
        <f t="shared" si="3"/>
        <v>132817</v>
      </c>
      <c r="P33" s="259"/>
      <c r="Q33" s="259"/>
      <c r="R33" s="8"/>
      <c r="S33" s="8"/>
      <c r="T33" s="259"/>
      <c r="U33" s="259"/>
      <c r="V33" s="259"/>
      <c r="W33" s="8"/>
      <c r="X33"/>
    </row>
    <row r="34" spans="1:24" s="7" customFormat="1" ht="15">
      <c r="A34" s="220"/>
      <c r="C34" s="36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6"/>
      <c r="O34" s="6"/>
      <c r="P34" s="259"/>
      <c r="Q34" s="259"/>
      <c r="R34" s="8"/>
      <c r="S34" s="8"/>
      <c r="T34" s="259"/>
      <c r="U34" s="259"/>
      <c r="V34" s="259"/>
      <c r="W34" s="8"/>
      <c r="X34"/>
    </row>
    <row r="35" spans="1:23" ht="15">
      <c r="A35" s="217" t="s">
        <v>9</v>
      </c>
      <c r="B35" s="141" t="s">
        <v>10</v>
      </c>
      <c r="C35" s="136" t="s">
        <v>101</v>
      </c>
      <c r="D35" s="137">
        <v>14359</v>
      </c>
      <c r="E35" s="137">
        <v>15223</v>
      </c>
      <c r="F35" s="137">
        <v>16349</v>
      </c>
      <c r="G35" s="137">
        <v>17322</v>
      </c>
      <c r="H35" s="137">
        <v>17987</v>
      </c>
      <c r="I35" s="137">
        <v>18683</v>
      </c>
      <c r="J35" s="137">
        <v>19597</v>
      </c>
      <c r="K35" s="137">
        <v>20649</v>
      </c>
      <c r="L35" s="137">
        <v>22195</v>
      </c>
      <c r="M35" s="6">
        <v>22514</v>
      </c>
      <c r="N35" s="6">
        <v>21981</v>
      </c>
      <c r="O35" s="6">
        <v>22816</v>
      </c>
      <c r="P35" s="259"/>
      <c r="Q35" s="259"/>
      <c r="T35" s="259"/>
      <c r="U35" s="259"/>
      <c r="V35" s="259"/>
      <c r="W35" s="8"/>
    </row>
    <row r="36" spans="1:23" ht="15">
      <c r="A36" s="221"/>
      <c r="B36" s="143"/>
      <c r="C36" s="139" t="s">
        <v>157</v>
      </c>
      <c r="D36" s="137">
        <v>30444</v>
      </c>
      <c r="E36" s="137">
        <v>30533</v>
      </c>
      <c r="F36" s="137">
        <v>30938</v>
      </c>
      <c r="G36" s="137">
        <v>30583</v>
      </c>
      <c r="H36" s="137">
        <v>32508</v>
      </c>
      <c r="I36" s="137">
        <v>28491</v>
      </c>
      <c r="J36" s="137">
        <v>32763</v>
      </c>
      <c r="K36" s="137">
        <v>36940</v>
      </c>
      <c r="L36" s="137">
        <v>35910</v>
      </c>
      <c r="M36" s="6">
        <v>28692</v>
      </c>
      <c r="N36" s="6">
        <v>33070</v>
      </c>
      <c r="O36" s="6">
        <v>35826</v>
      </c>
      <c r="P36" s="259"/>
      <c r="Q36" s="259"/>
      <c r="T36" s="259"/>
      <c r="U36" s="259"/>
      <c r="V36" s="259"/>
      <c r="W36" s="8"/>
    </row>
    <row r="37" spans="1:23" ht="15">
      <c r="A37" s="221"/>
      <c r="B37" s="143"/>
      <c r="C37" s="136" t="s">
        <v>156</v>
      </c>
      <c r="D37" s="137">
        <v>24107</v>
      </c>
      <c r="E37" s="137">
        <v>24674</v>
      </c>
      <c r="F37" s="137">
        <v>25678</v>
      </c>
      <c r="G37" s="137">
        <v>27227</v>
      </c>
      <c r="H37" s="137">
        <v>28364</v>
      </c>
      <c r="I37" s="137">
        <v>30172</v>
      </c>
      <c r="J37" s="137">
        <v>32183</v>
      </c>
      <c r="K37" s="137">
        <v>35075</v>
      </c>
      <c r="L37" s="137">
        <v>36622</v>
      </c>
      <c r="M37" s="6">
        <v>34100</v>
      </c>
      <c r="N37" s="6">
        <v>35687</v>
      </c>
      <c r="O37" s="6">
        <v>38650</v>
      </c>
      <c r="P37" s="259"/>
      <c r="Q37" s="259"/>
      <c r="T37" s="259"/>
      <c r="U37" s="259"/>
      <c r="V37" s="259"/>
      <c r="W37" s="8"/>
    </row>
    <row r="38" spans="1:23" ht="15">
      <c r="A38" s="221"/>
      <c r="B38" s="143"/>
      <c r="C38" s="136" t="s">
        <v>55</v>
      </c>
      <c r="D38" s="137">
        <v>9619</v>
      </c>
      <c r="E38" s="137">
        <v>9937</v>
      </c>
      <c r="F38" s="137">
        <v>10309</v>
      </c>
      <c r="G38" s="137">
        <v>10528</v>
      </c>
      <c r="H38" s="137">
        <v>10906</v>
      </c>
      <c r="I38" s="137">
        <v>10770</v>
      </c>
      <c r="J38" s="137">
        <v>11734</v>
      </c>
      <c r="K38" s="137">
        <v>12871</v>
      </c>
      <c r="L38" s="137">
        <v>12953</v>
      </c>
      <c r="M38" s="6">
        <v>11808</v>
      </c>
      <c r="N38" s="6">
        <v>12699</v>
      </c>
      <c r="O38" s="6">
        <v>13389</v>
      </c>
      <c r="P38" s="259"/>
      <c r="Q38" s="259"/>
      <c r="T38" s="8"/>
      <c r="U38" s="8"/>
      <c r="V38" s="8"/>
      <c r="W38" s="8"/>
    </row>
    <row r="39" spans="1:24" s="7" customFormat="1" ht="15">
      <c r="A39" s="220"/>
      <c r="C39" s="36" t="s">
        <v>265</v>
      </c>
      <c r="D39" s="142">
        <f>SUM(D35:D38)</f>
        <v>78529</v>
      </c>
      <c r="E39" s="142">
        <f aca="true" t="shared" si="4" ref="E39:O39">SUM(E35:E38)</f>
        <v>80367</v>
      </c>
      <c r="F39" s="142">
        <f t="shared" si="4"/>
        <v>83274</v>
      </c>
      <c r="G39" s="142">
        <f t="shared" si="4"/>
        <v>85660</v>
      </c>
      <c r="H39" s="142">
        <f t="shared" si="4"/>
        <v>89765</v>
      </c>
      <c r="I39" s="142">
        <f t="shared" si="4"/>
        <v>88116</v>
      </c>
      <c r="J39" s="142">
        <f t="shared" si="4"/>
        <v>96277</v>
      </c>
      <c r="K39" s="142">
        <f t="shared" si="4"/>
        <v>105535</v>
      </c>
      <c r="L39" s="142">
        <f t="shared" si="4"/>
        <v>107680</v>
      </c>
      <c r="M39" s="142">
        <f t="shared" si="4"/>
        <v>97114</v>
      </c>
      <c r="N39" s="142">
        <f t="shared" si="4"/>
        <v>103437</v>
      </c>
      <c r="O39" s="142">
        <f t="shared" si="4"/>
        <v>110681</v>
      </c>
      <c r="P39" s="259"/>
      <c r="Q39" s="259"/>
      <c r="R39" s="8"/>
      <c r="S39" s="8"/>
      <c r="T39" s="8"/>
      <c r="U39" s="8"/>
      <c r="V39" s="8"/>
      <c r="W39" s="8"/>
      <c r="X39"/>
    </row>
    <row r="40" spans="1:24" s="7" customFormat="1" ht="15">
      <c r="A40" s="220"/>
      <c r="C40" s="36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6"/>
      <c r="O40" s="6"/>
      <c r="P40" s="259"/>
      <c r="Q40" s="259"/>
      <c r="R40" s="8"/>
      <c r="S40" s="8"/>
      <c r="T40" s="8"/>
      <c r="U40" s="8"/>
      <c r="V40" s="8"/>
      <c r="W40" s="8"/>
      <c r="X40"/>
    </row>
    <row r="41" spans="1:23" ht="15">
      <c r="A41" s="217" t="s">
        <v>11</v>
      </c>
      <c r="B41" s="141" t="s">
        <v>12</v>
      </c>
      <c r="C41" s="136" t="s">
        <v>101</v>
      </c>
      <c r="D41" s="137">
        <v>7441</v>
      </c>
      <c r="E41" s="137">
        <v>7943</v>
      </c>
      <c r="F41" s="137">
        <v>8394</v>
      </c>
      <c r="G41" s="137">
        <v>8993</v>
      </c>
      <c r="H41" s="137">
        <v>9409</v>
      </c>
      <c r="I41" s="137">
        <v>9718</v>
      </c>
      <c r="J41" s="137">
        <v>10136</v>
      </c>
      <c r="K41" s="137">
        <v>10621</v>
      </c>
      <c r="L41" s="137">
        <v>11037</v>
      </c>
      <c r="M41" s="6">
        <v>11024</v>
      </c>
      <c r="N41" s="6">
        <v>11034</v>
      </c>
      <c r="O41" s="6">
        <v>11173</v>
      </c>
      <c r="P41" s="259"/>
      <c r="Q41" s="259"/>
      <c r="T41" s="259"/>
      <c r="U41" s="259"/>
      <c r="V41" s="259"/>
      <c r="W41" s="8"/>
    </row>
    <row r="42" spans="1:23" ht="15">
      <c r="A42" s="221"/>
      <c r="B42" s="143"/>
      <c r="C42" s="139" t="s">
        <v>157</v>
      </c>
      <c r="D42" s="137">
        <v>14054</v>
      </c>
      <c r="E42" s="137">
        <v>14474</v>
      </c>
      <c r="F42" s="137">
        <v>14521</v>
      </c>
      <c r="G42" s="137">
        <v>14494</v>
      </c>
      <c r="H42" s="137">
        <v>15696</v>
      </c>
      <c r="I42" s="137">
        <v>12348</v>
      </c>
      <c r="J42" s="137">
        <v>16372</v>
      </c>
      <c r="K42" s="137">
        <v>18856</v>
      </c>
      <c r="L42" s="137">
        <v>19364</v>
      </c>
      <c r="M42" s="6">
        <v>15007</v>
      </c>
      <c r="N42" s="6">
        <v>19319</v>
      </c>
      <c r="O42" s="6">
        <v>20547</v>
      </c>
      <c r="P42" s="259"/>
      <c r="Q42" s="259"/>
      <c r="T42" s="8"/>
      <c r="U42" s="8"/>
      <c r="V42" s="8"/>
      <c r="W42" s="8"/>
    </row>
    <row r="43" spans="1:23" ht="15">
      <c r="A43" s="221"/>
      <c r="B43" s="143"/>
      <c r="C43" s="136" t="s">
        <v>156</v>
      </c>
      <c r="D43" s="137">
        <v>15589</v>
      </c>
      <c r="E43" s="137">
        <v>15521</v>
      </c>
      <c r="F43" s="137">
        <v>16327</v>
      </c>
      <c r="G43" s="137">
        <v>16994</v>
      </c>
      <c r="H43" s="137">
        <v>18227</v>
      </c>
      <c r="I43" s="137">
        <v>19213</v>
      </c>
      <c r="J43" s="137">
        <v>20552</v>
      </c>
      <c r="K43" s="137">
        <v>22327</v>
      </c>
      <c r="L43" s="137">
        <v>23058</v>
      </c>
      <c r="M43" s="6">
        <v>21570</v>
      </c>
      <c r="N43" s="6">
        <v>22261</v>
      </c>
      <c r="O43" s="6">
        <v>23803</v>
      </c>
      <c r="P43" s="259"/>
      <c r="Q43" s="259"/>
      <c r="T43" s="8"/>
      <c r="U43" s="8"/>
      <c r="V43" s="8"/>
      <c r="W43" s="8"/>
    </row>
    <row r="44" spans="1:23" ht="15">
      <c r="A44" s="221"/>
      <c r="B44" s="143"/>
      <c r="C44" s="136" t="s">
        <v>55</v>
      </c>
      <c r="D44" s="137">
        <v>5227</v>
      </c>
      <c r="E44" s="137">
        <v>5399</v>
      </c>
      <c r="F44" s="137">
        <v>5617</v>
      </c>
      <c r="G44" s="137">
        <v>5735</v>
      </c>
      <c r="H44" s="137">
        <v>6078</v>
      </c>
      <c r="I44" s="137">
        <v>5794</v>
      </c>
      <c r="J44" s="137">
        <v>6671</v>
      </c>
      <c r="K44" s="137">
        <v>7360</v>
      </c>
      <c r="L44" s="137">
        <v>7576</v>
      </c>
      <c r="M44" s="6">
        <v>6877</v>
      </c>
      <c r="N44" s="6">
        <v>7679</v>
      </c>
      <c r="O44" s="6">
        <v>7975</v>
      </c>
      <c r="P44" s="259"/>
      <c r="Q44" s="259"/>
      <c r="T44" s="8"/>
      <c r="U44" s="8"/>
      <c r="V44" s="8"/>
      <c r="W44" s="8"/>
    </row>
    <row r="45" spans="1:24" s="7" customFormat="1" ht="15">
      <c r="A45" s="220"/>
      <c r="C45" s="36" t="s">
        <v>265</v>
      </c>
      <c r="D45" s="142">
        <f>SUM(D41:D44)</f>
        <v>42311</v>
      </c>
      <c r="E45" s="142">
        <f aca="true" t="shared" si="5" ref="E45:O45">SUM(E41:E44)</f>
        <v>43337</v>
      </c>
      <c r="F45" s="142">
        <f t="shared" si="5"/>
        <v>44859</v>
      </c>
      <c r="G45" s="142">
        <f t="shared" si="5"/>
        <v>46216</v>
      </c>
      <c r="H45" s="142">
        <f t="shared" si="5"/>
        <v>49410</v>
      </c>
      <c r="I45" s="142">
        <f t="shared" si="5"/>
        <v>47073</v>
      </c>
      <c r="J45" s="142">
        <f t="shared" si="5"/>
        <v>53731</v>
      </c>
      <c r="K45" s="142">
        <f t="shared" si="5"/>
        <v>59164</v>
      </c>
      <c r="L45" s="142">
        <f t="shared" si="5"/>
        <v>61035</v>
      </c>
      <c r="M45" s="142">
        <f t="shared" si="5"/>
        <v>54478</v>
      </c>
      <c r="N45" s="142">
        <f t="shared" si="5"/>
        <v>60293</v>
      </c>
      <c r="O45" s="142">
        <f t="shared" si="5"/>
        <v>63498</v>
      </c>
      <c r="P45" s="259"/>
      <c r="Q45" s="259"/>
      <c r="R45" s="8"/>
      <c r="S45" s="8"/>
      <c r="T45" s="8"/>
      <c r="U45" s="8"/>
      <c r="V45" s="8"/>
      <c r="W45" s="8"/>
      <c r="X45"/>
    </row>
    <row r="46" spans="1:24" s="7" customFormat="1" ht="12.75">
      <c r="A46" s="220"/>
      <c r="C46" s="36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6"/>
      <c r="O46" s="6"/>
      <c r="X46"/>
    </row>
    <row r="47" spans="1:23" ht="15">
      <c r="A47" s="217" t="s">
        <v>13</v>
      </c>
      <c r="B47" s="141" t="s">
        <v>14</v>
      </c>
      <c r="C47" s="136" t="s">
        <v>101</v>
      </c>
      <c r="D47" s="137">
        <v>9822</v>
      </c>
      <c r="E47" s="137">
        <v>10556</v>
      </c>
      <c r="F47" s="137">
        <v>11190</v>
      </c>
      <c r="G47" s="137">
        <v>11705</v>
      </c>
      <c r="H47" s="137">
        <v>12338</v>
      </c>
      <c r="I47" s="137">
        <v>12581</v>
      </c>
      <c r="J47" s="137">
        <v>13198</v>
      </c>
      <c r="K47" s="137">
        <v>13821</v>
      </c>
      <c r="L47" s="137">
        <v>14311</v>
      </c>
      <c r="M47" s="6">
        <v>14323</v>
      </c>
      <c r="N47" s="6">
        <v>14705</v>
      </c>
      <c r="O47" s="6">
        <v>14887</v>
      </c>
      <c r="P47" s="259"/>
      <c r="Q47" s="259"/>
      <c r="T47" s="8"/>
      <c r="U47" s="8"/>
      <c r="V47" s="8"/>
      <c r="W47" s="8"/>
    </row>
    <row r="48" spans="1:23" ht="15">
      <c r="A48" s="221"/>
      <c r="B48" s="143"/>
      <c r="C48" s="139" t="s">
        <v>157</v>
      </c>
      <c r="D48" s="137">
        <v>19770</v>
      </c>
      <c r="E48" s="137">
        <v>20586</v>
      </c>
      <c r="F48" s="137">
        <v>21407</v>
      </c>
      <c r="G48" s="137">
        <v>22247</v>
      </c>
      <c r="H48" s="137">
        <v>21434</v>
      </c>
      <c r="I48" s="137">
        <v>22301</v>
      </c>
      <c r="J48" s="137">
        <v>24207</v>
      </c>
      <c r="K48" s="137">
        <v>24206</v>
      </c>
      <c r="L48" s="137">
        <v>25292</v>
      </c>
      <c r="M48" s="6">
        <v>19816</v>
      </c>
      <c r="N48" s="6">
        <v>24948</v>
      </c>
      <c r="O48" s="6">
        <v>24927</v>
      </c>
      <c r="P48" s="259"/>
      <c r="Q48" s="259"/>
      <c r="T48" s="8"/>
      <c r="U48" s="8"/>
      <c r="V48" s="8"/>
      <c r="W48" s="8"/>
    </row>
    <row r="49" spans="1:23" ht="15">
      <c r="A49" s="221"/>
      <c r="B49" s="143"/>
      <c r="C49" s="136" t="s">
        <v>156</v>
      </c>
      <c r="D49" s="137">
        <v>15589</v>
      </c>
      <c r="E49" s="137">
        <v>15649</v>
      </c>
      <c r="F49" s="137">
        <v>16209</v>
      </c>
      <c r="G49" s="137">
        <v>17323</v>
      </c>
      <c r="H49" s="137">
        <v>17790</v>
      </c>
      <c r="I49" s="137">
        <v>18388</v>
      </c>
      <c r="J49" s="137">
        <v>19301</v>
      </c>
      <c r="K49" s="137">
        <v>20447</v>
      </c>
      <c r="L49" s="137">
        <v>21962</v>
      </c>
      <c r="M49" s="6">
        <v>21761</v>
      </c>
      <c r="N49" s="6">
        <v>22243</v>
      </c>
      <c r="O49" s="6">
        <v>23201</v>
      </c>
      <c r="P49" s="259"/>
      <c r="Q49" s="259"/>
      <c r="T49" s="8"/>
      <c r="U49" s="8"/>
      <c r="V49" s="8"/>
      <c r="W49" s="8"/>
    </row>
    <row r="50" spans="1:23" ht="15">
      <c r="A50" s="221"/>
      <c r="B50" s="143"/>
      <c r="C50" s="136" t="s">
        <v>55</v>
      </c>
      <c r="D50" s="137">
        <v>6235</v>
      </c>
      <c r="E50" s="137">
        <v>6522</v>
      </c>
      <c r="F50" s="137">
        <v>6850</v>
      </c>
      <c r="G50" s="137">
        <v>7207</v>
      </c>
      <c r="H50" s="137">
        <v>7027</v>
      </c>
      <c r="I50" s="137">
        <v>7470</v>
      </c>
      <c r="J50" s="137">
        <v>7861</v>
      </c>
      <c r="K50" s="137">
        <v>7981</v>
      </c>
      <c r="L50" s="137">
        <v>8439</v>
      </c>
      <c r="M50" s="6">
        <v>7817</v>
      </c>
      <c r="N50" s="36">
        <v>8716</v>
      </c>
      <c r="O50" s="36">
        <v>8653</v>
      </c>
      <c r="P50" s="259"/>
      <c r="Q50" s="259"/>
      <c r="T50" s="8"/>
      <c r="U50" s="8"/>
      <c r="V50" s="8"/>
      <c r="W50" s="8"/>
    </row>
    <row r="51" spans="1:24" s="7" customFormat="1" ht="15">
      <c r="A51" s="220"/>
      <c r="C51" s="36" t="s">
        <v>265</v>
      </c>
      <c r="D51" s="142">
        <f>SUM(D47:D50)</f>
        <v>51416</v>
      </c>
      <c r="E51" s="142">
        <f aca="true" t="shared" si="6" ref="E51:O51">SUM(E47:E50)</f>
        <v>53313</v>
      </c>
      <c r="F51" s="142">
        <f t="shared" si="6"/>
        <v>55656</v>
      </c>
      <c r="G51" s="142">
        <f t="shared" si="6"/>
        <v>58482</v>
      </c>
      <c r="H51" s="142">
        <f t="shared" si="6"/>
        <v>58589</v>
      </c>
      <c r="I51" s="142">
        <f t="shared" si="6"/>
        <v>60740</v>
      </c>
      <c r="J51" s="142">
        <f t="shared" si="6"/>
        <v>64567</v>
      </c>
      <c r="K51" s="142">
        <f t="shared" si="6"/>
        <v>66455</v>
      </c>
      <c r="L51" s="142">
        <f t="shared" si="6"/>
        <v>70004</v>
      </c>
      <c r="M51" s="142">
        <f t="shared" si="6"/>
        <v>63717</v>
      </c>
      <c r="N51" s="142">
        <f t="shared" si="6"/>
        <v>70612</v>
      </c>
      <c r="O51" s="142">
        <f t="shared" si="6"/>
        <v>71668</v>
      </c>
      <c r="P51" s="259"/>
      <c r="Q51" s="259"/>
      <c r="R51" s="8"/>
      <c r="S51" s="8"/>
      <c r="T51" s="8"/>
      <c r="U51" s="8"/>
      <c r="V51" s="8"/>
      <c r="W51" s="8"/>
      <c r="X51"/>
    </row>
    <row r="52" spans="1:24" s="7" customFormat="1" ht="15">
      <c r="A52" s="220"/>
      <c r="C52" s="36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36"/>
      <c r="O52" s="36"/>
      <c r="P52" s="259"/>
      <c r="Q52" s="259"/>
      <c r="R52" s="8"/>
      <c r="S52" s="8"/>
      <c r="T52" s="8"/>
      <c r="U52" s="8"/>
      <c r="V52" s="8"/>
      <c r="W52" s="8"/>
      <c r="X52"/>
    </row>
    <row r="53" spans="1:23" ht="15">
      <c r="A53" s="217" t="s">
        <v>15</v>
      </c>
      <c r="B53" s="141" t="s">
        <v>16</v>
      </c>
      <c r="C53" s="136" t="s">
        <v>101</v>
      </c>
      <c r="D53" s="137">
        <v>3390</v>
      </c>
      <c r="E53" s="137">
        <v>3689</v>
      </c>
      <c r="F53" s="137">
        <v>4015</v>
      </c>
      <c r="G53" s="137">
        <v>4275</v>
      </c>
      <c r="H53" s="137">
        <v>4417</v>
      </c>
      <c r="I53" s="137">
        <v>4416</v>
      </c>
      <c r="J53" s="137">
        <v>4556</v>
      </c>
      <c r="K53" s="137">
        <v>4583</v>
      </c>
      <c r="L53" s="137">
        <v>3947</v>
      </c>
      <c r="M53" s="6">
        <v>4002</v>
      </c>
      <c r="N53" s="6">
        <v>3970</v>
      </c>
      <c r="O53" s="6">
        <v>4062</v>
      </c>
      <c r="P53" s="259"/>
      <c r="Q53" s="259"/>
      <c r="T53" s="8"/>
      <c r="U53" s="8"/>
      <c r="V53" s="8"/>
      <c r="W53" s="8"/>
    </row>
    <row r="54" spans="1:23" ht="15">
      <c r="A54" s="221"/>
      <c r="B54" s="143"/>
      <c r="C54" s="139" t="s">
        <v>157</v>
      </c>
      <c r="D54" s="137">
        <v>2648</v>
      </c>
      <c r="E54" s="137">
        <v>2254</v>
      </c>
      <c r="F54" s="137">
        <v>2713</v>
      </c>
      <c r="G54" s="137">
        <v>2548</v>
      </c>
      <c r="H54" s="137">
        <v>2502</v>
      </c>
      <c r="I54" s="137">
        <v>2520</v>
      </c>
      <c r="J54" s="137">
        <v>2512</v>
      </c>
      <c r="K54" s="137">
        <v>2978</v>
      </c>
      <c r="L54" s="137">
        <v>3056</v>
      </c>
      <c r="M54" s="6">
        <v>2677</v>
      </c>
      <c r="N54" s="6">
        <v>2900</v>
      </c>
      <c r="O54" s="6">
        <v>3206</v>
      </c>
      <c r="P54" s="259"/>
      <c r="Q54" s="259"/>
      <c r="T54" s="8"/>
      <c r="U54" s="8"/>
      <c r="V54" s="8"/>
      <c r="W54" s="8"/>
    </row>
    <row r="55" spans="1:23" ht="15">
      <c r="A55" s="221"/>
      <c r="B55" s="143"/>
      <c r="C55" s="136" t="s">
        <v>156</v>
      </c>
      <c r="D55" s="137">
        <v>3989</v>
      </c>
      <c r="E55" s="137">
        <v>4411</v>
      </c>
      <c r="F55" s="137">
        <v>4504</v>
      </c>
      <c r="G55" s="137">
        <v>4995</v>
      </c>
      <c r="H55" s="137">
        <v>5265</v>
      </c>
      <c r="I55" s="137">
        <v>5483</v>
      </c>
      <c r="J55" s="137">
        <v>5882</v>
      </c>
      <c r="K55" s="137">
        <v>5900</v>
      </c>
      <c r="L55" s="137">
        <v>6256</v>
      </c>
      <c r="M55" s="6">
        <v>6401</v>
      </c>
      <c r="N55" s="6">
        <v>6851</v>
      </c>
      <c r="O55" s="6">
        <v>7333</v>
      </c>
      <c r="P55" s="259"/>
      <c r="Q55" s="259"/>
      <c r="T55" s="8"/>
      <c r="U55" s="8"/>
      <c r="V55" s="8"/>
      <c r="W55" s="8"/>
    </row>
    <row r="56" spans="1:23" ht="15">
      <c r="A56" s="221"/>
      <c r="B56" s="143"/>
      <c r="C56" s="136" t="s">
        <v>55</v>
      </c>
      <c r="D56" s="137">
        <v>1170</v>
      </c>
      <c r="E56" s="137">
        <v>1200</v>
      </c>
      <c r="F56" s="137">
        <v>1314</v>
      </c>
      <c r="G56" s="137">
        <v>1374</v>
      </c>
      <c r="H56" s="137">
        <v>1392</v>
      </c>
      <c r="I56" s="137">
        <v>1469</v>
      </c>
      <c r="J56" s="137">
        <v>1517</v>
      </c>
      <c r="K56" s="137">
        <v>1587</v>
      </c>
      <c r="L56" s="137">
        <v>1663</v>
      </c>
      <c r="M56" s="6">
        <v>1707</v>
      </c>
      <c r="N56" s="6">
        <v>1801</v>
      </c>
      <c r="O56" s="6">
        <v>1895</v>
      </c>
      <c r="P56" s="259"/>
      <c r="Q56" s="259"/>
      <c r="T56" s="8"/>
      <c r="U56" s="8"/>
      <c r="V56" s="8"/>
      <c r="W56" s="8"/>
    </row>
    <row r="57" spans="1:24" s="7" customFormat="1" ht="15">
      <c r="A57" s="220"/>
      <c r="C57" s="36" t="s">
        <v>265</v>
      </c>
      <c r="D57" s="142">
        <f>SUM(D53:D56)</f>
        <v>11197</v>
      </c>
      <c r="E57" s="142">
        <f aca="true" t="shared" si="7" ref="E57:O57">SUM(E53:E56)</f>
        <v>11554</v>
      </c>
      <c r="F57" s="142">
        <f t="shared" si="7"/>
        <v>12546</v>
      </c>
      <c r="G57" s="142">
        <f t="shared" si="7"/>
        <v>13192</v>
      </c>
      <c r="H57" s="142">
        <f t="shared" si="7"/>
        <v>13576</v>
      </c>
      <c r="I57" s="142">
        <f t="shared" si="7"/>
        <v>13888</v>
      </c>
      <c r="J57" s="142">
        <f t="shared" si="7"/>
        <v>14467</v>
      </c>
      <c r="K57" s="142">
        <f t="shared" si="7"/>
        <v>15048</v>
      </c>
      <c r="L57" s="142">
        <f t="shared" si="7"/>
        <v>14922</v>
      </c>
      <c r="M57" s="142">
        <f t="shared" si="7"/>
        <v>14787</v>
      </c>
      <c r="N57" s="142">
        <f t="shared" si="7"/>
        <v>15522</v>
      </c>
      <c r="O57" s="142">
        <f t="shared" si="7"/>
        <v>16496</v>
      </c>
      <c r="P57" s="259"/>
      <c r="Q57" s="259"/>
      <c r="R57" s="8"/>
      <c r="S57" s="8"/>
      <c r="T57" s="8"/>
      <c r="U57" s="8"/>
      <c r="V57" s="8"/>
      <c r="W57" s="8"/>
      <c r="X57"/>
    </row>
    <row r="58" spans="1:24" s="7" customFormat="1" ht="15">
      <c r="A58" s="220"/>
      <c r="C58" s="36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6"/>
      <c r="O58" s="6"/>
      <c r="P58" s="259"/>
      <c r="Q58" s="259"/>
      <c r="R58" s="8"/>
      <c r="S58" s="8"/>
      <c r="T58" s="8"/>
      <c r="U58" s="8"/>
      <c r="V58" s="8"/>
      <c r="W58" s="8"/>
      <c r="X58"/>
    </row>
    <row r="59" spans="1:23" ht="15">
      <c r="A59" s="217" t="s">
        <v>17</v>
      </c>
      <c r="B59" s="141" t="s">
        <v>18</v>
      </c>
      <c r="C59" s="136" t="s">
        <v>101</v>
      </c>
      <c r="D59" s="137">
        <v>7151</v>
      </c>
      <c r="E59" s="137">
        <v>7696</v>
      </c>
      <c r="F59" s="137">
        <v>8116</v>
      </c>
      <c r="G59" s="137">
        <v>8848</v>
      </c>
      <c r="H59" s="137">
        <v>9327</v>
      </c>
      <c r="I59" s="137">
        <v>9644</v>
      </c>
      <c r="J59" s="137">
        <v>10402</v>
      </c>
      <c r="K59" s="137">
        <v>11110</v>
      </c>
      <c r="L59" s="137">
        <v>11360</v>
      </c>
      <c r="M59" s="6">
        <v>11331</v>
      </c>
      <c r="N59" s="6">
        <v>11648</v>
      </c>
      <c r="O59" s="6">
        <v>11463</v>
      </c>
      <c r="P59" s="259"/>
      <c r="Q59" s="259"/>
      <c r="T59" s="8"/>
      <c r="U59" s="8"/>
      <c r="V59" s="8"/>
      <c r="W59" s="8"/>
    </row>
    <row r="60" spans="1:23" ht="15">
      <c r="A60" s="221"/>
      <c r="B60" s="143"/>
      <c r="C60" s="139" t="s">
        <v>157</v>
      </c>
      <c r="D60" s="137">
        <v>13453</v>
      </c>
      <c r="E60" s="137">
        <v>10967</v>
      </c>
      <c r="F60" s="137">
        <v>11756</v>
      </c>
      <c r="G60" s="137">
        <v>12474</v>
      </c>
      <c r="H60" s="137">
        <v>13818</v>
      </c>
      <c r="I60" s="137">
        <v>13705</v>
      </c>
      <c r="J60" s="137">
        <v>12893</v>
      </c>
      <c r="K60" s="137">
        <v>14776</v>
      </c>
      <c r="L60" s="137">
        <v>13729</v>
      </c>
      <c r="M60" s="6">
        <v>11460</v>
      </c>
      <c r="N60" s="6">
        <v>13207</v>
      </c>
      <c r="O60" s="6">
        <v>12496</v>
      </c>
      <c r="P60" s="259"/>
      <c r="Q60" s="259"/>
      <c r="T60" s="8"/>
      <c r="U60" s="8"/>
      <c r="V60" s="8"/>
      <c r="W60" s="8"/>
    </row>
    <row r="61" spans="1:23" ht="15">
      <c r="A61" s="221"/>
      <c r="B61" s="143"/>
      <c r="C61" s="136" t="s">
        <v>156</v>
      </c>
      <c r="D61" s="137">
        <v>10612</v>
      </c>
      <c r="E61" s="137">
        <v>10794</v>
      </c>
      <c r="F61" s="137">
        <v>11128</v>
      </c>
      <c r="G61" s="137">
        <v>12092</v>
      </c>
      <c r="H61" s="137">
        <v>12430</v>
      </c>
      <c r="I61" s="137">
        <v>13397</v>
      </c>
      <c r="J61" s="137">
        <v>14508</v>
      </c>
      <c r="K61" s="137">
        <v>13518</v>
      </c>
      <c r="L61" s="137">
        <v>13683</v>
      </c>
      <c r="M61" s="6">
        <v>13648</v>
      </c>
      <c r="N61" s="6">
        <v>14256</v>
      </c>
      <c r="O61" s="6">
        <v>14761</v>
      </c>
      <c r="P61" s="259"/>
      <c r="Q61" s="259"/>
      <c r="T61" s="8"/>
      <c r="U61" s="8"/>
      <c r="V61" s="8"/>
      <c r="W61" s="8"/>
    </row>
    <row r="62" spans="1:23" ht="15">
      <c r="A62" s="221"/>
      <c r="B62" s="143"/>
      <c r="C62" s="136" t="s">
        <v>55</v>
      </c>
      <c r="D62" s="137">
        <v>4244</v>
      </c>
      <c r="E62" s="137">
        <v>3917</v>
      </c>
      <c r="F62" s="137">
        <v>4167</v>
      </c>
      <c r="G62" s="137">
        <v>4474</v>
      </c>
      <c r="H62" s="137">
        <v>4703</v>
      </c>
      <c r="I62" s="137">
        <v>4976</v>
      </c>
      <c r="J62" s="137">
        <v>4951</v>
      </c>
      <c r="K62" s="137">
        <v>5057</v>
      </c>
      <c r="L62" s="137">
        <v>4895</v>
      </c>
      <c r="M62" s="6">
        <v>4719</v>
      </c>
      <c r="N62" s="6">
        <v>5073</v>
      </c>
      <c r="O62" s="271">
        <v>4899</v>
      </c>
      <c r="P62" s="259"/>
      <c r="Q62" s="259"/>
      <c r="T62" s="8"/>
      <c r="U62" s="8"/>
      <c r="V62" s="8"/>
      <c r="W62" s="8"/>
    </row>
    <row r="63" spans="1:24" s="7" customFormat="1" ht="15">
      <c r="A63" s="220"/>
      <c r="C63" s="36" t="s">
        <v>265</v>
      </c>
      <c r="D63" s="142">
        <f>SUM(D59:D62)</f>
        <v>35460</v>
      </c>
      <c r="E63" s="142">
        <f aca="true" t="shared" si="8" ref="E63:O63">SUM(E59:E62)</f>
        <v>33374</v>
      </c>
      <c r="F63" s="142">
        <f t="shared" si="8"/>
        <v>35167</v>
      </c>
      <c r="G63" s="142">
        <f t="shared" si="8"/>
        <v>37888</v>
      </c>
      <c r="H63" s="142">
        <f t="shared" si="8"/>
        <v>40278</v>
      </c>
      <c r="I63" s="142">
        <f t="shared" si="8"/>
        <v>41722</v>
      </c>
      <c r="J63" s="142">
        <f t="shared" si="8"/>
        <v>42754</v>
      </c>
      <c r="K63" s="142">
        <f t="shared" si="8"/>
        <v>44461</v>
      </c>
      <c r="L63" s="142">
        <f t="shared" si="8"/>
        <v>43667</v>
      </c>
      <c r="M63" s="142">
        <f t="shared" si="8"/>
        <v>41158</v>
      </c>
      <c r="N63" s="142">
        <f t="shared" si="8"/>
        <v>44184</v>
      </c>
      <c r="O63" s="142">
        <f t="shared" si="8"/>
        <v>43619</v>
      </c>
      <c r="P63" s="259"/>
      <c r="Q63" s="259"/>
      <c r="R63" s="8"/>
      <c r="S63" s="8"/>
      <c r="T63" s="8"/>
      <c r="U63" s="8"/>
      <c r="V63" s="8"/>
      <c r="W63" s="8"/>
      <c r="X63"/>
    </row>
    <row r="64" spans="1:24" s="7" customFormat="1" ht="12.75">
      <c r="A64" s="220"/>
      <c r="C64" s="36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6"/>
      <c r="O64" s="271"/>
      <c r="X64"/>
    </row>
    <row r="65" spans="1:23" ht="15">
      <c r="A65" s="217" t="s">
        <v>19</v>
      </c>
      <c r="B65" s="141" t="s">
        <v>20</v>
      </c>
      <c r="C65" s="136" t="s">
        <v>101</v>
      </c>
      <c r="D65" s="137">
        <v>50765</v>
      </c>
      <c r="E65" s="137">
        <v>51243</v>
      </c>
      <c r="F65" s="137">
        <v>53675</v>
      </c>
      <c r="G65" s="137">
        <v>56412</v>
      </c>
      <c r="H65" s="137">
        <v>58311</v>
      </c>
      <c r="I65" s="137">
        <v>60397</v>
      </c>
      <c r="J65" s="137">
        <v>63112</v>
      </c>
      <c r="K65" s="137">
        <v>66067</v>
      </c>
      <c r="L65" s="137">
        <v>70311</v>
      </c>
      <c r="M65" s="6">
        <v>71471</v>
      </c>
      <c r="N65" s="6">
        <v>74791</v>
      </c>
      <c r="O65" s="271">
        <v>77834</v>
      </c>
      <c r="P65" s="259"/>
      <c r="Q65" s="259"/>
      <c r="T65" s="8"/>
      <c r="U65" s="8"/>
      <c r="V65" s="8"/>
      <c r="W65" s="8"/>
    </row>
    <row r="66" spans="1:23" ht="15">
      <c r="A66" s="221"/>
      <c r="B66" s="143"/>
      <c r="C66" s="139" t="s">
        <v>157</v>
      </c>
      <c r="D66" s="137">
        <v>72311</v>
      </c>
      <c r="E66" s="137">
        <v>75207</v>
      </c>
      <c r="F66" s="137">
        <v>78755</v>
      </c>
      <c r="G66" s="137">
        <v>78661</v>
      </c>
      <c r="H66" s="137">
        <v>79972</v>
      </c>
      <c r="I66" s="137">
        <v>81135</v>
      </c>
      <c r="J66" s="137">
        <v>84826</v>
      </c>
      <c r="K66" s="137">
        <v>92856</v>
      </c>
      <c r="L66" s="137">
        <v>89993</v>
      </c>
      <c r="M66" s="6">
        <v>82037</v>
      </c>
      <c r="N66" s="6">
        <v>86176</v>
      </c>
      <c r="O66" s="271">
        <v>85893</v>
      </c>
      <c r="P66" s="259"/>
      <c r="Q66" s="259"/>
      <c r="T66" s="8"/>
      <c r="U66" s="8"/>
      <c r="V66" s="8"/>
      <c r="W66" s="8"/>
    </row>
    <row r="67" spans="1:23" ht="15">
      <c r="A67" s="221"/>
      <c r="B67" s="143"/>
      <c r="C67" s="136" t="s">
        <v>156</v>
      </c>
      <c r="D67" s="137">
        <v>107414</v>
      </c>
      <c r="E67" s="137">
        <v>111575</v>
      </c>
      <c r="F67" s="137">
        <v>117641</v>
      </c>
      <c r="G67" s="137">
        <v>122043</v>
      </c>
      <c r="H67" s="137">
        <v>128743</v>
      </c>
      <c r="I67" s="137">
        <v>135787</v>
      </c>
      <c r="J67" s="137">
        <v>148375</v>
      </c>
      <c r="K67" s="137">
        <v>167659</v>
      </c>
      <c r="L67" s="137">
        <v>162760</v>
      </c>
      <c r="M67" s="6">
        <v>158306</v>
      </c>
      <c r="N67" s="6">
        <v>173679</v>
      </c>
      <c r="O67" s="271">
        <v>183076</v>
      </c>
      <c r="P67" s="259"/>
      <c r="Q67" s="259"/>
      <c r="T67" s="8"/>
      <c r="U67" s="8"/>
      <c r="V67" s="8"/>
      <c r="W67" s="8"/>
    </row>
    <row r="68" spans="1:23" ht="15">
      <c r="A68" s="221"/>
      <c r="B68" s="143"/>
      <c r="C68" s="136" t="s">
        <v>55</v>
      </c>
      <c r="D68" s="137">
        <v>31692</v>
      </c>
      <c r="E68" s="137">
        <v>33621</v>
      </c>
      <c r="F68" s="137">
        <v>35762</v>
      </c>
      <c r="G68" s="137">
        <v>36553</v>
      </c>
      <c r="H68" s="137">
        <v>37393</v>
      </c>
      <c r="I68" s="137">
        <v>39824</v>
      </c>
      <c r="J68" s="137">
        <v>42134</v>
      </c>
      <c r="K68" s="137">
        <v>46561</v>
      </c>
      <c r="L68" s="137">
        <v>45139</v>
      </c>
      <c r="M68" s="6">
        <v>45185</v>
      </c>
      <c r="N68" s="36">
        <v>47994</v>
      </c>
      <c r="O68" s="36">
        <v>48354</v>
      </c>
      <c r="P68" s="259"/>
      <c r="Q68" s="259"/>
      <c r="T68" s="8"/>
      <c r="U68" s="8"/>
      <c r="V68" s="8"/>
      <c r="W68" s="8"/>
    </row>
    <row r="69" spans="1:24" s="7" customFormat="1" ht="15">
      <c r="A69" s="220"/>
      <c r="C69" s="36" t="s">
        <v>265</v>
      </c>
      <c r="D69" s="142">
        <f>SUM(D65:D68)</f>
        <v>262182</v>
      </c>
      <c r="E69" s="142">
        <f aca="true" t="shared" si="9" ref="E69:O69">SUM(E65:E68)</f>
        <v>271646</v>
      </c>
      <c r="F69" s="142">
        <f t="shared" si="9"/>
        <v>285833</v>
      </c>
      <c r="G69" s="142">
        <f t="shared" si="9"/>
        <v>293669</v>
      </c>
      <c r="H69" s="142">
        <f t="shared" si="9"/>
        <v>304419</v>
      </c>
      <c r="I69" s="142">
        <f t="shared" si="9"/>
        <v>317143</v>
      </c>
      <c r="J69" s="142">
        <f t="shared" si="9"/>
        <v>338447</v>
      </c>
      <c r="K69" s="142">
        <f t="shared" si="9"/>
        <v>373143</v>
      </c>
      <c r="L69" s="142">
        <f t="shared" si="9"/>
        <v>368203</v>
      </c>
      <c r="M69" s="142">
        <f t="shared" si="9"/>
        <v>356999</v>
      </c>
      <c r="N69" s="142">
        <f t="shared" si="9"/>
        <v>382640</v>
      </c>
      <c r="O69" s="142">
        <f t="shared" si="9"/>
        <v>395157</v>
      </c>
      <c r="P69" s="259"/>
      <c r="Q69" s="259"/>
      <c r="R69" s="8"/>
      <c r="S69" s="8"/>
      <c r="T69" s="8"/>
      <c r="U69" s="8"/>
      <c r="V69" s="8"/>
      <c r="W69" s="8"/>
      <c r="X69"/>
    </row>
    <row r="70" spans="1:24" s="7" customFormat="1" ht="15">
      <c r="A70" s="220"/>
      <c r="C70" s="36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36"/>
      <c r="O70" s="36"/>
      <c r="P70" s="259"/>
      <c r="Q70" s="259"/>
      <c r="R70" s="8"/>
      <c r="S70" s="8"/>
      <c r="T70" s="8"/>
      <c r="U70" s="8"/>
      <c r="V70" s="8"/>
      <c r="W70" s="8"/>
      <c r="X70"/>
    </row>
    <row r="71" spans="1:23" ht="15">
      <c r="A71" s="217" t="s">
        <v>21</v>
      </c>
      <c r="B71" s="141" t="s">
        <v>22</v>
      </c>
      <c r="C71" s="136" t="s">
        <v>101</v>
      </c>
      <c r="D71" s="137">
        <v>10598</v>
      </c>
      <c r="E71" s="137">
        <v>11669</v>
      </c>
      <c r="F71" s="137">
        <v>12118</v>
      </c>
      <c r="G71" s="137">
        <v>12952</v>
      </c>
      <c r="H71" s="137">
        <v>13431</v>
      </c>
      <c r="I71" s="137">
        <v>13884</v>
      </c>
      <c r="J71" s="137">
        <v>14475</v>
      </c>
      <c r="K71" s="137">
        <v>15338</v>
      </c>
      <c r="L71" s="137">
        <v>16251</v>
      </c>
      <c r="M71" s="6">
        <v>16307</v>
      </c>
      <c r="N71" s="6">
        <v>16944</v>
      </c>
      <c r="O71" s="271">
        <v>17664</v>
      </c>
      <c r="P71" s="259"/>
      <c r="Q71" s="259"/>
      <c r="T71" s="8"/>
      <c r="U71" s="8"/>
      <c r="V71" s="8"/>
      <c r="W71" s="8"/>
    </row>
    <row r="72" spans="1:23" ht="15">
      <c r="A72" s="221"/>
      <c r="B72" s="143"/>
      <c r="C72" s="139" t="s">
        <v>157</v>
      </c>
      <c r="D72" s="137">
        <v>17400</v>
      </c>
      <c r="E72" s="137">
        <v>20897</v>
      </c>
      <c r="F72" s="137">
        <v>21516</v>
      </c>
      <c r="G72" s="137">
        <v>23356</v>
      </c>
      <c r="H72" s="137">
        <v>22934</v>
      </c>
      <c r="I72" s="137">
        <v>22133</v>
      </c>
      <c r="J72" s="137">
        <v>26259</v>
      </c>
      <c r="K72" s="137">
        <v>26124</v>
      </c>
      <c r="L72" s="137">
        <v>29045</v>
      </c>
      <c r="M72" s="6">
        <v>23748</v>
      </c>
      <c r="N72" s="6">
        <v>29233</v>
      </c>
      <c r="O72" s="271">
        <v>26693</v>
      </c>
      <c r="P72" s="259"/>
      <c r="Q72" s="259"/>
      <c r="T72" s="8"/>
      <c r="U72" s="8"/>
      <c r="V72" s="8"/>
      <c r="W72" s="8"/>
    </row>
    <row r="73" spans="1:23" ht="15">
      <c r="A73" s="221"/>
      <c r="B73" s="143"/>
      <c r="C73" s="136" t="s">
        <v>156</v>
      </c>
      <c r="D73" s="137">
        <v>20311</v>
      </c>
      <c r="E73" s="137">
        <v>21423</v>
      </c>
      <c r="F73" s="137">
        <v>22822</v>
      </c>
      <c r="G73" s="137">
        <v>24545</v>
      </c>
      <c r="H73" s="137">
        <v>25728</v>
      </c>
      <c r="I73" s="137">
        <v>27543</v>
      </c>
      <c r="J73" s="137">
        <v>29162</v>
      </c>
      <c r="K73" s="137">
        <v>30870</v>
      </c>
      <c r="L73" s="137">
        <v>33187</v>
      </c>
      <c r="M73" s="6">
        <v>33157</v>
      </c>
      <c r="N73" s="6">
        <v>34695</v>
      </c>
      <c r="O73" s="271">
        <v>37866</v>
      </c>
      <c r="P73" s="259"/>
      <c r="Q73" s="259"/>
      <c r="T73" s="8"/>
      <c r="U73" s="8"/>
      <c r="V73" s="8"/>
      <c r="W73" s="8"/>
    </row>
    <row r="74" spans="1:23" ht="15">
      <c r="A74" s="221"/>
      <c r="B74" s="143"/>
      <c r="C74" s="136" t="s">
        <v>55</v>
      </c>
      <c r="D74" s="137">
        <v>6650</v>
      </c>
      <c r="E74" s="137">
        <v>7618</v>
      </c>
      <c r="F74" s="137">
        <v>8074</v>
      </c>
      <c r="G74" s="137">
        <v>8724</v>
      </c>
      <c r="H74" s="137">
        <v>8718</v>
      </c>
      <c r="I74" s="137">
        <v>9120</v>
      </c>
      <c r="J74" s="137">
        <v>10013</v>
      </c>
      <c r="K74" s="137">
        <v>10186</v>
      </c>
      <c r="L74" s="137">
        <v>11114</v>
      </c>
      <c r="M74" s="6">
        <v>10698</v>
      </c>
      <c r="N74" s="6">
        <v>11807</v>
      </c>
      <c r="O74" s="271">
        <v>11607</v>
      </c>
      <c r="P74" s="259"/>
      <c r="Q74" s="259"/>
      <c r="T74" s="8"/>
      <c r="U74" s="8"/>
      <c r="V74" s="8"/>
      <c r="W74" s="8"/>
    </row>
    <row r="75" spans="1:24" s="7" customFormat="1" ht="15">
      <c r="A75" s="220"/>
      <c r="C75" s="36" t="s">
        <v>265</v>
      </c>
      <c r="D75" s="142">
        <f>SUM(D71:D74)</f>
        <v>54959</v>
      </c>
      <c r="E75" s="142">
        <f aca="true" t="shared" si="10" ref="E75:O75">SUM(E71:E74)</f>
        <v>61607</v>
      </c>
      <c r="F75" s="142">
        <f t="shared" si="10"/>
        <v>64530</v>
      </c>
      <c r="G75" s="142">
        <f t="shared" si="10"/>
        <v>69577</v>
      </c>
      <c r="H75" s="142">
        <f t="shared" si="10"/>
        <v>70811</v>
      </c>
      <c r="I75" s="142">
        <f t="shared" si="10"/>
        <v>72680</v>
      </c>
      <c r="J75" s="142">
        <f t="shared" si="10"/>
        <v>79909</v>
      </c>
      <c r="K75" s="142">
        <f t="shared" si="10"/>
        <v>82518</v>
      </c>
      <c r="L75" s="142">
        <f t="shared" si="10"/>
        <v>89597</v>
      </c>
      <c r="M75" s="142">
        <f t="shared" si="10"/>
        <v>83910</v>
      </c>
      <c r="N75" s="142">
        <f t="shared" si="10"/>
        <v>92679</v>
      </c>
      <c r="O75" s="142">
        <f t="shared" si="10"/>
        <v>93830</v>
      </c>
      <c r="P75" s="259"/>
      <c r="Q75" s="259"/>
      <c r="R75" s="8"/>
      <c r="S75" s="8"/>
      <c r="T75" s="8"/>
      <c r="U75" s="8"/>
      <c r="V75" s="8"/>
      <c r="W75" s="8"/>
      <c r="X75"/>
    </row>
    <row r="76" spans="1:24" s="7" customFormat="1" ht="12.75">
      <c r="A76" s="220"/>
      <c r="C76" s="36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6"/>
      <c r="O76" s="271"/>
      <c r="X76"/>
    </row>
    <row r="77" spans="1:23" ht="15">
      <c r="A77" s="217" t="s">
        <v>23</v>
      </c>
      <c r="B77" s="141" t="s">
        <v>24</v>
      </c>
      <c r="C77" s="136" t="s">
        <v>101</v>
      </c>
      <c r="D77" s="137">
        <v>67589</v>
      </c>
      <c r="E77" s="137">
        <v>70940</v>
      </c>
      <c r="F77" s="137">
        <v>74768</v>
      </c>
      <c r="G77" s="137">
        <v>79515</v>
      </c>
      <c r="H77" s="137">
        <v>82699</v>
      </c>
      <c r="I77" s="137">
        <v>85244</v>
      </c>
      <c r="J77" s="137">
        <v>89809</v>
      </c>
      <c r="K77" s="137">
        <v>94928</v>
      </c>
      <c r="L77" s="137">
        <v>98898</v>
      </c>
      <c r="M77" s="6">
        <v>100272</v>
      </c>
      <c r="N77" s="6">
        <v>100497</v>
      </c>
      <c r="O77" s="271">
        <v>103920</v>
      </c>
      <c r="P77" s="259"/>
      <c r="Q77" s="259"/>
      <c r="T77" s="8"/>
      <c r="U77" s="8"/>
      <c r="V77" s="8"/>
      <c r="W77" s="8"/>
    </row>
    <row r="78" spans="1:23" ht="15">
      <c r="A78" s="221"/>
      <c r="B78" s="143"/>
      <c r="C78" s="139" t="s">
        <v>157</v>
      </c>
      <c r="D78" s="137">
        <v>114197</v>
      </c>
      <c r="E78" s="137">
        <v>118870</v>
      </c>
      <c r="F78" s="137">
        <v>113670</v>
      </c>
      <c r="G78" s="137">
        <v>123683</v>
      </c>
      <c r="H78" s="137">
        <v>124353</v>
      </c>
      <c r="I78" s="137">
        <v>125617</v>
      </c>
      <c r="J78" s="137">
        <v>133782</v>
      </c>
      <c r="K78" s="137">
        <v>144413</v>
      </c>
      <c r="L78" s="137">
        <v>130800</v>
      </c>
      <c r="M78" s="6">
        <v>115472</v>
      </c>
      <c r="N78" s="6">
        <v>138447</v>
      </c>
      <c r="O78" s="271">
        <v>138848</v>
      </c>
      <c r="P78" s="259"/>
      <c r="Q78" s="259"/>
      <c r="T78" s="8"/>
      <c r="U78" s="8"/>
      <c r="V78" s="8"/>
      <c r="W78" s="8"/>
    </row>
    <row r="79" spans="1:23" ht="15">
      <c r="A79" s="221"/>
      <c r="B79" s="143"/>
      <c r="C79" s="136" t="s">
        <v>156</v>
      </c>
      <c r="D79" s="137">
        <v>148568</v>
      </c>
      <c r="E79" s="137">
        <v>156032</v>
      </c>
      <c r="F79" s="137">
        <v>163940</v>
      </c>
      <c r="G79" s="137">
        <v>172521</v>
      </c>
      <c r="H79" s="137">
        <v>180737</v>
      </c>
      <c r="I79" s="137">
        <v>191247</v>
      </c>
      <c r="J79" s="137">
        <v>207668</v>
      </c>
      <c r="K79" s="137">
        <v>213846</v>
      </c>
      <c r="L79" s="137">
        <v>229367</v>
      </c>
      <c r="M79" s="6">
        <v>222057</v>
      </c>
      <c r="N79" s="6">
        <v>231050</v>
      </c>
      <c r="O79" s="271">
        <v>248231</v>
      </c>
      <c r="P79" s="259"/>
      <c r="Q79" s="259"/>
      <c r="T79" s="8"/>
      <c r="U79" s="8"/>
      <c r="V79" s="8"/>
      <c r="W79" s="8"/>
    </row>
    <row r="80" spans="1:23" ht="15">
      <c r="A80" s="221"/>
      <c r="B80" s="143"/>
      <c r="C80" s="136" t="s">
        <v>55</v>
      </c>
      <c r="D80" s="137">
        <v>46335</v>
      </c>
      <c r="E80" s="137">
        <v>49483</v>
      </c>
      <c r="F80" s="137">
        <v>50550</v>
      </c>
      <c r="G80" s="137">
        <v>53945</v>
      </c>
      <c r="H80" s="137">
        <v>54660</v>
      </c>
      <c r="I80" s="137">
        <v>58172</v>
      </c>
      <c r="J80" s="137">
        <v>61692</v>
      </c>
      <c r="K80" s="137">
        <v>64030</v>
      </c>
      <c r="L80" s="137">
        <v>64322</v>
      </c>
      <c r="M80" s="6">
        <v>63458</v>
      </c>
      <c r="N80" s="6">
        <v>68243</v>
      </c>
      <c r="O80" s="6">
        <v>69589</v>
      </c>
      <c r="P80" s="259"/>
      <c r="Q80" s="259"/>
      <c r="T80" s="8"/>
      <c r="U80" s="8"/>
      <c r="V80" s="8"/>
      <c r="W80" s="8"/>
    </row>
    <row r="81" spans="1:24" s="7" customFormat="1" ht="15">
      <c r="A81" s="220"/>
      <c r="C81" s="36" t="s">
        <v>265</v>
      </c>
      <c r="D81" s="142">
        <f>SUM(D77:D80)</f>
        <v>376689</v>
      </c>
      <c r="E81" s="142">
        <f aca="true" t="shared" si="11" ref="E81:O81">SUM(E77:E80)</f>
        <v>395325</v>
      </c>
      <c r="F81" s="142">
        <f t="shared" si="11"/>
        <v>402928</v>
      </c>
      <c r="G81" s="142">
        <f t="shared" si="11"/>
        <v>429664</v>
      </c>
      <c r="H81" s="142">
        <f t="shared" si="11"/>
        <v>442449</v>
      </c>
      <c r="I81" s="142">
        <f t="shared" si="11"/>
        <v>460280</v>
      </c>
      <c r="J81" s="142">
        <f t="shared" si="11"/>
        <v>492951</v>
      </c>
      <c r="K81" s="142">
        <f t="shared" si="11"/>
        <v>517217</v>
      </c>
      <c r="L81" s="142">
        <f t="shared" si="11"/>
        <v>523387</v>
      </c>
      <c r="M81" s="142">
        <f t="shared" si="11"/>
        <v>501259</v>
      </c>
      <c r="N81" s="142">
        <f t="shared" si="11"/>
        <v>538237</v>
      </c>
      <c r="O81" s="142">
        <f t="shared" si="11"/>
        <v>560588</v>
      </c>
      <c r="P81" s="259"/>
      <c r="Q81" s="259"/>
      <c r="R81" s="8"/>
      <c r="S81" s="8"/>
      <c r="T81" s="8"/>
      <c r="U81" s="8"/>
      <c r="V81" s="8"/>
      <c r="W81" s="8"/>
      <c r="X81"/>
    </row>
    <row r="82" spans="1:24" s="7" customFormat="1" ht="15">
      <c r="A82" s="220"/>
      <c r="C82" s="36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6"/>
      <c r="O82" s="6"/>
      <c r="P82" s="259"/>
      <c r="Q82" s="259"/>
      <c r="R82" s="8"/>
      <c r="S82" s="8"/>
      <c r="T82" s="8"/>
      <c r="U82" s="8"/>
      <c r="V82" s="8"/>
      <c r="W82" s="8"/>
      <c r="X82"/>
    </row>
    <row r="83" spans="1:25" ht="15">
      <c r="A83" s="217" t="s">
        <v>25</v>
      </c>
      <c r="B83" s="141" t="s">
        <v>26</v>
      </c>
      <c r="C83" s="136" t="s">
        <v>101</v>
      </c>
      <c r="D83" s="137">
        <v>12670</v>
      </c>
      <c r="E83" s="137">
        <v>13300</v>
      </c>
      <c r="F83" s="137">
        <v>14003</v>
      </c>
      <c r="G83" s="137">
        <v>14801</v>
      </c>
      <c r="H83" s="137">
        <v>15349</v>
      </c>
      <c r="I83" s="137">
        <v>15976</v>
      </c>
      <c r="J83" s="137">
        <v>16349</v>
      </c>
      <c r="K83" s="137">
        <v>16905</v>
      </c>
      <c r="L83" s="137">
        <v>17544</v>
      </c>
      <c r="M83" s="6">
        <v>17603</v>
      </c>
      <c r="N83" s="6">
        <v>17831</v>
      </c>
      <c r="O83" s="6">
        <v>18236</v>
      </c>
      <c r="P83" s="259"/>
      <c r="Q83" s="259"/>
      <c r="T83" s="8"/>
      <c r="U83" s="8"/>
      <c r="V83" s="8"/>
      <c r="W83" s="8"/>
      <c r="Y83" s="7"/>
    </row>
    <row r="84" spans="1:25" ht="15">
      <c r="A84" s="221"/>
      <c r="B84" s="143"/>
      <c r="C84" s="139" t="s">
        <v>157</v>
      </c>
      <c r="D84" s="137">
        <v>20328</v>
      </c>
      <c r="E84" s="137">
        <v>21413</v>
      </c>
      <c r="F84" s="137">
        <v>21988</v>
      </c>
      <c r="G84" s="137">
        <v>22088</v>
      </c>
      <c r="H84" s="137">
        <v>22141</v>
      </c>
      <c r="I84" s="137">
        <v>21559</v>
      </c>
      <c r="J84" s="137">
        <v>23230</v>
      </c>
      <c r="K84" s="137">
        <v>25090</v>
      </c>
      <c r="L84" s="137">
        <v>25404</v>
      </c>
      <c r="M84" s="6">
        <v>19409</v>
      </c>
      <c r="N84" s="6">
        <v>25903</v>
      </c>
      <c r="O84" s="6">
        <v>26367</v>
      </c>
      <c r="P84" s="259"/>
      <c r="Q84" s="259"/>
      <c r="T84" s="8"/>
      <c r="U84" s="8"/>
      <c r="V84" s="8"/>
      <c r="W84" s="8"/>
      <c r="Y84" s="7"/>
    </row>
    <row r="85" spans="1:25" ht="15">
      <c r="A85" s="221"/>
      <c r="B85" s="143"/>
      <c r="C85" s="136" t="s">
        <v>156</v>
      </c>
      <c r="D85" s="137">
        <v>18843</v>
      </c>
      <c r="E85" s="137">
        <v>19515</v>
      </c>
      <c r="F85" s="137">
        <v>20226</v>
      </c>
      <c r="G85" s="137">
        <v>21060</v>
      </c>
      <c r="H85" s="137">
        <v>22047</v>
      </c>
      <c r="I85" s="137">
        <v>22971</v>
      </c>
      <c r="J85" s="137">
        <v>24294</v>
      </c>
      <c r="K85" s="137">
        <v>24467</v>
      </c>
      <c r="L85" s="137">
        <v>25601</v>
      </c>
      <c r="M85" s="6">
        <v>25091</v>
      </c>
      <c r="N85" s="6">
        <v>25167</v>
      </c>
      <c r="O85" s="6">
        <v>27030</v>
      </c>
      <c r="P85" s="259"/>
      <c r="Q85" s="259"/>
      <c r="T85" s="8"/>
      <c r="U85" s="8"/>
      <c r="V85" s="8"/>
      <c r="W85" s="8"/>
      <c r="Y85" s="7"/>
    </row>
    <row r="86" spans="1:25" ht="15">
      <c r="A86" s="221"/>
      <c r="B86" s="143"/>
      <c r="C86" s="136" t="s">
        <v>55</v>
      </c>
      <c r="D86" s="137">
        <v>6907</v>
      </c>
      <c r="E86" s="137">
        <v>7367</v>
      </c>
      <c r="F86" s="137">
        <v>7687</v>
      </c>
      <c r="G86" s="137">
        <v>7858</v>
      </c>
      <c r="H86" s="137">
        <v>7917</v>
      </c>
      <c r="I86" s="137">
        <v>8175</v>
      </c>
      <c r="J86" s="137">
        <v>8586</v>
      </c>
      <c r="K86" s="137">
        <v>8857</v>
      </c>
      <c r="L86" s="137">
        <v>9109</v>
      </c>
      <c r="M86" s="6">
        <v>8366</v>
      </c>
      <c r="N86" s="6">
        <v>9433</v>
      </c>
      <c r="O86" s="271">
        <v>9599</v>
      </c>
      <c r="P86" s="259"/>
      <c r="Q86" s="259"/>
      <c r="T86" s="8"/>
      <c r="U86" s="8"/>
      <c r="V86" s="8"/>
      <c r="W86" s="8"/>
      <c r="Y86" s="7"/>
    </row>
    <row r="87" spans="1:24" s="7" customFormat="1" ht="15">
      <c r="A87" s="220"/>
      <c r="C87" s="36" t="s">
        <v>265</v>
      </c>
      <c r="D87" s="142">
        <f>SUM(D83:D86)</f>
        <v>58748</v>
      </c>
      <c r="E87" s="142">
        <f aca="true" t="shared" si="12" ref="E87:O87">SUM(E83:E86)</f>
        <v>61595</v>
      </c>
      <c r="F87" s="142">
        <f t="shared" si="12"/>
        <v>63904</v>
      </c>
      <c r="G87" s="142">
        <f t="shared" si="12"/>
        <v>65807</v>
      </c>
      <c r="H87" s="142">
        <f t="shared" si="12"/>
        <v>67454</v>
      </c>
      <c r="I87" s="142">
        <f t="shared" si="12"/>
        <v>68681</v>
      </c>
      <c r="J87" s="142">
        <f t="shared" si="12"/>
        <v>72459</v>
      </c>
      <c r="K87" s="142">
        <f t="shared" si="12"/>
        <v>75319</v>
      </c>
      <c r="L87" s="142">
        <f t="shared" si="12"/>
        <v>77658</v>
      </c>
      <c r="M87" s="142">
        <f t="shared" si="12"/>
        <v>70469</v>
      </c>
      <c r="N87" s="142">
        <f t="shared" si="12"/>
        <v>78334</v>
      </c>
      <c r="O87" s="142">
        <f t="shared" si="12"/>
        <v>81232</v>
      </c>
      <c r="P87" s="259"/>
      <c r="Q87" s="259"/>
      <c r="R87" s="8"/>
      <c r="S87" s="8"/>
      <c r="T87" s="8"/>
      <c r="U87" s="8"/>
      <c r="V87" s="8"/>
      <c r="W87" s="8"/>
      <c r="X87"/>
    </row>
    <row r="88" spans="1:24" s="7" customFormat="1" ht="15">
      <c r="A88" s="220"/>
      <c r="C88" s="36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6"/>
      <c r="O88" s="271"/>
      <c r="P88" s="259"/>
      <c r="Q88" s="259"/>
      <c r="R88" s="8"/>
      <c r="S88" s="8"/>
      <c r="T88" s="8"/>
      <c r="U88" s="8"/>
      <c r="V88" s="8"/>
      <c r="W88" s="8"/>
      <c r="X88"/>
    </row>
    <row r="89" spans="1:25" ht="15">
      <c r="A89" s="217" t="s">
        <v>27</v>
      </c>
      <c r="B89" s="141" t="s">
        <v>28</v>
      </c>
      <c r="C89" s="136" t="s">
        <v>101</v>
      </c>
      <c r="D89" s="137">
        <v>12469</v>
      </c>
      <c r="E89" s="137">
        <v>13767</v>
      </c>
      <c r="F89" s="137">
        <v>15028</v>
      </c>
      <c r="G89" s="137">
        <v>16026</v>
      </c>
      <c r="H89" s="137">
        <v>17053</v>
      </c>
      <c r="I89" s="137">
        <v>17070</v>
      </c>
      <c r="J89" s="137">
        <v>18450</v>
      </c>
      <c r="K89" s="137">
        <v>18990</v>
      </c>
      <c r="L89" s="137">
        <v>18687</v>
      </c>
      <c r="M89" s="6">
        <v>18773</v>
      </c>
      <c r="N89" s="6">
        <v>19050</v>
      </c>
      <c r="O89" s="271">
        <v>19591</v>
      </c>
      <c r="P89" s="259"/>
      <c r="Q89" s="259"/>
      <c r="T89" s="8"/>
      <c r="U89" s="8"/>
      <c r="V89" s="8"/>
      <c r="W89" s="8"/>
      <c r="Y89" s="7"/>
    </row>
    <row r="90" spans="1:25" ht="15">
      <c r="A90" s="221"/>
      <c r="B90" s="143"/>
      <c r="C90" s="139" t="s">
        <v>157</v>
      </c>
      <c r="D90" s="137">
        <v>19434</v>
      </c>
      <c r="E90" s="137">
        <v>17887</v>
      </c>
      <c r="F90" s="137">
        <v>19235</v>
      </c>
      <c r="G90" s="137">
        <v>19958</v>
      </c>
      <c r="H90" s="137">
        <v>22077</v>
      </c>
      <c r="I90" s="137">
        <v>21830</v>
      </c>
      <c r="J90" s="137">
        <v>24738</v>
      </c>
      <c r="K90" s="137">
        <v>27071</v>
      </c>
      <c r="L90" s="137">
        <v>25891</v>
      </c>
      <c r="M90" s="6">
        <v>22506</v>
      </c>
      <c r="N90" s="6">
        <v>26841</v>
      </c>
      <c r="O90" s="6">
        <v>29389</v>
      </c>
      <c r="P90" s="259"/>
      <c r="Q90" s="259"/>
      <c r="T90" s="8"/>
      <c r="U90" s="8"/>
      <c r="V90" s="8"/>
      <c r="W90" s="8"/>
      <c r="Y90" s="7"/>
    </row>
    <row r="91" spans="1:25" ht="15">
      <c r="A91" s="221"/>
      <c r="B91" s="143"/>
      <c r="C91" s="136" t="s">
        <v>156</v>
      </c>
      <c r="D91" s="137">
        <v>20388</v>
      </c>
      <c r="E91" s="137">
        <v>20965</v>
      </c>
      <c r="F91" s="137">
        <v>22168</v>
      </c>
      <c r="G91" s="137">
        <v>22969</v>
      </c>
      <c r="H91" s="137">
        <v>23797</v>
      </c>
      <c r="I91" s="137">
        <v>25109</v>
      </c>
      <c r="J91" s="137">
        <v>26506</v>
      </c>
      <c r="K91" s="137">
        <v>27305</v>
      </c>
      <c r="L91" s="137">
        <v>29316</v>
      </c>
      <c r="M91" s="6">
        <v>28745</v>
      </c>
      <c r="N91" s="6">
        <v>30407</v>
      </c>
      <c r="O91" s="6">
        <v>32607</v>
      </c>
      <c r="P91" s="259"/>
      <c r="Q91" s="259"/>
      <c r="T91" s="8"/>
      <c r="U91" s="8"/>
      <c r="V91" s="8"/>
      <c r="W91" s="8"/>
      <c r="Y91" s="7"/>
    </row>
    <row r="92" spans="1:25" ht="15">
      <c r="A92" s="221"/>
      <c r="B92" s="143"/>
      <c r="C92" s="136" t="s">
        <v>55</v>
      </c>
      <c r="D92" s="137">
        <v>7022</v>
      </c>
      <c r="E92" s="137">
        <v>6993</v>
      </c>
      <c r="F92" s="137">
        <v>7539</v>
      </c>
      <c r="G92" s="137">
        <v>7818</v>
      </c>
      <c r="H92" s="137">
        <v>8219</v>
      </c>
      <c r="I92" s="137">
        <v>8617</v>
      </c>
      <c r="J92" s="137">
        <v>9259</v>
      </c>
      <c r="K92" s="137">
        <v>9718</v>
      </c>
      <c r="L92" s="137">
        <v>9859</v>
      </c>
      <c r="M92" s="6">
        <v>9635</v>
      </c>
      <c r="N92" s="6">
        <v>10574</v>
      </c>
      <c r="O92" s="6">
        <v>11145</v>
      </c>
      <c r="P92" s="259"/>
      <c r="Q92" s="259"/>
      <c r="T92" s="8"/>
      <c r="U92" s="8"/>
      <c r="V92" s="8"/>
      <c r="W92" s="8"/>
      <c r="Y92" s="7"/>
    </row>
    <row r="93" spans="1:24" s="7" customFormat="1" ht="15">
      <c r="A93" s="220"/>
      <c r="C93" s="36" t="s">
        <v>265</v>
      </c>
      <c r="D93" s="142">
        <f>SUM(D89:D92)</f>
        <v>59313</v>
      </c>
      <c r="E93" s="142">
        <f aca="true" t="shared" si="13" ref="E93:O93">SUM(E89:E92)</f>
        <v>59612</v>
      </c>
      <c r="F93" s="142">
        <f t="shared" si="13"/>
        <v>63970</v>
      </c>
      <c r="G93" s="142">
        <f t="shared" si="13"/>
        <v>66771</v>
      </c>
      <c r="H93" s="142">
        <f t="shared" si="13"/>
        <v>71146</v>
      </c>
      <c r="I93" s="142">
        <f t="shared" si="13"/>
        <v>72626</v>
      </c>
      <c r="J93" s="142">
        <f t="shared" si="13"/>
        <v>78953</v>
      </c>
      <c r="K93" s="142">
        <f t="shared" si="13"/>
        <v>83084</v>
      </c>
      <c r="L93" s="142">
        <f t="shared" si="13"/>
        <v>83753</v>
      </c>
      <c r="M93" s="142">
        <f t="shared" si="13"/>
        <v>79659</v>
      </c>
      <c r="N93" s="142">
        <f t="shared" si="13"/>
        <v>86872</v>
      </c>
      <c r="O93" s="142">
        <f t="shared" si="13"/>
        <v>92732</v>
      </c>
      <c r="P93" s="259"/>
      <c r="Q93" s="259"/>
      <c r="R93" s="8"/>
      <c r="S93" s="8"/>
      <c r="T93" s="8"/>
      <c r="U93" s="8"/>
      <c r="V93" s="8"/>
      <c r="W93" s="8"/>
      <c r="X93"/>
    </row>
    <row r="94" spans="1:24" s="7" customFormat="1" ht="15">
      <c r="A94" s="220"/>
      <c r="C94" s="36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6"/>
      <c r="O94" s="6"/>
      <c r="P94" s="259"/>
      <c r="Q94" s="259"/>
      <c r="R94" s="8"/>
      <c r="S94" s="8"/>
      <c r="T94" s="8"/>
      <c r="U94" s="8"/>
      <c r="V94" s="8"/>
      <c r="W94" s="8"/>
      <c r="X94"/>
    </row>
    <row r="95" spans="1:25" ht="15">
      <c r="A95" s="217" t="s">
        <v>29</v>
      </c>
      <c r="B95" s="141" t="s">
        <v>30</v>
      </c>
      <c r="C95" s="136" t="s">
        <v>101</v>
      </c>
      <c r="D95" s="137">
        <v>9955</v>
      </c>
      <c r="E95" s="137">
        <v>11069</v>
      </c>
      <c r="F95" s="137">
        <v>11573</v>
      </c>
      <c r="G95" s="137">
        <v>12363</v>
      </c>
      <c r="H95" s="137">
        <v>12708</v>
      </c>
      <c r="I95" s="137">
        <v>13076</v>
      </c>
      <c r="J95" s="137">
        <v>13418</v>
      </c>
      <c r="K95" s="137">
        <v>13887</v>
      </c>
      <c r="L95" s="137">
        <v>14265</v>
      </c>
      <c r="M95" s="6">
        <v>14206</v>
      </c>
      <c r="N95" s="6">
        <v>14398</v>
      </c>
      <c r="O95" s="6">
        <v>14613</v>
      </c>
      <c r="P95" s="259"/>
      <c r="Q95" s="259"/>
      <c r="T95" s="8"/>
      <c r="U95" s="8"/>
      <c r="V95" s="8"/>
      <c r="W95" s="8"/>
      <c r="Y95" s="7"/>
    </row>
    <row r="96" spans="1:25" ht="15">
      <c r="A96" s="221"/>
      <c r="B96" s="143"/>
      <c r="C96" s="139" t="s">
        <v>157</v>
      </c>
      <c r="D96" s="137">
        <v>20276</v>
      </c>
      <c r="E96" s="137">
        <v>19197</v>
      </c>
      <c r="F96" s="137">
        <v>20794</v>
      </c>
      <c r="G96" s="137">
        <v>20692</v>
      </c>
      <c r="H96" s="137">
        <v>21415</v>
      </c>
      <c r="I96" s="137">
        <v>21018</v>
      </c>
      <c r="J96" s="137">
        <v>24049</v>
      </c>
      <c r="K96" s="137">
        <v>26513</v>
      </c>
      <c r="L96" s="137">
        <v>25448</v>
      </c>
      <c r="M96" s="6">
        <v>21731</v>
      </c>
      <c r="N96" s="36">
        <v>25942</v>
      </c>
      <c r="O96" s="36">
        <v>27196</v>
      </c>
      <c r="P96" s="259"/>
      <c r="Q96" s="259"/>
      <c r="T96" s="8"/>
      <c r="U96" s="8"/>
      <c r="V96" s="8"/>
      <c r="W96" s="8"/>
      <c r="Y96" s="7"/>
    </row>
    <row r="97" spans="1:25" ht="15">
      <c r="A97" s="221"/>
      <c r="B97" s="143"/>
      <c r="C97" s="136" t="s">
        <v>156</v>
      </c>
      <c r="D97" s="137">
        <v>20391</v>
      </c>
      <c r="E97" s="137">
        <v>20156</v>
      </c>
      <c r="F97" s="137">
        <v>20240</v>
      </c>
      <c r="G97" s="137">
        <v>20798</v>
      </c>
      <c r="H97" s="137">
        <v>21568</v>
      </c>
      <c r="I97" s="137">
        <v>22956</v>
      </c>
      <c r="J97" s="137">
        <v>23894</v>
      </c>
      <c r="K97" s="137">
        <v>25535</v>
      </c>
      <c r="L97" s="137">
        <v>26462</v>
      </c>
      <c r="M97" s="6">
        <v>26364</v>
      </c>
      <c r="N97" s="6">
        <v>27741</v>
      </c>
      <c r="O97" s="6">
        <v>29783</v>
      </c>
      <c r="P97" s="259"/>
      <c r="Q97" s="259"/>
      <c r="T97" s="8"/>
      <c r="U97" s="8"/>
      <c r="V97" s="8"/>
      <c r="W97" s="8"/>
      <c r="Y97" s="7"/>
    </row>
    <row r="98" spans="1:25" ht="15">
      <c r="A98" s="221"/>
      <c r="B98" s="143"/>
      <c r="C98" s="136" t="s">
        <v>55</v>
      </c>
      <c r="D98" s="137">
        <v>7171</v>
      </c>
      <c r="E98" s="137">
        <v>7084</v>
      </c>
      <c r="F98" s="137">
        <v>7472</v>
      </c>
      <c r="G98" s="137">
        <v>7556</v>
      </c>
      <c r="H98" s="137">
        <v>7701</v>
      </c>
      <c r="I98" s="137">
        <v>8073</v>
      </c>
      <c r="J98" s="137">
        <v>8662</v>
      </c>
      <c r="K98" s="137">
        <v>9302</v>
      </c>
      <c r="L98" s="137">
        <v>9271</v>
      </c>
      <c r="M98" s="6">
        <v>9042</v>
      </c>
      <c r="N98" s="36">
        <v>9915</v>
      </c>
      <c r="O98" s="36">
        <v>10243</v>
      </c>
      <c r="P98" s="259"/>
      <c r="Q98" s="259"/>
      <c r="T98" s="8"/>
      <c r="U98" s="8"/>
      <c r="V98" s="8"/>
      <c r="W98" s="8"/>
      <c r="Y98" s="7"/>
    </row>
    <row r="99" spans="1:24" s="7" customFormat="1" ht="15">
      <c r="A99" s="220"/>
      <c r="C99" s="36" t="s">
        <v>265</v>
      </c>
      <c r="D99" s="142">
        <f>SUM(D95:D98)</f>
        <v>57793</v>
      </c>
      <c r="E99" s="142">
        <f aca="true" t="shared" si="14" ref="E99:O99">SUM(E95:E98)</f>
        <v>57506</v>
      </c>
      <c r="F99" s="142">
        <f t="shared" si="14"/>
        <v>60079</v>
      </c>
      <c r="G99" s="142">
        <f t="shared" si="14"/>
        <v>61409</v>
      </c>
      <c r="H99" s="142">
        <f t="shared" si="14"/>
        <v>63392</v>
      </c>
      <c r="I99" s="142">
        <f t="shared" si="14"/>
        <v>65123</v>
      </c>
      <c r="J99" s="142">
        <f t="shared" si="14"/>
        <v>70023</v>
      </c>
      <c r="K99" s="142">
        <f t="shared" si="14"/>
        <v>75237</v>
      </c>
      <c r="L99" s="142">
        <f t="shared" si="14"/>
        <v>75446</v>
      </c>
      <c r="M99" s="142">
        <f t="shared" si="14"/>
        <v>71343</v>
      </c>
      <c r="N99" s="142">
        <f t="shared" si="14"/>
        <v>77996</v>
      </c>
      <c r="O99" s="142">
        <f t="shared" si="14"/>
        <v>81835</v>
      </c>
      <c r="P99" s="259"/>
      <c r="Q99" s="259"/>
      <c r="R99" s="8"/>
      <c r="S99" s="8"/>
      <c r="T99" s="8"/>
      <c r="U99" s="8"/>
      <c r="V99" s="8"/>
      <c r="W99" s="8"/>
      <c r="X99"/>
    </row>
    <row r="100" spans="1:24" s="7" customFormat="1" ht="15">
      <c r="A100" s="220"/>
      <c r="C100" s="36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36"/>
      <c r="O100" s="36"/>
      <c r="P100" s="259"/>
      <c r="Q100" s="259"/>
      <c r="R100" s="8"/>
      <c r="S100" s="8"/>
      <c r="T100" s="8"/>
      <c r="U100" s="8"/>
      <c r="V100" s="8"/>
      <c r="W100" s="8"/>
      <c r="X100"/>
    </row>
    <row r="101" spans="1:25" ht="15">
      <c r="A101" s="217" t="s">
        <v>31</v>
      </c>
      <c r="B101" s="141" t="s">
        <v>32</v>
      </c>
      <c r="C101" s="136" t="s">
        <v>101</v>
      </c>
      <c r="D101" s="137">
        <v>13470</v>
      </c>
      <c r="E101" s="137">
        <v>14173</v>
      </c>
      <c r="F101" s="137">
        <v>15129</v>
      </c>
      <c r="G101" s="137">
        <v>15828</v>
      </c>
      <c r="H101" s="137">
        <v>16539</v>
      </c>
      <c r="I101" s="137">
        <v>17194</v>
      </c>
      <c r="J101" s="137">
        <v>17850</v>
      </c>
      <c r="K101" s="137">
        <v>18910</v>
      </c>
      <c r="L101" s="137">
        <v>19759</v>
      </c>
      <c r="M101" s="6">
        <v>20274</v>
      </c>
      <c r="N101" s="6">
        <v>21718</v>
      </c>
      <c r="O101" s="6">
        <v>21928</v>
      </c>
      <c r="P101" s="259"/>
      <c r="Q101" s="259"/>
      <c r="T101" s="8"/>
      <c r="U101" s="8"/>
      <c r="V101" s="8"/>
      <c r="W101" s="8"/>
      <c r="Y101" s="7"/>
    </row>
    <row r="102" spans="1:23" ht="15">
      <c r="A102" s="221"/>
      <c r="B102" s="143"/>
      <c r="C102" s="139" t="s">
        <v>157</v>
      </c>
      <c r="D102" s="137">
        <v>21281</v>
      </c>
      <c r="E102" s="137">
        <v>22610</v>
      </c>
      <c r="F102" s="137">
        <v>22510</v>
      </c>
      <c r="G102" s="137">
        <v>23961</v>
      </c>
      <c r="H102" s="137">
        <v>25867</v>
      </c>
      <c r="I102" s="137">
        <v>27034</v>
      </c>
      <c r="J102" s="137">
        <v>28978</v>
      </c>
      <c r="K102" s="137">
        <v>32086</v>
      </c>
      <c r="L102" s="137">
        <v>30880</v>
      </c>
      <c r="M102" s="6">
        <v>24395</v>
      </c>
      <c r="N102" s="6">
        <v>27869</v>
      </c>
      <c r="O102" s="6">
        <v>30531</v>
      </c>
      <c r="P102" s="259"/>
      <c r="Q102" s="259"/>
      <c r="T102" s="8"/>
      <c r="U102" s="8"/>
      <c r="V102" s="8"/>
      <c r="W102" s="8"/>
    </row>
    <row r="103" spans="1:23" ht="15">
      <c r="A103" s="221"/>
      <c r="B103" s="143"/>
      <c r="C103" s="136" t="s">
        <v>156</v>
      </c>
      <c r="D103" s="137">
        <v>20065</v>
      </c>
      <c r="E103" s="137">
        <v>19582</v>
      </c>
      <c r="F103" s="137">
        <v>20496</v>
      </c>
      <c r="G103" s="137">
        <v>21691</v>
      </c>
      <c r="H103" s="137">
        <v>22447</v>
      </c>
      <c r="I103" s="137">
        <v>23586</v>
      </c>
      <c r="J103" s="137">
        <v>24749</v>
      </c>
      <c r="K103" s="137">
        <v>24552</v>
      </c>
      <c r="L103" s="137">
        <v>25517</v>
      </c>
      <c r="M103" s="6">
        <v>25907</v>
      </c>
      <c r="N103" s="6">
        <v>26551</v>
      </c>
      <c r="O103" s="6">
        <v>28117</v>
      </c>
      <c r="P103" s="259"/>
      <c r="Q103" s="259"/>
      <c r="T103" s="8"/>
      <c r="U103" s="8"/>
      <c r="V103" s="8"/>
      <c r="W103" s="8"/>
    </row>
    <row r="104" spans="1:23" ht="12.75">
      <c r="A104" s="221"/>
      <c r="B104" s="143"/>
      <c r="C104" s="136" t="s">
        <v>55</v>
      </c>
      <c r="D104" s="137">
        <v>7291</v>
      </c>
      <c r="E104" s="137">
        <v>7595</v>
      </c>
      <c r="F104" s="137">
        <v>7831</v>
      </c>
      <c r="G104" s="137">
        <v>8314</v>
      </c>
      <c r="H104" s="137">
        <v>8656</v>
      </c>
      <c r="I104" s="137">
        <v>9293</v>
      </c>
      <c r="J104" s="137">
        <v>9707</v>
      </c>
      <c r="K104" s="137">
        <v>10123</v>
      </c>
      <c r="L104" s="137">
        <v>10072</v>
      </c>
      <c r="M104" s="6">
        <v>9456</v>
      </c>
      <c r="N104" s="36">
        <v>10051</v>
      </c>
      <c r="O104" s="36">
        <v>10543</v>
      </c>
      <c r="T104" s="8"/>
      <c r="U104" s="8"/>
      <c r="V104" s="8"/>
      <c r="W104" s="8"/>
    </row>
    <row r="105" spans="1:25" s="7" customFormat="1" ht="12.75">
      <c r="A105" s="220"/>
      <c r="C105" s="36" t="s">
        <v>265</v>
      </c>
      <c r="D105" s="142">
        <f>SUM(D101:D104)</f>
        <v>62107</v>
      </c>
      <c r="E105" s="142">
        <f aca="true" t="shared" si="15" ref="E105:O105">SUM(E101:E104)</f>
        <v>63960</v>
      </c>
      <c r="F105" s="142">
        <f t="shared" si="15"/>
        <v>65966</v>
      </c>
      <c r="G105" s="142">
        <f t="shared" si="15"/>
        <v>69794</v>
      </c>
      <c r="H105" s="142">
        <f t="shared" si="15"/>
        <v>73509</v>
      </c>
      <c r="I105" s="142">
        <f t="shared" si="15"/>
        <v>77107</v>
      </c>
      <c r="J105" s="142">
        <f t="shared" si="15"/>
        <v>81284</v>
      </c>
      <c r="K105" s="142">
        <f t="shared" si="15"/>
        <v>85671</v>
      </c>
      <c r="L105" s="142">
        <f t="shared" si="15"/>
        <v>86228</v>
      </c>
      <c r="M105" s="142">
        <f t="shared" si="15"/>
        <v>80032</v>
      </c>
      <c r="N105" s="142">
        <f t="shared" si="15"/>
        <v>86189</v>
      </c>
      <c r="O105" s="142">
        <f t="shared" si="15"/>
        <v>91119</v>
      </c>
      <c r="P105" s="8"/>
      <c r="Q105" s="8"/>
      <c r="R105" s="8"/>
      <c r="S105" s="8"/>
      <c r="T105" s="8"/>
      <c r="U105" s="8"/>
      <c r="V105" s="8"/>
      <c r="W105" s="8"/>
      <c r="X105"/>
      <c r="Y105"/>
    </row>
    <row r="106" spans="1:24" s="7" customFormat="1" ht="12.75">
      <c r="A106" s="220"/>
      <c r="C106" s="36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36"/>
      <c r="O106" s="36"/>
      <c r="X106"/>
    </row>
    <row r="107" spans="1:25" ht="12.75">
      <c r="A107" s="217" t="s">
        <v>33</v>
      </c>
      <c r="B107" s="141" t="s">
        <v>34</v>
      </c>
      <c r="C107" s="136" t="s">
        <v>101</v>
      </c>
      <c r="D107" s="137">
        <v>12786</v>
      </c>
      <c r="E107" s="137">
        <v>13486</v>
      </c>
      <c r="F107" s="137">
        <v>14200</v>
      </c>
      <c r="G107" s="137">
        <v>15174</v>
      </c>
      <c r="H107" s="137">
        <v>15949</v>
      </c>
      <c r="I107" s="137">
        <v>16442</v>
      </c>
      <c r="J107" s="137">
        <v>17102</v>
      </c>
      <c r="K107" s="137">
        <v>17731</v>
      </c>
      <c r="L107" s="137">
        <v>18262</v>
      </c>
      <c r="M107" s="6">
        <v>18376</v>
      </c>
      <c r="N107" s="6">
        <v>18770</v>
      </c>
      <c r="O107" s="6">
        <v>19135</v>
      </c>
      <c r="T107" s="8"/>
      <c r="U107" s="8"/>
      <c r="V107" s="8"/>
      <c r="W107" s="8"/>
      <c r="Y107" s="7"/>
    </row>
    <row r="108" spans="1:23" ht="15">
      <c r="A108" s="221"/>
      <c r="B108" s="143"/>
      <c r="C108" s="139" t="s">
        <v>157</v>
      </c>
      <c r="D108" s="137">
        <v>23023</v>
      </c>
      <c r="E108" s="137">
        <v>20339</v>
      </c>
      <c r="F108" s="137">
        <v>21217</v>
      </c>
      <c r="G108" s="137">
        <v>21000</v>
      </c>
      <c r="H108" s="137">
        <v>23088</v>
      </c>
      <c r="I108" s="137">
        <v>23702</v>
      </c>
      <c r="J108" s="137">
        <v>25157</v>
      </c>
      <c r="K108" s="137">
        <v>25781</v>
      </c>
      <c r="L108" s="137">
        <v>26823</v>
      </c>
      <c r="M108" s="6">
        <v>24994</v>
      </c>
      <c r="N108" s="6">
        <v>30632</v>
      </c>
      <c r="O108" s="6">
        <v>27418</v>
      </c>
      <c r="P108" s="259"/>
      <c r="Q108" s="259"/>
      <c r="T108" s="8"/>
      <c r="U108" s="8"/>
      <c r="V108" s="8"/>
      <c r="W108" s="8"/>
    </row>
    <row r="109" spans="1:23" ht="15">
      <c r="A109" s="221"/>
      <c r="B109" s="143"/>
      <c r="C109" s="136" t="s">
        <v>156</v>
      </c>
      <c r="D109" s="137">
        <v>18839</v>
      </c>
      <c r="E109" s="137">
        <v>19484</v>
      </c>
      <c r="F109" s="137">
        <v>20432</v>
      </c>
      <c r="G109" s="137">
        <v>21605</v>
      </c>
      <c r="H109" s="137">
        <v>21977</v>
      </c>
      <c r="I109" s="137">
        <v>23136</v>
      </c>
      <c r="J109" s="137">
        <v>24313</v>
      </c>
      <c r="K109" s="137">
        <v>24983</v>
      </c>
      <c r="L109" s="137">
        <v>26199</v>
      </c>
      <c r="M109" s="6">
        <v>25336</v>
      </c>
      <c r="N109" s="6">
        <v>24685</v>
      </c>
      <c r="O109" s="6">
        <v>26190</v>
      </c>
      <c r="P109" s="259"/>
      <c r="Q109" s="259"/>
      <c r="R109" s="259"/>
      <c r="T109" s="8"/>
      <c r="U109" s="8"/>
      <c r="V109" s="8"/>
      <c r="W109" s="8"/>
    </row>
    <row r="110" spans="1:23" ht="15">
      <c r="A110" s="221"/>
      <c r="B110" s="143"/>
      <c r="C110" s="136" t="s">
        <v>55</v>
      </c>
      <c r="D110" s="137">
        <v>7382</v>
      </c>
      <c r="E110" s="137">
        <v>7168</v>
      </c>
      <c r="F110" s="137">
        <v>7584</v>
      </c>
      <c r="G110" s="137">
        <v>7759</v>
      </c>
      <c r="H110" s="137">
        <v>8074</v>
      </c>
      <c r="I110" s="137">
        <v>8599</v>
      </c>
      <c r="J110" s="137">
        <v>8938</v>
      </c>
      <c r="K110" s="137">
        <v>9073</v>
      </c>
      <c r="L110" s="137">
        <v>9469</v>
      </c>
      <c r="M110" s="6">
        <v>9462</v>
      </c>
      <c r="N110" s="6">
        <v>10214</v>
      </c>
      <c r="O110" s="6">
        <v>9637</v>
      </c>
      <c r="P110" s="259"/>
      <c r="Q110" s="259"/>
      <c r="R110" s="259"/>
      <c r="T110" s="8"/>
      <c r="U110" s="8"/>
      <c r="V110" s="8"/>
      <c r="W110" s="8"/>
    </row>
    <row r="111" spans="1:25" s="7" customFormat="1" ht="15">
      <c r="A111" s="220"/>
      <c r="C111" s="36" t="s">
        <v>265</v>
      </c>
      <c r="D111" s="142">
        <f>SUM(D107:D110)</f>
        <v>62030</v>
      </c>
      <c r="E111" s="142">
        <f aca="true" t="shared" si="16" ref="E111:O111">SUM(E107:E110)</f>
        <v>60477</v>
      </c>
      <c r="F111" s="142">
        <f t="shared" si="16"/>
        <v>63433</v>
      </c>
      <c r="G111" s="142">
        <f t="shared" si="16"/>
        <v>65538</v>
      </c>
      <c r="H111" s="142">
        <f t="shared" si="16"/>
        <v>69088</v>
      </c>
      <c r="I111" s="142">
        <f t="shared" si="16"/>
        <v>71879</v>
      </c>
      <c r="J111" s="142">
        <f t="shared" si="16"/>
        <v>75510</v>
      </c>
      <c r="K111" s="142">
        <f t="shared" si="16"/>
        <v>77568</v>
      </c>
      <c r="L111" s="142">
        <f t="shared" si="16"/>
        <v>80753</v>
      </c>
      <c r="M111" s="142">
        <f t="shared" si="16"/>
        <v>78168</v>
      </c>
      <c r="N111" s="142">
        <f t="shared" si="16"/>
        <v>84301</v>
      </c>
      <c r="O111" s="142">
        <f t="shared" si="16"/>
        <v>82380</v>
      </c>
      <c r="P111" s="259"/>
      <c r="Q111" s="259"/>
      <c r="R111" s="259"/>
      <c r="S111" s="8"/>
      <c r="T111" s="8"/>
      <c r="U111" s="8"/>
      <c r="V111" s="8"/>
      <c r="W111" s="8"/>
      <c r="X111"/>
      <c r="Y111"/>
    </row>
    <row r="112" spans="1:24" s="7" customFormat="1" ht="15">
      <c r="A112" s="220"/>
      <c r="C112" s="36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6"/>
      <c r="O112" s="6"/>
      <c r="P112" s="259"/>
      <c r="Q112" s="259"/>
      <c r="R112" s="259"/>
      <c r="S112" s="8"/>
      <c r="T112" s="8"/>
      <c r="U112" s="8"/>
      <c r="V112" s="8"/>
      <c r="W112" s="8"/>
      <c r="X112"/>
    </row>
    <row r="113" spans="1:25" ht="15">
      <c r="A113" s="217" t="s">
        <v>35</v>
      </c>
      <c r="B113" s="141" t="s">
        <v>36</v>
      </c>
      <c r="C113" s="136" t="s">
        <v>101</v>
      </c>
      <c r="D113" s="137">
        <v>12541</v>
      </c>
      <c r="E113" s="137">
        <v>12833</v>
      </c>
      <c r="F113" s="137">
        <v>13893</v>
      </c>
      <c r="G113" s="137">
        <v>14688</v>
      </c>
      <c r="H113" s="137">
        <v>15201</v>
      </c>
      <c r="I113" s="137">
        <v>15678</v>
      </c>
      <c r="J113" s="137">
        <v>16294</v>
      </c>
      <c r="K113" s="137">
        <v>16994</v>
      </c>
      <c r="L113" s="137">
        <v>17458</v>
      </c>
      <c r="M113" s="6">
        <v>17538</v>
      </c>
      <c r="N113" s="6">
        <v>17435</v>
      </c>
      <c r="O113" s="6">
        <v>17725</v>
      </c>
      <c r="P113" s="259"/>
      <c r="Q113" s="259"/>
      <c r="R113" s="259"/>
      <c r="T113" s="8"/>
      <c r="U113" s="8"/>
      <c r="V113" s="8"/>
      <c r="W113" s="8"/>
      <c r="Y113" s="7"/>
    </row>
    <row r="114" spans="1:23" ht="15">
      <c r="A114" s="221"/>
      <c r="B114" s="143"/>
      <c r="C114" s="139" t="s">
        <v>157</v>
      </c>
      <c r="D114" s="137">
        <v>19686</v>
      </c>
      <c r="E114" s="137">
        <v>23156</v>
      </c>
      <c r="F114" s="137">
        <v>21375</v>
      </c>
      <c r="G114" s="137">
        <v>19877</v>
      </c>
      <c r="H114" s="137">
        <v>21251</v>
      </c>
      <c r="I114" s="137">
        <v>21799</v>
      </c>
      <c r="J114" s="137">
        <v>21947</v>
      </c>
      <c r="K114" s="137">
        <v>22526</v>
      </c>
      <c r="L114" s="137">
        <v>24098</v>
      </c>
      <c r="M114" s="6">
        <v>23182</v>
      </c>
      <c r="N114" s="36">
        <v>27243</v>
      </c>
      <c r="O114" s="36">
        <v>26553</v>
      </c>
      <c r="P114" s="259"/>
      <c r="Q114" s="259"/>
      <c r="R114" s="259"/>
      <c r="T114" s="8"/>
      <c r="U114" s="8"/>
      <c r="V114" s="8"/>
      <c r="W114" s="8"/>
    </row>
    <row r="115" spans="1:23" ht="15">
      <c r="A115" s="221"/>
      <c r="B115" s="143"/>
      <c r="C115" s="136" t="s">
        <v>156</v>
      </c>
      <c r="D115" s="137">
        <v>20627</v>
      </c>
      <c r="E115" s="137">
        <v>20971</v>
      </c>
      <c r="F115" s="137">
        <v>21156</v>
      </c>
      <c r="G115" s="137">
        <v>21989</v>
      </c>
      <c r="H115" s="137">
        <v>23008</v>
      </c>
      <c r="I115" s="137">
        <v>24063</v>
      </c>
      <c r="J115" s="137">
        <v>24833</v>
      </c>
      <c r="K115" s="137">
        <v>25992</v>
      </c>
      <c r="L115" s="137">
        <v>27205</v>
      </c>
      <c r="M115" s="6">
        <v>27231</v>
      </c>
      <c r="N115" s="6">
        <v>27808</v>
      </c>
      <c r="O115" s="6">
        <v>29804</v>
      </c>
      <c r="P115" s="259"/>
      <c r="Q115" s="259"/>
      <c r="R115" s="259"/>
      <c r="T115" s="8"/>
      <c r="U115" s="8"/>
      <c r="V115" s="8"/>
      <c r="W115" s="8"/>
    </row>
    <row r="116" spans="1:23" ht="15">
      <c r="A116" s="221"/>
      <c r="B116" s="143"/>
      <c r="C116" s="136" t="s">
        <v>55</v>
      </c>
      <c r="D116" s="137">
        <v>7109</v>
      </c>
      <c r="E116" s="137">
        <v>7943</v>
      </c>
      <c r="F116" s="137">
        <v>7745</v>
      </c>
      <c r="G116" s="137">
        <v>7625</v>
      </c>
      <c r="H116" s="137">
        <v>7929</v>
      </c>
      <c r="I116" s="137">
        <v>8420</v>
      </c>
      <c r="J116" s="137">
        <v>8452</v>
      </c>
      <c r="K116" s="137">
        <v>8671</v>
      </c>
      <c r="L116" s="137">
        <v>9162</v>
      </c>
      <c r="M116" s="6">
        <v>9478</v>
      </c>
      <c r="N116" s="6">
        <v>10168</v>
      </c>
      <c r="O116" s="6">
        <v>10132</v>
      </c>
      <c r="P116" s="259"/>
      <c r="Q116" s="259"/>
      <c r="R116" s="259"/>
      <c r="T116" s="8"/>
      <c r="U116" s="8"/>
      <c r="V116" s="8"/>
      <c r="W116" s="8"/>
    </row>
    <row r="117" spans="1:25" s="7" customFormat="1" ht="15">
      <c r="A117" s="220"/>
      <c r="C117" s="36" t="s">
        <v>265</v>
      </c>
      <c r="D117" s="142">
        <f>SUM(D113:D116)</f>
        <v>59963</v>
      </c>
      <c r="E117" s="142">
        <f aca="true" t="shared" si="17" ref="E117:O117">SUM(E113:E116)</f>
        <v>64903</v>
      </c>
      <c r="F117" s="142">
        <f t="shared" si="17"/>
        <v>64169</v>
      </c>
      <c r="G117" s="142">
        <f t="shared" si="17"/>
        <v>64179</v>
      </c>
      <c r="H117" s="142">
        <f t="shared" si="17"/>
        <v>67389</v>
      </c>
      <c r="I117" s="142">
        <f t="shared" si="17"/>
        <v>69960</v>
      </c>
      <c r="J117" s="142">
        <f t="shared" si="17"/>
        <v>71526</v>
      </c>
      <c r="K117" s="142">
        <f t="shared" si="17"/>
        <v>74183</v>
      </c>
      <c r="L117" s="142">
        <f t="shared" si="17"/>
        <v>77923</v>
      </c>
      <c r="M117" s="142">
        <f t="shared" si="17"/>
        <v>77429</v>
      </c>
      <c r="N117" s="142">
        <f t="shared" si="17"/>
        <v>82654</v>
      </c>
      <c r="O117" s="142">
        <f t="shared" si="17"/>
        <v>84214</v>
      </c>
      <c r="P117" s="259"/>
      <c r="Q117" s="259"/>
      <c r="R117" s="259"/>
      <c r="S117" s="8"/>
      <c r="T117" s="8"/>
      <c r="U117" s="8"/>
      <c r="V117" s="8"/>
      <c r="W117" s="8"/>
      <c r="X117"/>
      <c r="Y117"/>
    </row>
    <row r="118" spans="1:24" s="7" customFormat="1" ht="15">
      <c r="A118" s="220"/>
      <c r="C118" s="36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6"/>
      <c r="O118" s="6"/>
      <c r="P118" s="259"/>
      <c r="Q118" s="259"/>
      <c r="R118" s="259"/>
      <c r="S118" s="8"/>
      <c r="T118" s="8"/>
      <c r="U118" s="8"/>
      <c r="V118" s="8"/>
      <c r="W118" s="8"/>
      <c r="X118"/>
    </row>
    <row r="119" spans="1:25" ht="12.75">
      <c r="A119" s="217" t="s">
        <v>37</v>
      </c>
      <c r="B119" s="141" t="s">
        <v>38</v>
      </c>
      <c r="C119" s="136" t="s">
        <v>101</v>
      </c>
      <c r="D119" s="137">
        <v>6647</v>
      </c>
      <c r="E119" s="137">
        <v>6677</v>
      </c>
      <c r="F119" s="137">
        <v>7105</v>
      </c>
      <c r="G119" s="137">
        <v>7549</v>
      </c>
      <c r="H119" s="137">
        <v>7960</v>
      </c>
      <c r="I119" s="137">
        <v>7772</v>
      </c>
      <c r="J119" s="137">
        <v>8022</v>
      </c>
      <c r="K119" s="137">
        <v>8286</v>
      </c>
      <c r="L119" s="137">
        <v>8806</v>
      </c>
      <c r="M119" s="6">
        <v>8752</v>
      </c>
      <c r="N119" s="6">
        <v>8903</v>
      </c>
      <c r="O119" s="6">
        <v>9381</v>
      </c>
      <c r="T119" s="8"/>
      <c r="U119" s="8"/>
      <c r="V119" s="8"/>
      <c r="W119" s="8"/>
      <c r="Y119" s="7"/>
    </row>
    <row r="120" spans="1:23" ht="12.75">
      <c r="A120" s="221"/>
      <c r="B120" s="143"/>
      <c r="C120" s="139" t="s">
        <v>157</v>
      </c>
      <c r="D120" s="137">
        <v>7445</v>
      </c>
      <c r="E120" s="137">
        <v>9510</v>
      </c>
      <c r="F120" s="137">
        <v>9035</v>
      </c>
      <c r="G120" s="137">
        <v>9237</v>
      </c>
      <c r="H120" s="137">
        <v>9479</v>
      </c>
      <c r="I120" s="137">
        <v>10395</v>
      </c>
      <c r="J120" s="137">
        <v>10812</v>
      </c>
      <c r="K120" s="137">
        <v>10575</v>
      </c>
      <c r="L120" s="137">
        <v>12846</v>
      </c>
      <c r="M120" s="6">
        <v>11219</v>
      </c>
      <c r="N120" s="6">
        <v>13952</v>
      </c>
      <c r="O120" s="6">
        <v>13027</v>
      </c>
      <c r="T120" s="8"/>
      <c r="U120" s="8"/>
      <c r="V120" s="8"/>
      <c r="W120" s="8"/>
    </row>
    <row r="121" spans="1:23" ht="12.75">
      <c r="A121" s="221"/>
      <c r="B121" s="143"/>
      <c r="C121" s="136" t="s">
        <v>156</v>
      </c>
      <c r="D121" s="137">
        <v>9815</v>
      </c>
      <c r="E121" s="137">
        <v>9677</v>
      </c>
      <c r="F121" s="137">
        <v>9987</v>
      </c>
      <c r="G121" s="137">
        <v>10520</v>
      </c>
      <c r="H121" s="137">
        <v>11012</v>
      </c>
      <c r="I121" s="137">
        <v>11566</v>
      </c>
      <c r="J121" s="137">
        <v>12381</v>
      </c>
      <c r="K121" s="137">
        <v>12079</v>
      </c>
      <c r="L121" s="137">
        <v>12886</v>
      </c>
      <c r="M121" s="6">
        <v>12766</v>
      </c>
      <c r="N121" s="6">
        <v>15742</v>
      </c>
      <c r="O121" s="6">
        <v>13537</v>
      </c>
      <c r="T121" s="8"/>
      <c r="U121" s="8"/>
      <c r="V121" s="8"/>
      <c r="W121" s="8"/>
    </row>
    <row r="122" spans="1:23" ht="12.75">
      <c r="A122" s="221"/>
      <c r="B122" s="143"/>
      <c r="C122" s="136" t="s">
        <v>55</v>
      </c>
      <c r="D122" s="137">
        <v>3044</v>
      </c>
      <c r="E122" s="137">
        <v>3454</v>
      </c>
      <c r="F122" s="137">
        <v>3464</v>
      </c>
      <c r="G122" s="137">
        <v>3598</v>
      </c>
      <c r="H122" s="137">
        <v>3671</v>
      </c>
      <c r="I122" s="137">
        <v>4032</v>
      </c>
      <c r="J122" s="137">
        <v>4190</v>
      </c>
      <c r="K122" s="137">
        <v>4049</v>
      </c>
      <c r="L122" s="137">
        <v>4595</v>
      </c>
      <c r="M122" s="6">
        <v>4508</v>
      </c>
      <c r="N122" s="36">
        <v>5483</v>
      </c>
      <c r="O122" s="36">
        <v>4776</v>
      </c>
      <c r="T122" s="8"/>
      <c r="U122" s="8"/>
      <c r="V122" s="8"/>
      <c r="W122" s="8"/>
    </row>
    <row r="123" spans="1:25" s="7" customFormat="1" ht="12.75">
      <c r="A123" s="220"/>
      <c r="C123" s="36" t="s">
        <v>265</v>
      </c>
      <c r="D123" s="142">
        <f>SUM(D119:D122)</f>
        <v>26951</v>
      </c>
      <c r="E123" s="142">
        <f aca="true" t="shared" si="18" ref="E123:O123">SUM(E119:E122)</f>
        <v>29318</v>
      </c>
      <c r="F123" s="142">
        <f t="shared" si="18"/>
        <v>29591</v>
      </c>
      <c r="G123" s="142">
        <f t="shared" si="18"/>
        <v>30904</v>
      </c>
      <c r="H123" s="142">
        <f t="shared" si="18"/>
        <v>32122</v>
      </c>
      <c r="I123" s="142">
        <f t="shared" si="18"/>
        <v>33765</v>
      </c>
      <c r="J123" s="142">
        <f t="shared" si="18"/>
        <v>35405</v>
      </c>
      <c r="K123" s="142">
        <f t="shared" si="18"/>
        <v>34989</v>
      </c>
      <c r="L123" s="142">
        <f t="shared" si="18"/>
        <v>39133</v>
      </c>
      <c r="M123" s="142">
        <f t="shared" si="18"/>
        <v>37245</v>
      </c>
      <c r="N123" s="142">
        <f t="shared" si="18"/>
        <v>44080</v>
      </c>
      <c r="O123" s="142">
        <f t="shared" si="18"/>
        <v>40721</v>
      </c>
      <c r="P123" s="8"/>
      <c r="Q123" s="8"/>
      <c r="R123" s="8"/>
      <c r="S123" s="8"/>
      <c r="T123" s="8"/>
      <c r="U123" s="8"/>
      <c r="V123" s="8"/>
      <c r="W123" s="8"/>
      <c r="X123"/>
      <c r="Y123"/>
    </row>
    <row r="124" spans="1:24" s="7" customFormat="1" ht="12.75">
      <c r="A124" s="220"/>
      <c r="C124" s="36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36"/>
      <c r="O124" s="36"/>
      <c r="P124" s="8"/>
      <c r="Q124" s="8"/>
      <c r="R124" s="8"/>
      <c r="S124" s="8"/>
      <c r="T124" s="8"/>
      <c r="U124" s="8"/>
      <c r="V124" s="8"/>
      <c r="W124" s="8"/>
      <c r="X124"/>
    </row>
    <row r="125" spans="1:25" ht="12.75">
      <c r="A125" s="217" t="s">
        <v>39</v>
      </c>
      <c r="B125" s="141" t="s">
        <v>40</v>
      </c>
      <c r="C125" s="136" t="s">
        <v>101</v>
      </c>
      <c r="D125" s="137">
        <v>13682</v>
      </c>
      <c r="E125" s="137">
        <v>14694</v>
      </c>
      <c r="F125" s="137">
        <v>14976</v>
      </c>
      <c r="G125" s="137">
        <v>15939</v>
      </c>
      <c r="H125" s="137">
        <v>16722</v>
      </c>
      <c r="I125" s="137">
        <v>16789</v>
      </c>
      <c r="J125" s="137">
        <v>17669</v>
      </c>
      <c r="K125" s="137">
        <v>18093</v>
      </c>
      <c r="L125" s="137">
        <v>18891</v>
      </c>
      <c r="M125" s="6">
        <v>18872</v>
      </c>
      <c r="N125" s="6">
        <v>19185</v>
      </c>
      <c r="O125" s="6">
        <v>19997</v>
      </c>
      <c r="T125" s="8"/>
      <c r="U125" s="8"/>
      <c r="V125" s="8"/>
      <c r="W125" s="8"/>
      <c r="Y125" s="7"/>
    </row>
    <row r="126" spans="1:24" ht="12.75">
      <c r="A126" s="221"/>
      <c r="B126" s="143"/>
      <c r="C126" s="139" t="s">
        <v>157</v>
      </c>
      <c r="D126" s="137">
        <v>14831</v>
      </c>
      <c r="E126" s="137">
        <v>16377</v>
      </c>
      <c r="F126" s="137">
        <v>17897</v>
      </c>
      <c r="G126" s="137">
        <v>18953</v>
      </c>
      <c r="H126" s="137">
        <v>20769</v>
      </c>
      <c r="I126" s="137">
        <v>21900</v>
      </c>
      <c r="J126" s="137">
        <v>25374</v>
      </c>
      <c r="K126" s="137">
        <v>25043</v>
      </c>
      <c r="L126" s="137">
        <v>25286</v>
      </c>
      <c r="M126" s="6">
        <v>22619</v>
      </c>
      <c r="N126" s="6">
        <v>27341</v>
      </c>
      <c r="O126" s="6">
        <v>26451</v>
      </c>
      <c r="T126" s="8"/>
      <c r="U126" s="8"/>
      <c r="V126" s="8"/>
      <c r="W126" s="8"/>
      <c r="X126" s="7"/>
    </row>
    <row r="127" spans="1:24" ht="12.75">
      <c r="A127" s="221"/>
      <c r="B127" s="143"/>
      <c r="C127" s="136" t="s">
        <v>156</v>
      </c>
      <c r="D127" s="137">
        <v>18399</v>
      </c>
      <c r="E127" s="137">
        <v>18816</v>
      </c>
      <c r="F127" s="137">
        <v>18806</v>
      </c>
      <c r="G127" s="137">
        <v>19996</v>
      </c>
      <c r="H127" s="137">
        <v>21098</v>
      </c>
      <c r="I127" s="137">
        <v>22234</v>
      </c>
      <c r="J127" s="137">
        <v>23352</v>
      </c>
      <c r="K127" s="137">
        <v>23997</v>
      </c>
      <c r="L127" s="137">
        <v>24980</v>
      </c>
      <c r="M127" s="6">
        <v>24483</v>
      </c>
      <c r="N127" s="6">
        <v>25516</v>
      </c>
      <c r="O127" s="6">
        <v>26986</v>
      </c>
      <c r="T127" s="8"/>
      <c r="U127" s="8"/>
      <c r="V127" s="8"/>
      <c r="W127" s="8"/>
      <c r="X127" s="7"/>
    </row>
    <row r="128" spans="1:23" ht="12.75">
      <c r="A128" s="221"/>
      <c r="B128" s="143"/>
      <c r="C128" s="136" t="s">
        <v>55</v>
      </c>
      <c r="D128" s="137">
        <v>5860</v>
      </c>
      <c r="E128" s="137">
        <v>6335</v>
      </c>
      <c r="F128" s="137">
        <v>6683</v>
      </c>
      <c r="G128" s="137">
        <v>7093</v>
      </c>
      <c r="H128" s="137">
        <v>7501</v>
      </c>
      <c r="I128" s="137">
        <v>8102</v>
      </c>
      <c r="J128" s="137">
        <v>8804</v>
      </c>
      <c r="K128" s="137">
        <v>8765</v>
      </c>
      <c r="L128" s="137">
        <v>8977</v>
      </c>
      <c r="M128" s="6">
        <v>8855</v>
      </c>
      <c r="N128" s="6">
        <v>9763</v>
      </c>
      <c r="O128" s="6">
        <v>9607</v>
      </c>
      <c r="T128" s="8"/>
      <c r="U128" s="8"/>
      <c r="V128" s="8"/>
      <c r="W128" s="8"/>
    </row>
    <row r="129" spans="1:25" s="7" customFormat="1" ht="12.75">
      <c r="A129" s="220"/>
      <c r="C129" s="36" t="s">
        <v>265</v>
      </c>
      <c r="D129" s="142">
        <f>SUM(D125:D128)</f>
        <v>52772</v>
      </c>
      <c r="E129" s="142">
        <f aca="true" t="shared" si="19" ref="E129:O129">SUM(E125:E128)</f>
        <v>56222</v>
      </c>
      <c r="F129" s="142">
        <f t="shared" si="19"/>
        <v>58362</v>
      </c>
      <c r="G129" s="142">
        <f t="shared" si="19"/>
        <v>61981</v>
      </c>
      <c r="H129" s="142">
        <f t="shared" si="19"/>
        <v>66090</v>
      </c>
      <c r="I129" s="142">
        <f t="shared" si="19"/>
        <v>69025</v>
      </c>
      <c r="J129" s="142">
        <f t="shared" si="19"/>
        <v>75199</v>
      </c>
      <c r="K129" s="142">
        <f t="shared" si="19"/>
        <v>75898</v>
      </c>
      <c r="L129" s="142">
        <f t="shared" si="19"/>
        <v>78134</v>
      </c>
      <c r="M129" s="142">
        <f t="shared" si="19"/>
        <v>74829</v>
      </c>
      <c r="N129" s="142">
        <f t="shared" si="19"/>
        <v>81805</v>
      </c>
      <c r="O129" s="142">
        <f t="shared" si="19"/>
        <v>83041</v>
      </c>
      <c r="P129" s="8"/>
      <c r="Q129" s="8"/>
      <c r="R129" s="8"/>
      <c r="S129" s="8"/>
      <c r="T129" s="8"/>
      <c r="U129" s="8"/>
      <c r="V129" s="8"/>
      <c r="W129" s="8"/>
      <c r="X129"/>
      <c r="Y129"/>
    </row>
    <row r="130" spans="1:24" s="7" customFormat="1" ht="12.75">
      <c r="A130" s="220"/>
      <c r="C130" s="36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6"/>
      <c r="O130" s="6"/>
      <c r="P130" s="8"/>
      <c r="Q130" s="8"/>
      <c r="R130" s="8"/>
      <c r="S130" s="8"/>
      <c r="T130" s="8"/>
      <c r="U130" s="8"/>
      <c r="V130" s="8"/>
      <c r="W130" s="8"/>
      <c r="X130"/>
    </row>
    <row r="131" spans="1:25" ht="12.75">
      <c r="A131" s="217" t="s">
        <v>41</v>
      </c>
      <c r="B131" s="141" t="s">
        <v>42</v>
      </c>
      <c r="C131" s="140" t="s">
        <v>101</v>
      </c>
      <c r="D131" s="137">
        <v>15323</v>
      </c>
      <c r="E131" s="137">
        <v>16241</v>
      </c>
      <c r="F131" s="137">
        <v>16256</v>
      </c>
      <c r="G131" s="137">
        <v>17383</v>
      </c>
      <c r="H131" s="137">
        <v>18064</v>
      </c>
      <c r="I131" s="137">
        <v>18442</v>
      </c>
      <c r="J131" s="137">
        <v>19233</v>
      </c>
      <c r="K131" s="137">
        <v>19517</v>
      </c>
      <c r="L131" s="137">
        <v>20156</v>
      </c>
      <c r="M131" s="6">
        <v>20034</v>
      </c>
      <c r="N131" s="6">
        <v>20135</v>
      </c>
      <c r="O131" s="6">
        <v>20814</v>
      </c>
      <c r="T131" s="8"/>
      <c r="U131" s="8"/>
      <c r="V131" s="8"/>
      <c r="W131" s="8"/>
      <c r="Y131" s="7"/>
    </row>
    <row r="132" spans="1:24" ht="12.75">
      <c r="A132" s="221"/>
      <c r="B132" s="143"/>
      <c r="C132" s="144" t="s">
        <v>157</v>
      </c>
      <c r="D132" s="137">
        <v>18739</v>
      </c>
      <c r="E132" s="137">
        <v>19779</v>
      </c>
      <c r="F132" s="137">
        <v>21618</v>
      </c>
      <c r="G132" s="137">
        <v>21302</v>
      </c>
      <c r="H132" s="137">
        <v>23716</v>
      </c>
      <c r="I132" s="137">
        <v>26359</v>
      </c>
      <c r="J132" s="137">
        <v>30751</v>
      </c>
      <c r="K132" s="137">
        <v>30877</v>
      </c>
      <c r="L132" s="137">
        <v>36649</v>
      </c>
      <c r="M132" s="6">
        <v>23182</v>
      </c>
      <c r="N132" s="6">
        <v>42656</v>
      </c>
      <c r="O132" s="6">
        <v>43162</v>
      </c>
      <c r="T132" s="8"/>
      <c r="U132" s="8"/>
      <c r="V132" s="8"/>
      <c r="W132" s="8"/>
      <c r="X132" s="7"/>
    </row>
    <row r="133" spans="1:24" ht="12.75">
      <c r="A133" s="221"/>
      <c r="B133" s="143"/>
      <c r="C133" s="140" t="s">
        <v>156</v>
      </c>
      <c r="D133" s="137">
        <v>18336</v>
      </c>
      <c r="E133" s="137">
        <v>18331</v>
      </c>
      <c r="F133" s="137">
        <v>18516</v>
      </c>
      <c r="G133" s="137">
        <v>19457</v>
      </c>
      <c r="H133" s="137">
        <v>20100</v>
      </c>
      <c r="I133" s="137">
        <v>21122</v>
      </c>
      <c r="J133" s="137">
        <v>22552</v>
      </c>
      <c r="K133" s="137">
        <v>22906</v>
      </c>
      <c r="L133" s="137">
        <v>24182</v>
      </c>
      <c r="M133" s="6">
        <v>24124</v>
      </c>
      <c r="N133" s="6">
        <v>25435</v>
      </c>
      <c r="O133" s="6">
        <v>26715</v>
      </c>
      <c r="T133" s="8"/>
      <c r="U133" s="8"/>
      <c r="V133" s="8"/>
      <c r="W133" s="8"/>
      <c r="X133" s="7"/>
    </row>
    <row r="134" spans="1:23" ht="12.75">
      <c r="A134" s="221"/>
      <c r="B134" s="143"/>
      <c r="C134" s="140" t="s">
        <v>55</v>
      </c>
      <c r="D134" s="137">
        <v>6538</v>
      </c>
      <c r="E134" s="137">
        <v>6860</v>
      </c>
      <c r="F134" s="137">
        <v>7308</v>
      </c>
      <c r="G134" s="137">
        <v>7423</v>
      </c>
      <c r="H134" s="137">
        <v>7850</v>
      </c>
      <c r="I134" s="137">
        <v>8717</v>
      </c>
      <c r="J134" s="137">
        <v>9631</v>
      </c>
      <c r="K134" s="137">
        <v>9612</v>
      </c>
      <c r="L134" s="137">
        <v>10864</v>
      </c>
      <c r="M134" s="6">
        <v>8892</v>
      </c>
      <c r="N134" s="6">
        <v>12577</v>
      </c>
      <c r="O134" s="6">
        <v>12563</v>
      </c>
      <c r="T134" s="8"/>
      <c r="U134" s="8"/>
      <c r="V134" s="8"/>
      <c r="W134" s="8"/>
    </row>
    <row r="135" spans="1:25" s="7" customFormat="1" ht="12.75">
      <c r="A135" s="223"/>
      <c r="C135" s="36" t="s">
        <v>265</v>
      </c>
      <c r="D135" s="142">
        <f>SUM(D131:D134)</f>
        <v>58936</v>
      </c>
      <c r="E135" s="142">
        <f aca="true" t="shared" si="20" ref="E135:O135">SUM(E131:E134)</f>
        <v>61211</v>
      </c>
      <c r="F135" s="142">
        <f t="shared" si="20"/>
        <v>63698</v>
      </c>
      <c r="G135" s="142">
        <f t="shared" si="20"/>
        <v>65565</v>
      </c>
      <c r="H135" s="142">
        <f t="shared" si="20"/>
        <v>69730</v>
      </c>
      <c r="I135" s="142">
        <f t="shared" si="20"/>
        <v>74640</v>
      </c>
      <c r="J135" s="142">
        <f t="shared" si="20"/>
        <v>82167</v>
      </c>
      <c r="K135" s="142">
        <f t="shared" si="20"/>
        <v>82912</v>
      </c>
      <c r="L135" s="142">
        <f t="shared" si="20"/>
        <v>91851</v>
      </c>
      <c r="M135" s="142">
        <f t="shared" si="20"/>
        <v>76232</v>
      </c>
      <c r="N135" s="142">
        <f t="shared" si="20"/>
        <v>100803</v>
      </c>
      <c r="O135" s="142">
        <f t="shared" si="20"/>
        <v>103254</v>
      </c>
      <c r="P135" s="8"/>
      <c r="Q135" s="8"/>
      <c r="R135" s="8"/>
      <c r="S135" s="8"/>
      <c r="T135" s="8"/>
      <c r="U135" s="8"/>
      <c r="V135" s="8"/>
      <c r="W135" s="8"/>
      <c r="X135"/>
      <c r="Y135"/>
    </row>
    <row r="136" spans="1:24" s="7" customFormat="1" ht="12.75">
      <c r="A136" s="223"/>
      <c r="C136" s="36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6"/>
      <c r="O136" s="6"/>
      <c r="P136" s="8"/>
      <c r="Q136" s="8"/>
      <c r="R136" s="8"/>
      <c r="S136" s="8"/>
      <c r="T136" s="8"/>
      <c r="U136" s="8"/>
      <c r="V136" s="8"/>
      <c r="W136" s="8"/>
      <c r="X136"/>
    </row>
    <row r="137" spans="1:24" s="7" customFormat="1" ht="12.75">
      <c r="A137" s="224" t="s">
        <v>43</v>
      </c>
      <c r="B137" s="146" t="s">
        <v>57</v>
      </c>
      <c r="C137" s="6" t="s">
        <v>101</v>
      </c>
      <c r="D137" s="137">
        <v>489</v>
      </c>
      <c r="E137" s="137">
        <v>486</v>
      </c>
      <c r="F137" s="137">
        <v>484</v>
      </c>
      <c r="G137" s="137">
        <v>583</v>
      </c>
      <c r="H137" s="137">
        <v>590</v>
      </c>
      <c r="I137" s="137">
        <v>612</v>
      </c>
      <c r="J137" s="137">
        <v>629</v>
      </c>
      <c r="K137" s="137">
        <v>642</v>
      </c>
      <c r="L137" s="137">
        <v>648</v>
      </c>
      <c r="M137" s="137">
        <v>738</v>
      </c>
      <c r="N137" s="6">
        <v>806</v>
      </c>
      <c r="O137" s="6">
        <v>863</v>
      </c>
      <c r="P137" s="8"/>
      <c r="Q137" s="8"/>
      <c r="R137" s="8"/>
      <c r="S137" s="8"/>
      <c r="T137" s="8"/>
      <c r="U137" s="8"/>
      <c r="V137" s="8"/>
      <c r="W137" s="8"/>
      <c r="X137"/>
    </row>
    <row r="138" spans="3:25" s="7" customFormat="1" ht="12.75">
      <c r="C138"/>
      <c r="D138" s="137"/>
      <c r="E138" s="137"/>
      <c r="F138" s="137"/>
      <c r="G138" s="137"/>
      <c r="I138" s="137"/>
      <c r="J138" s="137"/>
      <c r="K138" s="137"/>
      <c r="L138" s="137"/>
      <c r="M138" s="137"/>
      <c r="N138" s="36"/>
      <c r="O138" s="36"/>
      <c r="P138" s="8"/>
      <c r="Q138" s="8"/>
      <c r="R138" s="8"/>
      <c r="S138" s="8"/>
      <c r="T138" s="47"/>
      <c r="U138"/>
      <c r="V138"/>
      <c r="W138"/>
      <c r="Y138"/>
    </row>
    <row r="139" spans="2:24" ht="12.75">
      <c r="B139" s="136"/>
      <c r="C139" s="136"/>
      <c r="D139" s="137"/>
      <c r="E139" s="137"/>
      <c r="F139" s="137"/>
      <c r="G139" s="137"/>
      <c r="I139" s="142"/>
      <c r="J139" s="142"/>
      <c r="K139" s="142"/>
      <c r="L139" s="142"/>
      <c r="M139" s="142"/>
      <c r="N139" s="36"/>
      <c r="O139" s="36"/>
      <c r="P139" s="7"/>
      <c r="Q139" s="7"/>
      <c r="R139" s="7"/>
      <c r="S139" s="7"/>
      <c r="T139" s="47"/>
      <c r="X139" s="7"/>
    </row>
    <row r="140" spans="2:20" ht="12.75">
      <c r="B140" s="36" t="s">
        <v>59</v>
      </c>
      <c r="C140" s="136" t="s">
        <v>101</v>
      </c>
      <c r="D140" s="145">
        <f>SUM(D137+D131+D125+D119+D113+D107+D101+D95+D89+D83+D77+D71+D65+D59+D53+D47+D41+D35+D29+D23+D17+D7)</f>
        <v>424280</v>
      </c>
      <c r="E140" s="145">
        <f aca="true" t="shared" si="21" ref="E140:O140">SUM(E137+E131+E125+E119+E113+E107+E101+E95+E89+E83+E77+E71+E65+E59+E53+E47+E41+E35+E29+E23+E17+E7)</f>
        <v>447023</v>
      </c>
      <c r="F140" s="145">
        <f t="shared" si="21"/>
        <v>469348</v>
      </c>
      <c r="G140" s="145">
        <f t="shared" si="21"/>
        <v>498127</v>
      </c>
      <c r="H140" s="145">
        <f t="shared" si="21"/>
        <v>515573</v>
      </c>
      <c r="I140" s="145">
        <f t="shared" si="21"/>
        <v>531125</v>
      </c>
      <c r="J140" s="145">
        <f t="shared" si="21"/>
        <v>553718</v>
      </c>
      <c r="K140" s="145">
        <f t="shared" si="21"/>
        <v>578778</v>
      </c>
      <c r="L140" s="145">
        <f t="shared" si="21"/>
        <v>601025</v>
      </c>
      <c r="M140" s="145">
        <f t="shared" si="21"/>
        <v>607463</v>
      </c>
      <c r="N140" s="145">
        <f t="shared" si="21"/>
        <v>621011</v>
      </c>
      <c r="O140" s="145">
        <f t="shared" si="21"/>
        <v>641655</v>
      </c>
      <c r="P140" s="7"/>
      <c r="Q140" s="7"/>
      <c r="R140" s="7"/>
      <c r="S140" s="7"/>
      <c r="T140" s="47"/>
    </row>
    <row r="141" spans="2:20" ht="12.75">
      <c r="B141" s="136"/>
      <c r="C141" s="139" t="s">
        <v>157</v>
      </c>
      <c r="D141" s="145">
        <f>SUM(D132+D126+D120+D114+D108+D102+D96+D90+D84+D78+D72+D66+D60+D54+D48+D42+D36+D30+D24+D18+D9)</f>
        <v>606622</v>
      </c>
      <c r="E141" s="145">
        <f aca="true" t="shared" si="22" ref="E141:O141">SUM(E132+E126+E120+E114+E108+E102+E96+E90+E84+E78+E72+E66+E60+E54+E48+E42+E36+E30+E24+E18+E9)</f>
        <v>615914</v>
      </c>
      <c r="F141" s="145">
        <f t="shared" si="22"/>
        <v>635477</v>
      </c>
      <c r="G141" s="145">
        <f t="shared" si="22"/>
        <v>654016</v>
      </c>
      <c r="H141" s="145">
        <f t="shared" si="22"/>
        <v>692549</v>
      </c>
      <c r="I141" s="145">
        <f t="shared" si="22"/>
        <v>705484</v>
      </c>
      <c r="J141" s="145">
        <f t="shared" si="22"/>
        <v>760151</v>
      </c>
      <c r="K141" s="145">
        <f t="shared" si="22"/>
        <v>815891</v>
      </c>
      <c r="L141" s="145">
        <f t="shared" si="22"/>
        <v>799405</v>
      </c>
      <c r="M141" s="145">
        <f t="shared" si="22"/>
        <v>709856</v>
      </c>
      <c r="N141" s="145">
        <f t="shared" si="22"/>
        <v>834087</v>
      </c>
      <c r="O141" s="145">
        <f t="shared" si="22"/>
        <v>846670</v>
      </c>
      <c r="T141" s="47"/>
    </row>
    <row r="142" spans="2:25" ht="12.75">
      <c r="B142" s="136"/>
      <c r="C142" s="136" t="s">
        <v>156</v>
      </c>
      <c r="D142" s="145">
        <f>SUM(D133+D127+D121+D115+D109+D103+D97+D91+D85+D79+D73+D67+D61+D55+D49+D43+D37+D31+D25+D19+D11)</f>
        <v>958547</v>
      </c>
      <c r="E142" s="145">
        <f aca="true" t="shared" si="23" ref="E142:O142">SUM(E133+E127+E121+E115+E109+E103+E97+E91+E85+E79+E73+E67+E61+E55+E49+E43+E37+E31+E25+E19+E11)</f>
        <v>995434</v>
      </c>
      <c r="F142" s="145">
        <f t="shared" si="23"/>
        <v>1034683</v>
      </c>
      <c r="G142" s="145">
        <f t="shared" si="23"/>
        <v>1077396</v>
      </c>
      <c r="H142" s="145">
        <f t="shared" si="23"/>
        <v>1126868</v>
      </c>
      <c r="I142" s="145">
        <f t="shared" si="23"/>
        <v>1185590</v>
      </c>
      <c r="J142" s="145">
        <f t="shared" si="23"/>
        <v>1264758</v>
      </c>
      <c r="K142" s="145">
        <f t="shared" si="23"/>
        <v>1345121</v>
      </c>
      <c r="L142" s="145">
        <f t="shared" si="23"/>
        <v>1409420</v>
      </c>
      <c r="M142" s="145">
        <f t="shared" si="23"/>
        <v>1393110</v>
      </c>
      <c r="N142" s="145">
        <f t="shared" si="23"/>
        <v>1458928</v>
      </c>
      <c r="O142" s="145">
        <f t="shared" si="23"/>
        <v>1559627</v>
      </c>
      <c r="T142" s="47"/>
      <c r="Y142" s="7"/>
    </row>
    <row r="143" spans="1:24" s="7" customFormat="1" ht="12.75">
      <c r="A143"/>
      <c r="B143"/>
      <c r="C143" s="136" t="s">
        <v>55</v>
      </c>
      <c r="D143" s="145">
        <f>SUM(D134+D128+D122+D116+D110+D104+D98+D92+D86+D80+D74+D68+D62+D56+D50+D44+D38+D32+D26+D20+D13)</f>
        <v>275998</v>
      </c>
      <c r="E143" s="145">
        <f aca="true" t="shared" si="24" ref="E143:O143">SUM(E134+E128+E122+E116+E110+E104+E98+E92+E86+E80+E74+E68+E62+E56+E50+E44+E38+E32+E26+E20+E13)</f>
        <v>290048</v>
      </c>
      <c r="F143" s="145">
        <f t="shared" si="24"/>
        <v>304122</v>
      </c>
      <c r="G143" s="145">
        <f t="shared" si="24"/>
        <v>315328</v>
      </c>
      <c r="H143" s="145">
        <f t="shared" si="24"/>
        <v>325967</v>
      </c>
      <c r="I143" s="145">
        <f t="shared" si="24"/>
        <v>347176</v>
      </c>
      <c r="J143" s="145">
        <f t="shared" si="24"/>
        <v>365853</v>
      </c>
      <c r="K143" s="145">
        <f t="shared" si="24"/>
        <v>386228</v>
      </c>
      <c r="L143" s="145">
        <f t="shared" si="24"/>
        <v>394470</v>
      </c>
      <c r="M143" s="145">
        <f t="shared" si="24"/>
        <v>395361</v>
      </c>
      <c r="N143" s="145">
        <f t="shared" si="24"/>
        <v>423505</v>
      </c>
      <c r="O143" s="145">
        <f t="shared" si="24"/>
        <v>432591</v>
      </c>
      <c r="P143" s="8"/>
      <c r="Q143" s="8"/>
      <c r="R143" s="8"/>
      <c r="S143" s="8"/>
      <c r="T143" s="47"/>
      <c r="U143"/>
      <c r="V143"/>
      <c r="W143"/>
      <c r="X143"/>
    </row>
    <row r="144" spans="1:24" ht="13.5" thickBot="1">
      <c r="A144" s="147"/>
      <c r="B144" s="147"/>
      <c r="C144" s="121" t="s">
        <v>265</v>
      </c>
      <c r="D144" s="122">
        <f>SUM(D140+D141+D142+D143)</f>
        <v>2265447</v>
      </c>
      <c r="E144" s="122">
        <f aca="true" t="shared" si="25" ref="E144:O144">SUM(E140+E141+E142+E143)</f>
        <v>2348419</v>
      </c>
      <c r="F144" s="122">
        <f t="shared" si="25"/>
        <v>2443630</v>
      </c>
      <c r="G144" s="122">
        <f t="shared" si="25"/>
        <v>2544867</v>
      </c>
      <c r="H144" s="122">
        <f t="shared" si="25"/>
        <v>2660957</v>
      </c>
      <c r="I144" s="122">
        <f t="shared" si="25"/>
        <v>2769375</v>
      </c>
      <c r="J144" s="122">
        <f t="shared" si="25"/>
        <v>2944480</v>
      </c>
      <c r="K144" s="122">
        <f t="shared" si="25"/>
        <v>3126018</v>
      </c>
      <c r="L144" s="122">
        <f t="shared" si="25"/>
        <v>3204320</v>
      </c>
      <c r="M144" s="122">
        <f t="shared" si="25"/>
        <v>3105790</v>
      </c>
      <c r="N144" s="122">
        <f t="shared" si="25"/>
        <v>3337531</v>
      </c>
      <c r="O144" s="122">
        <f t="shared" si="25"/>
        <v>3480543</v>
      </c>
      <c r="T144" s="47"/>
      <c r="X144" s="7"/>
    </row>
    <row r="145" spans="1:24" ht="12.75">
      <c r="A145" s="240" t="s">
        <v>274</v>
      </c>
      <c r="B145" s="240"/>
      <c r="C145" s="161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P145" s="7"/>
      <c r="Q145" s="7"/>
      <c r="R145" s="7"/>
      <c r="S145" s="7"/>
      <c r="T145" s="47"/>
      <c r="X145" s="7"/>
    </row>
    <row r="146" spans="1:20" ht="12.75">
      <c r="A146" s="162" t="s">
        <v>275</v>
      </c>
      <c r="B146" s="240"/>
      <c r="C146" s="161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P146" s="7"/>
      <c r="Q146" s="7"/>
      <c r="R146" s="7"/>
      <c r="S146" s="7"/>
      <c r="T146" s="47"/>
    </row>
    <row r="147" spans="1:20" ht="12.75">
      <c r="A147" s="10" t="s">
        <v>99</v>
      </c>
      <c r="B147" s="10"/>
      <c r="C147" s="10"/>
      <c r="D147" s="47"/>
      <c r="E147" s="47"/>
      <c r="F147" s="47"/>
      <c r="G147" s="47"/>
      <c r="H147" s="47"/>
      <c r="I147" s="47"/>
      <c r="J147" s="47"/>
      <c r="K147" s="47"/>
      <c r="L147" s="47"/>
      <c r="M147" s="31"/>
      <c r="N147" s="31"/>
      <c r="T147" s="47"/>
    </row>
    <row r="148" spans="1:25" ht="12.75">
      <c r="A148" s="15" t="s">
        <v>100</v>
      </c>
      <c r="B148" s="10"/>
      <c r="C148" s="10"/>
      <c r="D148" s="47"/>
      <c r="E148" s="142"/>
      <c r="F148" s="142"/>
      <c r="G148" s="142"/>
      <c r="H148" s="137"/>
      <c r="I148" s="137"/>
      <c r="J148" s="137"/>
      <c r="K148" s="137"/>
      <c r="L148" s="137"/>
      <c r="M148" s="137"/>
      <c r="N148" s="137"/>
      <c r="T148" s="47"/>
      <c r="Y148" s="7"/>
    </row>
    <row r="149" spans="4:25" ht="12.75">
      <c r="D149" s="4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T149" s="47"/>
      <c r="Y149" s="7"/>
    </row>
    <row r="150" spans="1:24" ht="12.75">
      <c r="A150" s="34"/>
      <c r="B150" s="29"/>
      <c r="C150" s="29"/>
      <c r="D150" s="47"/>
      <c r="E150" s="137"/>
      <c r="F150" s="137"/>
      <c r="G150" s="137"/>
      <c r="H150" s="142"/>
      <c r="I150" s="137"/>
      <c r="J150" s="137"/>
      <c r="K150" s="137"/>
      <c r="L150" s="137"/>
      <c r="M150" s="137"/>
      <c r="N150" s="137"/>
      <c r="O150" s="191"/>
      <c r="T150" s="47"/>
      <c r="X150" s="7"/>
    </row>
    <row r="151" spans="1:24" ht="12.75">
      <c r="A151" s="94"/>
      <c r="B151" s="29"/>
      <c r="C151" s="29"/>
      <c r="D151" s="47"/>
      <c r="E151" s="137"/>
      <c r="F151" s="137"/>
      <c r="G151" s="137"/>
      <c r="H151" s="137"/>
      <c r="I151" s="142"/>
      <c r="J151" s="142"/>
      <c r="K151" s="142"/>
      <c r="L151" s="142"/>
      <c r="M151" s="142"/>
      <c r="N151" s="142"/>
      <c r="O151" s="191"/>
      <c r="P151" s="7"/>
      <c r="Q151" s="7"/>
      <c r="R151" s="7"/>
      <c r="S151" s="7"/>
      <c r="T151" s="47"/>
      <c r="X151" s="7"/>
    </row>
    <row r="152" spans="4:20" ht="12.75">
      <c r="D152" s="4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P152" s="7"/>
      <c r="Q152" s="7"/>
      <c r="R152" s="7"/>
      <c r="S152" s="7"/>
      <c r="T152" s="47"/>
    </row>
    <row r="153" spans="4:20" ht="12.75">
      <c r="D153" s="47"/>
      <c r="E153" s="142"/>
      <c r="F153" s="142"/>
      <c r="G153" s="142"/>
      <c r="H153" s="137"/>
      <c r="I153" s="137"/>
      <c r="J153" s="137"/>
      <c r="K153" s="137"/>
      <c r="L153" s="137"/>
      <c r="M153" s="137"/>
      <c r="N153" s="137"/>
      <c r="T153" s="47"/>
    </row>
    <row r="154" spans="4:25" ht="12.75">
      <c r="D154" s="4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T154" s="47"/>
      <c r="Y154" s="7"/>
    </row>
    <row r="155" spans="4:25" ht="12.75">
      <c r="D155" s="47"/>
      <c r="E155" s="137"/>
      <c r="F155" s="137"/>
      <c r="G155" s="137"/>
      <c r="H155" s="142"/>
      <c r="I155" s="137"/>
      <c r="J155" s="137"/>
      <c r="K155" s="137"/>
      <c r="L155" s="137"/>
      <c r="M155" s="137"/>
      <c r="N155" s="137"/>
      <c r="T155" s="47"/>
      <c r="Y155" s="7"/>
    </row>
    <row r="156" spans="4:25" ht="12.75">
      <c r="D156" s="47"/>
      <c r="E156" s="137"/>
      <c r="F156" s="137"/>
      <c r="G156" s="137"/>
      <c r="H156" s="137"/>
      <c r="I156" s="142"/>
      <c r="J156" s="142"/>
      <c r="K156" s="142"/>
      <c r="L156" s="142"/>
      <c r="M156" s="142"/>
      <c r="N156" s="142"/>
      <c r="T156" s="47"/>
      <c r="X156" s="7"/>
      <c r="Y156" s="7"/>
    </row>
    <row r="157" spans="4:25" ht="12.75">
      <c r="D157" s="4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P157" s="7"/>
      <c r="Q157" s="7"/>
      <c r="R157" s="7"/>
      <c r="S157" s="7"/>
      <c r="T157" s="47"/>
      <c r="X157" s="7"/>
      <c r="Y157" s="7"/>
    </row>
    <row r="158" spans="4:20" ht="12.75">
      <c r="D158" s="47"/>
      <c r="E158" s="142"/>
      <c r="F158" s="142"/>
      <c r="G158" s="142"/>
      <c r="H158" s="137"/>
      <c r="I158" s="137"/>
      <c r="J158" s="137"/>
      <c r="K158" s="137"/>
      <c r="L158" s="137"/>
      <c r="M158" s="137"/>
      <c r="N158" s="137"/>
      <c r="P158" s="7"/>
      <c r="Q158" s="7"/>
      <c r="R158" s="7"/>
      <c r="S158" s="7"/>
      <c r="T158" s="47"/>
    </row>
    <row r="159" spans="4:20" ht="12.75"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T159" s="47"/>
    </row>
    <row r="160" spans="8:20" ht="12.75">
      <c r="H160" s="142"/>
      <c r="I160" s="137"/>
      <c r="J160" s="137"/>
      <c r="K160" s="137"/>
      <c r="L160" s="137"/>
      <c r="M160" s="137"/>
      <c r="N160" s="137"/>
      <c r="T160" s="47"/>
    </row>
    <row r="161" spans="8:20" ht="12.75">
      <c r="H161" s="137"/>
      <c r="I161" s="142"/>
      <c r="J161" s="142"/>
      <c r="K161" s="142"/>
      <c r="L161" s="142"/>
      <c r="M161" s="142"/>
      <c r="N161" s="142"/>
      <c r="T161" s="47"/>
    </row>
    <row r="162" spans="4:25" ht="12.75">
      <c r="D162" s="145"/>
      <c r="E162" s="145"/>
      <c r="F162" s="145"/>
      <c r="G162" s="145"/>
      <c r="I162" s="137"/>
      <c r="J162" s="137"/>
      <c r="K162" s="137"/>
      <c r="L162" s="145"/>
      <c r="M162" s="137"/>
      <c r="N162" s="137"/>
      <c r="T162" s="47"/>
      <c r="X162" s="7"/>
      <c r="Y162" s="7"/>
    </row>
    <row r="163" spans="4:24" ht="12.75">
      <c r="D163" s="145"/>
      <c r="E163" s="145"/>
      <c r="F163" s="145"/>
      <c r="G163" s="145"/>
      <c r="P163" s="7"/>
      <c r="Q163" s="7"/>
      <c r="R163" s="7"/>
      <c r="S163" s="7"/>
      <c r="T163" s="47"/>
      <c r="X163" s="7"/>
    </row>
    <row r="164" spans="4:20" ht="12.75">
      <c r="D164" s="145"/>
      <c r="E164" s="145"/>
      <c r="F164" s="145"/>
      <c r="G164" s="145"/>
      <c r="H164" s="145"/>
      <c r="P164" s="7"/>
      <c r="Q164" s="7"/>
      <c r="R164" s="7"/>
      <c r="S164" s="7"/>
      <c r="T164" s="47"/>
    </row>
    <row r="165" spans="4:20" ht="12.75"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T165" s="47"/>
    </row>
    <row r="166" spans="4:20" ht="12.75">
      <c r="D166" s="187"/>
      <c r="H166" s="145"/>
      <c r="I166" s="145"/>
      <c r="J166" s="145"/>
      <c r="K166" s="187"/>
      <c r="L166" s="95"/>
      <c r="M166" s="95"/>
      <c r="N166" s="95"/>
      <c r="O166" s="79"/>
      <c r="T166" s="47"/>
    </row>
    <row r="167" spans="8:20" ht="12.75">
      <c r="H167" s="145"/>
      <c r="I167" s="145"/>
      <c r="J167" s="145"/>
      <c r="K167" s="95"/>
      <c r="L167" s="95"/>
      <c r="M167" s="95"/>
      <c r="N167" s="95"/>
      <c r="O167" s="79"/>
      <c r="T167" s="47"/>
    </row>
    <row r="168" spans="9:24" ht="12.75">
      <c r="I168" s="145"/>
      <c r="J168" s="145"/>
      <c r="K168" s="95"/>
      <c r="L168" s="95"/>
      <c r="M168" s="95"/>
      <c r="N168" s="95"/>
      <c r="O168" s="79"/>
      <c r="T168" s="47"/>
      <c r="X168" s="7"/>
    </row>
    <row r="169" spans="11:24" ht="12.75">
      <c r="K169" s="4"/>
      <c r="L169" s="187"/>
      <c r="M169" s="187"/>
      <c r="N169" s="187"/>
      <c r="O169" s="79"/>
      <c r="P169" s="7"/>
      <c r="Q169" s="7"/>
      <c r="R169" s="7"/>
      <c r="S169" s="7"/>
      <c r="T169" s="47"/>
      <c r="X169" s="7"/>
    </row>
    <row r="170" spans="4:20" ht="12.75">
      <c r="D170" s="29"/>
      <c r="E170" s="29"/>
      <c r="F170" s="29"/>
      <c r="G170" s="29"/>
      <c r="K170" s="4"/>
      <c r="L170" s="4"/>
      <c r="M170" s="79"/>
      <c r="N170" s="79"/>
      <c r="O170" s="79"/>
      <c r="P170" s="7"/>
      <c r="Q170" s="7"/>
      <c r="R170" s="7"/>
      <c r="S170" s="7"/>
      <c r="T170" s="47"/>
    </row>
    <row r="171" spans="4:20" ht="12.75">
      <c r="D171" s="29"/>
      <c r="E171" s="29"/>
      <c r="F171" s="29"/>
      <c r="G171" s="29"/>
      <c r="K171" s="4"/>
      <c r="L171" s="4"/>
      <c r="M171" s="79"/>
      <c r="N171" s="79"/>
      <c r="O171" s="79"/>
      <c r="T171" s="47"/>
    </row>
    <row r="172" spans="8:23" ht="12.75">
      <c r="H172" s="29"/>
      <c r="T172" s="47"/>
      <c r="U172" s="7"/>
      <c r="W172" s="7"/>
    </row>
    <row r="173" spans="8:23" ht="12.75">
      <c r="H173" s="29"/>
      <c r="I173" s="29"/>
      <c r="J173" s="29"/>
      <c r="K173" s="29"/>
      <c r="L173" s="29"/>
      <c r="M173" s="191"/>
      <c r="N173" s="191"/>
      <c r="T173" s="47"/>
      <c r="U173" s="7"/>
      <c r="W173" s="7"/>
    </row>
    <row r="174" spans="9:24" ht="12.75">
      <c r="I174" s="29"/>
      <c r="J174" s="29"/>
      <c r="K174" s="29"/>
      <c r="L174" s="29"/>
      <c r="M174" s="191"/>
      <c r="N174" s="191"/>
      <c r="T174" s="47"/>
      <c r="X174" s="7"/>
    </row>
    <row r="175" spans="16:24" ht="12.75">
      <c r="P175" s="7"/>
      <c r="Q175" s="7"/>
      <c r="R175" s="7"/>
      <c r="S175" s="7"/>
      <c r="T175" s="47"/>
      <c r="X175" s="7"/>
    </row>
    <row r="176" spans="16:24" ht="12.75">
      <c r="P176" s="7"/>
      <c r="Q176" s="7"/>
      <c r="R176" s="7"/>
      <c r="S176" s="7"/>
      <c r="T176" s="47"/>
      <c r="X176" s="7"/>
    </row>
    <row r="177" spans="20:24" ht="12.75">
      <c r="T177" s="47"/>
      <c r="X177" s="7"/>
    </row>
    <row r="178" spans="20:23" ht="12.75">
      <c r="T178" s="47"/>
      <c r="U178" s="7"/>
      <c r="W178" s="7"/>
    </row>
    <row r="179" spans="20:23" ht="12.75">
      <c r="T179" s="47"/>
      <c r="U179" s="7"/>
      <c r="W179" s="7"/>
    </row>
    <row r="180" ht="12.75">
      <c r="T180" s="47"/>
    </row>
    <row r="181" spans="16:20" ht="12.75">
      <c r="P181" s="7"/>
      <c r="Q181" s="7"/>
      <c r="R181" s="7"/>
      <c r="S181" s="7"/>
      <c r="T181" s="47"/>
    </row>
    <row r="182" spans="16:24" ht="12.75">
      <c r="P182" s="7"/>
      <c r="Q182" s="7"/>
      <c r="R182" s="7"/>
      <c r="S182" s="7"/>
      <c r="T182" s="47"/>
      <c r="X182" s="7"/>
    </row>
    <row r="183" spans="16:20" ht="12.75">
      <c r="P183" s="7"/>
      <c r="Q183" s="7"/>
      <c r="R183" s="7"/>
      <c r="S183" s="7"/>
      <c r="T183" s="47"/>
    </row>
    <row r="184" spans="16:23" ht="12.75">
      <c r="P184" s="7"/>
      <c r="Q184" s="7"/>
      <c r="R184" s="7"/>
      <c r="S184" s="7"/>
      <c r="T184" s="47"/>
      <c r="U184" s="7"/>
      <c r="W184" s="7"/>
    </row>
    <row r="185" spans="20:23" ht="12.75">
      <c r="T185" s="47"/>
      <c r="U185" s="7"/>
      <c r="W185" s="7"/>
    </row>
    <row r="186" ht="12.75">
      <c r="T186" s="47"/>
    </row>
    <row r="187" ht="12.75">
      <c r="T187" s="47"/>
    </row>
    <row r="188" ht="12.75">
      <c r="T188" s="47"/>
    </row>
    <row r="189" spans="16:20" ht="12.75">
      <c r="P189" s="7"/>
      <c r="Q189" s="7"/>
      <c r="R189" s="7"/>
      <c r="S189" s="7"/>
      <c r="T189" s="47"/>
    </row>
    <row r="190" spans="20:23" ht="12.75">
      <c r="T190" s="47"/>
      <c r="U190" s="7"/>
      <c r="W190" s="7"/>
    </row>
    <row r="191" spans="20:23" ht="12.75">
      <c r="T191" s="47"/>
      <c r="U191" s="7"/>
      <c r="W191" s="7"/>
    </row>
    <row r="192" ht="12.75">
      <c r="T192" s="47"/>
    </row>
    <row r="193" ht="12.75">
      <c r="T193" s="47"/>
    </row>
    <row r="194" ht="12.75">
      <c r="T194" s="47"/>
    </row>
    <row r="195" ht="12.75">
      <c r="T195" s="47"/>
    </row>
    <row r="196" spans="20:23" ht="12.75">
      <c r="T196" s="47"/>
      <c r="U196" s="7"/>
      <c r="V196" s="7"/>
      <c r="W196" s="7"/>
    </row>
    <row r="197" spans="20:23" ht="12.75">
      <c r="T197" s="47"/>
      <c r="U197" s="7"/>
      <c r="V197" s="7"/>
      <c r="W197" s="7"/>
    </row>
    <row r="198" ht="12.75">
      <c r="T198" s="47"/>
    </row>
    <row r="199" ht="12.75">
      <c r="T199" s="47"/>
    </row>
    <row r="200" ht="12.75">
      <c r="T200" s="47"/>
    </row>
    <row r="201" ht="12.75">
      <c r="T201" s="47"/>
    </row>
    <row r="202" spans="20:23" ht="12.75">
      <c r="T202" s="47"/>
      <c r="U202" s="7"/>
      <c r="V202" s="7"/>
      <c r="W202" s="7"/>
    </row>
    <row r="203" spans="20:23" ht="12.75">
      <c r="T203" s="47"/>
      <c r="U203" s="7"/>
      <c r="V203" s="7"/>
      <c r="W203" s="7"/>
    </row>
    <row r="204" ht="12.75">
      <c r="T204" s="47"/>
    </row>
    <row r="205" ht="12.75">
      <c r="T205" s="47"/>
    </row>
    <row r="206" ht="12.75">
      <c r="T206" s="47"/>
    </row>
    <row r="207" ht="12.75">
      <c r="T207" s="47"/>
    </row>
    <row r="208" spans="20:23" ht="12.75">
      <c r="T208" s="47"/>
      <c r="U208" s="7"/>
      <c r="V208" s="7"/>
      <c r="W208" s="7"/>
    </row>
    <row r="209" spans="20:23" ht="12.75">
      <c r="T209" s="47"/>
      <c r="U209" s="7"/>
      <c r="V209" s="7"/>
      <c r="W209" s="7"/>
    </row>
    <row r="210" ht="12.75">
      <c r="T210" s="47"/>
    </row>
    <row r="211" ht="12.75">
      <c r="T211" s="47"/>
    </row>
    <row r="212" ht="12.75">
      <c r="T212" s="47"/>
    </row>
    <row r="213" ht="12.75">
      <c r="T213" s="47"/>
    </row>
    <row r="214" spans="20:23" ht="12.75">
      <c r="T214" s="47"/>
      <c r="U214" s="7"/>
      <c r="V214" s="7"/>
      <c r="W214" s="7"/>
    </row>
    <row r="215" spans="20:23" ht="12.75">
      <c r="T215" s="47"/>
      <c r="U215" s="7"/>
      <c r="V215" s="7"/>
      <c r="W215" s="7"/>
    </row>
    <row r="216" ht="12.75">
      <c r="T216" s="47"/>
    </row>
    <row r="217" ht="12.75">
      <c r="T217" s="47"/>
    </row>
    <row r="218" ht="12.75">
      <c r="T218" s="47"/>
    </row>
    <row r="219" ht="12.75">
      <c r="T219" s="47"/>
    </row>
    <row r="220" spans="20:23" ht="12.75">
      <c r="T220" s="47"/>
      <c r="U220" s="7"/>
      <c r="V220" s="7"/>
      <c r="W220" s="7"/>
    </row>
    <row r="221" spans="20:23" ht="12.75">
      <c r="T221" s="47"/>
      <c r="U221" s="7"/>
      <c r="V221" s="7"/>
      <c r="W221" s="7"/>
    </row>
    <row r="222" spans="20:23" ht="12.75">
      <c r="T222" s="47"/>
      <c r="U222" s="7"/>
      <c r="V222" s="7"/>
      <c r="W222" s="7"/>
    </row>
    <row r="223" spans="20:23" ht="12.75">
      <c r="T223" s="7"/>
      <c r="U223" s="7"/>
      <c r="V223" s="7"/>
      <c r="W223" s="7"/>
    </row>
    <row r="228" spans="20:23" ht="12.75">
      <c r="T228" s="7"/>
      <c r="U228" s="7"/>
      <c r="V228" s="7"/>
      <c r="W228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&amp;L&amp;D&amp;R&amp;F  &amp;A</oddFooter>
  </headerFooter>
  <ignoredErrors>
    <ignoredError sqref="A137 A7 A9:A15 A17:A21 A23:A27 A29:A33 A35:A39 A41:A45 A47:A51 A53:A57 A59:A63 A65:A69 A71:A75 A77:A81 A83:A87 A89:A93 A95:A99 A101:A105 A107:A111 A113:A117 A119:A123 A125:A129 A131:A1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scbhaba</dc:creator>
  <cp:keywords/>
  <dc:description/>
  <cp:lastModifiedBy>Lidmark Jenny NR/SES-S</cp:lastModifiedBy>
  <cp:lastPrinted>2012-12-04T15:35:24Z</cp:lastPrinted>
  <dcterms:created xsi:type="dcterms:W3CDTF">2003-02-14T14:39:57Z</dcterms:created>
  <dcterms:modified xsi:type="dcterms:W3CDTF">2016-07-06T12:55:15Z</dcterms:modified>
  <cp:category/>
  <cp:version/>
  <cp:contentType/>
  <cp:contentStatus/>
</cp:coreProperties>
</file>