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LE0203_regional jämställdhet\2022\Höst 2022\Länsfiler\"/>
    </mc:Choice>
  </mc:AlternateContent>
  <xr:revisionPtr revIDLastSave="0" documentId="13_ncr:1_{544EF8B3-FBD5-44EE-97A4-9F07B531934E}" xr6:coauthVersionLast="47" xr6:coauthVersionMax="47" xr10:uidLastSave="{00000000-0000-0000-0000-000000000000}"/>
  <bookViews>
    <workbookView xWindow="28680" yWindow="-120" windowWidth="29040" windowHeight="15840" tabRatio="831" xr2:uid="{777589BA-9794-45F6-94EE-6697A651EB9F}"/>
  </bookViews>
  <sheets>
    <sheet name="Innehåll" sheetId="40" r:id="rId1"/>
    <sheet name="RJ01" sheetId="2" r:id="rId2"/>
    <sheet name="RJ02" sheetId="4" r:id="rId3"/>
    <sheet name="RJ03" sheetId="5" r:id="rId4"/>
    <sheet name="RJ04" sheetId="6" r:id="rId5"/>
    <sheet name="RJ05" sheetId="8" r:id="rId6"/>
    <sheet name="RJ06" sheetId="9" r:id="rId7"/>
    <sheet name="RJ07" sheetId="10" r:id="rId8"/>
    <sheet name="RJ08" sheetId="12" r:id="rId9"/>
    <sheet name="RJ09" sheetId="14" r:id="rId10"/>
    <sheet name="RJ10" sheetId="15" r:id="rId11"/>
    <sheet name="RJ12" sheetId="19" r:id="rId12"/>
    <sheet name="RJ13" sheetId="17" r:id="rId13"/>
    <sheet name="RJ14" sheetId="38" r:id="rId14"/>
    <sheet name="RJ15" sheetId="20" r:id="rId15"/>
    <sheet name="RJ16" sheetId="22" r:id="rId16"/>
    <sheet name="RJ17" sheetId="25" r:id="rId17"/>
    <sheet name="RJ18" sheetId="24" r:id="rId18"/>
    <sheet name="RJ19" sheetId="32" r:id="rId19"/>
    <sheet name="RJ20" sheetId="33" r:id="rId20"/>
    <sheet name="RJ21" sheetId="34" r:id="rId21"/>
    <sheet name="RJ22" sheetId="3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9" i="37" l="1"/>
  <c r="AC19" i="37"/>
  <c r="AB19" i="37"/>
  <c r="AG18" i="37"/>
  <c r="AF18" i="37"/>
  <c r="AC18" i="37"/>
  <c r="AB18" i="37"/>
  <c r="AG17" i="37"/>
  <c r="AF17" i="37"/>
  <c r="AC17" i="37"/>
  <c r="AB17" i="37"/>
  <c r="AG16" i="37"/>
  <c r="AF16" i="37"/>
  <c r="AC16" i="37"/>
  <c r="AB16" i="37"/>
  <c r="AG15" i="37"/>
  <c r="AF15" i="37"/>
  <c r="AC15" i="37"/>
  <c r="AB15" i="37"/>
  <c r="AG14" i="37"/>
  <c r="AF14" i="37"/>
  <c r="AC14" i="37"/>
  <c r="AB14" i="37"/>
  <c r="AG12" i="37"/>
  <c r="AF12" i="37"/>
  <c r="AC12" i="37"/>
  <c r="AB12" i="37"/>
  <c r="AG10" i="37"/>
  <c r="AF10" i="37"/>
  <c r="AC10" i="37"/>
  <c r="AB10" i="37"/>
  <c r="AG9" i="37"/>
  <c r="AF9" i="37"/>
  <c r="AC9" i="37"/>
  <c r="AB9" i="37"/>
  <c r="AG8" i="37"/>
  <c r="AF8" i="37"/>
  <c r="AC8" i="37"/>
  <c r="AB8" i="37"/>
  <c r="AG7" i="37"/>
  <c r="AF7" i="37"/>
  <c r="AC7" i="37"/>
  <c r="AB7" i="37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5" i="20"/>
  <c r="B25" i="20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5" i="38"/>
  <c r="B25" i="38"/>
  <c r="E8" i="5"/>
  <c r="E9" i="5"/>
  <c r="E10" i="5"/>
  <c r="E11" i="5"/>
  <c r="E12" i="5"/>
  <c r="E13" i="5"/>
  <c r="E14" i="5"/>
  <c r="E15" i="5"/>
  <c r="E7" i="5"/>
  <c r="D8" i="5"/>
  <c r="D9" i="5"/>
  <c r="D10" i="5"/>
  <c r="D11" i="5"/>
  <c r="D12" i="5"/>
  <c r="D13" i="5"/>
  <c r="D14" i="5"/>
  <c r="D15" i="5"/>
  <c r="D7" i="5"/>
  <c r="E19" i="37" l="1"/>
  <c r="D7" i="37" l="1"/>
  <c r="E7" i="37"/>
  <c r="D8" i="37"/>
  <c r="E8" i="37"/>
  <c r="D9" i="37"/>
  <c r="E9" i="37"/>
  <c r="D10" i="37"/>
  <c r="E10" i="37"/>
  <c r="D14" i="37"/>
  <c r="E14" i="37"/>
  <c r="D15" i="37"/>
  <c r="E15" i="37"/>
  <c r="D16" i="37"/>
  <c r="E16" i="37"/>
  <c r="D17" i="37"/>
  <c r="E17" i="37"/>
  <c r="D18" i="37"/>
  <c r="E18" i="37"/>
  <c r="D19" i="37"/>
  <c r="H7" i="37" l="1"/>
  <c r="I8" i="37" l="1"/>
  <c r="I9" i="37"/>
  <c r="I10" i="37"/>
  <c r="I12" i="37"/>
  <c r="I14" i="37"/>
  <c r="I15" i="37"/>
  <c r="I16" i="37"/>
  <c r="I17" i="37"/>
  <c r="I18" i="37"/>
  <c r="I19" i="37"/>
  <c r="I7" i="37"/>
  <c r="H19" i="37"/>
  <c r="H12" i="37"/>
  <c r="H8" i="37"/>
  <c r="H9" i="37"/>
  <c r="H10" i="37"/>
  <c r="H14" i="37"/>
  <c r="H15" i="37"/>
  <c r="H16" i="37"/>
  <c r="H17" i="37"/>
  <c r="H18" i="37"/>
  <c r="I26" i="19" l="1"/>
  <c r="H26" i="19"/>
  <c r="I8" i="17"/>
  <c r="H8" i="17"/>
  <c r="E8" i="17"/>
  <c r="D8" i="17"/>
  <c r="D6" i="15" l="1"/>
  <c r="C6" i="15"/>
  <c r="D8" i="15"/>
  <c r="C8" i="15"/>
  <c r="I8" i="5" l="1"/>
  <c r="I9" i="5"/>
  <c r="I10" i="5"/>
  <c r="I11" i="5"/>
  <c r="I12" i="5"/>
  <c r="I13" i="5"/>
  <c r="I14" i="5"/>
  <c r="I15" i="5"/>
  <c r="I7" i="5"/>
  <c r="H8" i="5"/>
  <c r="H9" i="5"/>
  <c r="H10" i="5"/>
  <c r="H11" i="5"/>
  <c r="H12" i="5"/>
  <c r="H13" i="5"/>
  <c r="H14" i="5"/>
  <c r="H15" i="5"/>
  <c r="H7" i="5"/>
</calcChain>
</file>

<file path=xl/sharedStrings.xml><?xml version="1.0" encoding="utf-8"?>
<sst xmlns="http://schemas.openxmlformats.org/spreadsheetml/2006/main" count="1062" uniqueCount="496">
  <si>
    <t xml:space="preserve"> </t>
  </si>
  <si>
    <t>Tabellförteckning</t>
  </si>
  <si>
    <t>RJ01</t>
  </si>
  <si>
    <t>RJ02</t>
  </si>
  <si>
    <t>RJ03</t>
  </si>
  <si>
    <t>RJ04</t>
  </si>
  <si>
    <t>RJ05</t>
  </si>
  <si>
    <t>RJ06</t>
  </si>
  <si>
    <t>RJ07</t>
  </si>
  <si>
    <t>RJ08</t>
  </si>
  <si>
    <t>RJ09</t>
  </si>
  <si>
    <t>RJ10</t>
  </si>
  <si>
    <t>RJ12</t>
  </si>
  <si>
    <t>RJ13</t>
  </si>
  <si>
    <t>RJ14</t>
  </si>
  <si>
    <t>RJ15</t>
  </si>
  <si>
    <t>RJ16</t>
  </si>
  <si>
    <t>Antal dagar</t>
  </si>
  <si>
    <t>Kommun</t>
  </si>
  <si>
    <t>Kvinnor</t>
  </si>
  <si>
    <t>Män</t>
  </si>
  <si>
    <t>Länet</t>
  </si>
  <si>
    <t>Riket</t>
  </si>
  <si>
    <t>Källa</t>
  </si>
  <si>
    <t>Försäkringskassan, publicerad i SCB regional jämställdhet</t>
  </si>
  <si>
    <t xml:space="preserve">Ohälsotalet är ett mått på hur många dagar under en tolvmånadersperiod som Försäkringskassan 
</t>
  </si>
  <si>
    <t xml:space="preserve">betalar ut ersättning vid nedsatt arbetsförmåga i förhållande till antalet försäkrade i åldrarna 16–64 år. </t>
  </si>
  <si>
    <t xml:space="preserve">I ohälsotalet ingår sjukpenning, rehabiliteringspenning, sjukersättning och aktivitetsersättning. 
</t>
  </si>
  <si>
    <t>Måttet baseras på antal utbetalda nettodagar.</t>
  </si>
  <si>
    <t>Försäkringskassan betalar ut ersättning vid nedsatt arbetsförmåga i förhållande till antalet försäkrade.</t>
  </si>
  <si>
    <t xml:space="preserve">Statistiken visar sjukpenningtalet som är ett mått på hur många dagar under en tolvmånadersperiod som </t>
  </si>
  <si>
    <t>Uppgift om år och månad baseras på det datum som utbetalningen betalades ut.</t>
  </si>
  <si>
    <t xml:space="preserve">Uppgift om län och kommun baseras på mottagarens folkbokföringsadress vid slutet på månaden. </t>
  </si>
  <si>
    <t>I statistiken på riksnivå ingår även individer som saknar folkbokföringsadress.</t>
  </si>
  <si>
    <t>Samtliga sjukfallslängder</t>
  </si>
  <si>
    <t>Undervikt BMI 18,4 eller lägre</t>
  </si>
  <si>
    <t>Normalvikt BMI 18,5–24,9</t>
  </si>
  <si>
    <t>Övervikt BMI 25,0–29,9</t>
  </si>
  <si>
    <t>Fetma BMI 30,0 eller högre</t>
  </si>
  <si>
    <t>Folkhälsomyndigheten, publicerad i SCB regional jämställdhet</t>
  </si>
  <si>
    <t>2017–2020</t>
  </si>
  <si>
    <t>2015–2018</t>
  </si>
  <si>
    <t>2013–2016</t>
  </si>
  <si>
    <t>2012–2015</t>
  </si>
  <si>
    <t>2011–2014</t>
  </si>
  <si>
    <t>2010–2013</t>
  </si>
  <si>
    <t>2009–2012</t>
  </si>
  <si>
    <t>2008–2011</t>
  </si>
  <si>
    <t>2007–2010</t>
  </si>
  <si>
    <t>Alkoholrelaterad dödlighet</t>
  </si>
  <si>
    <t>Covid-19</t>
  </si>
  <si>
    <t>Vissa infektions- och parasitsjukdomar</t>
  </si>
  <si>
    <t>Tumörer</t>
  </si>
  <si>
    <t>Sjukdomar i blod och blodbildande organ samt vissa rubbningar i immunsystemet</t>
  </si>
  <si>
    <t>Endokrina sjukdomar, nutritionsrubbningar och ämnesomsättningssjukdomar</t>
  </si>
  <si>
    <t>Psykiska sjukdomar och syndrom samt beteendestörningar</t>
  </si>
  <si>
    <t>Sjukdomar i nervsystemet, ögat och örat</t>
  </si>
  <si>
    <t>Cirkulationsorganens sjukdomar</t>
  </si>
  <si>
    <t>Andningsorganens sjukdomar</t>
  </si>
  <si>
    <t>Matsmältningsorganens sjukdomar</t>
  </si>
  <si>
    <t>Hudens och underhudens sjukdomar</t>
  </si>
  <si>
    <t>Sjukdomar i muskuloskeletala systemet och bindväven</t>
  </si>
  <si>
    <t>Sjukdomar i urin- och könsorganen</t>
  </si>
  <si>
    <t>Komplikationer under graviditet, förlossning och barnsängstid</t>
  </si>
  <si>
    <t>Vissa perinatala tillstånd</t>
  </si>
  <si>
    <t>Medfödda missbildningar, deformiteter och kromosomavvikelser</t>
  </si>
  <si>
    <t>Symtom, sjukdomstecken och onormala kliniska fynd och laboratoriefynd</t>
  </si>
  <si>
    <t>Yttre orsaker till sjukdom och död</t>
  </si>
  <si>
    <t xml:space="preserve">      därav  Självmord och annan avsiktligt självdestruktiv handling</t>
  </si>
  <si>
    <t xml:space="preserve">                   Skadehändelser med oklar avsikt</t>
  </si>
  <si>
    <t>Åldersstandardiserade antal döda per 100 000 av medelfolkmängden.</t>
  </si>
  <si>
    <t>Dödsorsaksregistret, Socialstyrelsen. Publicerad i SCB regional jämställdhet</t>
  </si>
  <si>
    <t xml:space="preserve">och har tagit gymnasieexamen eller fått ett studiebevis där eleven blivit betygssatt (F-A) i sammanlagt 2 500 kurspoäng eller fler. </t>
  </si>
  <si>
    <t>Riksrekryterande utbildningar och International Baccalaureate har egna examensmål.</t>
  </si>
  <si>
    <t>Skolverket, publicerad i SCB regional jämställdhet</t>
  </si>
  <si>
    <t>Antal nettodagar och könsfördelning (%)</t>
  </si>
  <si>
    <t>Antal</t>
  </si>
  <si>
    <t>Könsfördelning</t>
  </si>
  <si>
    <t>Föräldrapenning</t>
  </si>
  <si>
    <t>Vård av barn (vab)</t>
  </si>
  <si>
    <t>Antalet uttagna dagar med hänsyn tagen till omfattning på dagen. Till exempel är två halvdagar en nettodag.</t>
  </si>
  <si>
    <t>Tillväxtanalys, publicerad i SCB regional jämställdhet</t>
  </si>
  <si>
    <t>Antal och könsfördelning (%)</t>
  </si>
  <si>
    <t>Deltidsarbetslösa</t>
  </si>
  <si>
    <r>
      <t>Timanställda</t>
    </r>
    <r>
      <rPr>
        <b/>
        <vertAlign val="superscript"/>
        <sz val="10"/>
        <color theme="3"/>
        <rFont val="Roboto"/>
        <scheme val="minor"/>
      </rPr>
      <t>1</t>
    </r>
  </si>
  <si>
    <t>Genomsnittligt antal och könsfördelning (%)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</si>
  <si>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>Timanställda som också är inskrivna hos Arbetsförmedlingen.</t>
    </r>
  </si>
  <si>
    <t>Arbetsförmedlingen, publicerad i SCB regional jämställdhet</t>
  </si>
  <si>
    <t>Antal och andel (%) av alla yrken</t>
  </si>
  <si>
    <t>Yrke</t>
  </si>
  <si>
    <t>Andel</t>
  </si>
  <si>
    <t>Totalt     i de 20 vanligaste yrkena</t>
  </si>
  <si>
    <t>Avser förvärvsarbetande anställda som är folkbokförda i länet.</t>
  </si>
  <si>
    <t>Yrket har klassificerats enligt Standard för Svensk yrkesklassificering SSYK 2012. Totalt yrken finns 429 yrken.</t>
  </si>
  <si>
    <t xml:space="preserve">Kapitalinkomst är bland annat räntor, aktieutdelningar, schablonintäkter samt nettot av vinst minus förlust vid försäljning av bostad och värdepapper. </t>
  </si>
  <si>
    <t>Andel (%) med kapitalinkomst</t>
  </si>
  <si>
    <t>Medelvärde för personer med värde, kr</t>
  </si>
  <si>
    <t>Medianvärde för personer med värde, kr</t>
  </si>
  <si>
    <t>Andel (%) och konfidensintervall (95 %)</t>
  </si>
  <si>
    <t xml:space="preserve">Länet                   </t>
  </si>
  <si>
    <t>Andel (%) som rapporterat att de blivit utsatta för sexualbrott av männen. respektive kvinnorna i befolkningen (16–84 år).</t>
  </si>
  <si>
    <t>Andel (%) som rapporterat att de blivit utsatta för misshandel av männen respektive  kvinnorna i  befolkningen (16–84 år).</t>
  </si>
  <si>
    <t>Konfidensintervall</t>
  </si>
  <si>
    <t>RJ19</t>
  </si>
  <si>
    <t>RJ20</t>
  </si>
  <si>
    <t>Andel (%) som oroar sig mycket/ganska ofta för att utsättas för våldtäkt/sexuella angrepp av männen respektive kvinnorna i befolkningen (16–84 år).</t>
  </si>
  <si>
    <t>Andel (%) som mycket/ganska ofta valt en annan väg eller ett annat färdsätt på grund av oro för att utsättas för brott, av männen respektive kvinnorna i befolkningen (16–84 år).</t>
  </si>
  <si>
    <t>Andel (%) som oroar sig mycket/ganska ofta för att utsättas för misshandel av männen respektive  kvinnorna i befolkningen (16–84 år).</t>
  </si>
  <si>
    <t>Antal per 100 000 av medelfolkmängden</t>
  </si>
  <si>
    <t>mot flicka/kvinna</t>
  </si>
  <si>
    <t>mot pojke/man</t>
  </si>
  <si>
    <t>15–17 år</t>
  </si>
  <si>
    <t xml:space="preserve">     därav     Bekant</t>
  </si>
  <si>
    <t>18 år eller äldre</t>
  </si>
  <si>
    <t xml:space="preserve">     därav     Närstående genom parrelation</t>
  </si>
  <si>
    <t>Antalet misshandelsbrott redovisas här inklusive grov misshandel, men ej med dödlig utgång.</t>
  </si>
  <si>
    <t>Då statistiken för anmälda brott från och med 2015 inte längre redovisas på länsnivå utan bara på kommun- och regional nivå, redovisas resultat för den för länet aktuella polisregionen.</t>
  </si>
  <si>
    <t xml:space="preserve">Statistiken över anmäld misshandel där den utsatta och gärningspersonen har eller har haft en nära relation baseras på de brottskoder som polisen registrerar för de anmälda brotten. </t>
  </si>
  <si>
    <t xml:space="preserve">Även praxis för hur brottskoderna tillämpats inom Polis- och Åklagarmyndigheten har förändrats. Sammantaget innebär detta stora svårigheter med att följa utvecklingen av antalet </t>
  </si>
  <si>
    <t>anmälda misshandelsbrott i nära relation över tid. Alla jämförelser bör ske med stor försiktighet och i beaktande av kända definitionsförändringar och ändrad praxis.</t>
  </si>
  <si>
    <t>Antal och antal per 100 000 av medelfolkmängden</t>
  </si>
  <si>
    <t>Grov kvinnofridskränkning</t>
  </si>
  <si>
    <t>Olaga hot</t>
  </si>
  <si>
    <t xml:space="preserve">     därav     Under 18 år</t>
  </si>
  <si>
    <t xml:space="preserve">                     Äldre än 18 år</t>
  </si>
  <si>
    <t xml:space="preserve">                          därav     Närstående genom parrelation</t>
  </si>
  <si>
    <t xml:space="preserve">                                          Närstående genom släktskap/familj</t>
  </si>
  <si>
    <t xml:space="preserve">                                          Annan sorts relation eller bekantskap</t>
  </si>
  <si>
    <t xml:space="preserve">                                          Obekant</t>
  </si>
  <si>
    <t>Ofredande</t>
  </si>
  <si>
    <t>Olaga integritetstrång</t>
  </si>
  <si>
    <t>.</t>
  </si>
  <si>
    <t>Sexuellt ofredande enligt 6 kapitlet 10 § Brottsbalken (1962:700), exklusive exhibitionism.</t>
  </si>
  <si>
    <t>Köp av sexuell handling av barn under 18 år</t>
  </si>
  <si>
    <t>Köp av sexuell tjänst</t>
  </si>
  <si>
    <t>Brott mot person</t>
  </si>
  <si>
    <t>Brott mot förmögenhet</t>
  </si>
  <si>
    <t>Brott mot allmänheten</t>
  </si>
  <si>
    <t>Brott mot staten</t>
  </si>
  <si>
    <t>Samtliga brott mot brottsbalken</t>
  </si>
  <si>
    <t>Brott mot trafikbrottslagen</t>
  </si>
  <si>
    <t>Brott mot narkotikastrafflagen</t>
  </si>
  <si>
    <t>Med lagföringsbeslut avses fällande domslut i tingsrätten, godkänt strafföreläggande eller åtalsunderlåtelse.</t>
  </si>
  <si>
    <t xml:space="preserve">En person kan i ett och samma lagföringsbeslut förklaras skyldig till flera brott. Som huvudbrott väljs det brott i lagföringsbeslutet som har den strängaste straffskalan. </t>
  </si>
  <si>
    <t>Om två brott har samma straffskala, väljs slumpmässigt ett av brotten som huvudbrott.</t>
  </si>
  <si>
    <t>RJ17:1</t>
  </si>
  <si>
    <t>RJ17:2</t>
  </si>
  <si>
    <t>RJ17:3</t>
  </si>
  <si>
    <t>RJ18:1</t>
  </si>
  <si>
    <t>RJ18:2</t>
  </si>
  <si>
    <t xml:space="preserve">Definitionen för begreppet nära relation har till följd av förändrade användarbehov och anpassning till standarder inom europeisk statistik justerats flera gånger genom åren. </t>
  </si>
  <si>
    <t>Program</t>
  </si>
  <si>
    <t>RJ21:1</t>
  </si>
  <si>
    <t>RJ21:2</t>
  </si>
  <si>
    <t>RJ21:3</t>
  </si>
  <si>
    <t>mot kvinna</t>
  </si>
  <si>
    <t>mot man</t>
  </si>
  <si>
    <t xml:space="preserve">                     Närstående genom släktskap/familj</t>
  </si>
  <si>
    <t xml:space="preserve">                     Annan sorts relation eller bekantskap</t>
  </si>
  <si>
    <t xml:space="preserve">                     Obekant</t>
  </si>
  <si>
    <t>Ett sjukfall är en period av sammanhängande utbetalningar av sjukpenning, rehabiliteringspenning och arbetsskadesjukpenning. Alla varianter av sjukpenning, rehabiliteringspenning</t>
  </si>
  <si>
    <t>och arbetsskadesjukpenning ingår i måttet.</t>
  </si>
  <si>
    <t>enbart de sjukfall där utbetalningen av ersättning skett inom tre månader efter respektive månadsskifte.</t>
  </si>
  <si>
    <t xml:space="preserve">Pågående sjukfall visar den faktiska ersättningsperioden och denna kan skilja sig åt från när utbetalningen skedde eftersom utbetalningar kan ske i efterhand. Statistiken inkluderar </t>
  </si>
  <si>
    <t>En individ som har en anställning måste vara sjukskriven i minst 15 dagar för att komma med i denna statistik, då arbetsgivaren betalar ut sjuklön fram till och med dag 14.</t>
  </si>
  <si>
    <t>Antal dagar och könsfördelning (%)</t>
  </si>
  <si>
    <t>Oaktsam våldtäkt ingår ej.</t>
  </si>
  <si>
    <t>Brottsförebyggande rådet (BRÅ), publicerad i SCB regional jämställdhet</t>
  </si>
  <si>
    <t>SCB, Inkomst och taxeringsregistret, publicerad i SCB regional jämställdhet</t>
  </si>
  <si>
    <t>SCB, Yrkesregistret, publicerad i SCB regional jämställdhet</t>
  </si>
  <si>
    <t xml:space="preserve">För att få tillräckligt stort dataunderlag på regional nivå så redovisas flerårsmedelvärden. Flerårsmedelvärdenas period omfattar fyra år och baseras på undersökningar inom perioden. </t>
  </si>
  <si>
    <t>konfidensintervallet.</t>
  </si>
  <si>
    <t>Redovisningen bygger på Nationella folkhälsoenkäten som är en urvalsundersökning bland befolkningen 16-84 år. Andelar är avrundade till heltal och kan i enstaka fall ligga utanför</t>
  </si>
  <si>
    <r>
      <t>BMI = Vikt i kg / (Längd i m)</t>
    </r>
    <r>
      <rPr>
        <vertAlign val="superscript"/>
        <sz val="10"/>
        <color theme="1"/>
        <rFont val="Roboto"/>
        <scheme val="minor"/>
      </rPr>
      <t>2</t>
    </r>
  </si>
  <si>
    <t xml:space="preserve">Redovisningen bygger på Nationella folkhälsoenkäten som är en urvalsundersökning bland befolkningen 16-84 år. Andelar är avrundade till heltal och kan i enstaka fall </t>
  </si>
  <si>
    <t>ligga utanför konfidensintervallet.</t>
  </si>
  <si>
    <t xml:space="preserve">Gränsvärdena är enligt WHO:s klassificering och gäller för vuxna över 20 år. </t>
  </si>
  <si>
    <t xml:space="preserve">BMI är ett internationellt accepterat mått, som dock har vissa brister. Måttet tar till exempel inte hänsyn till hur stor del av kroppsmassan som är muskler respektive fett, vilket </t>
  </si>
  <si>
    <t xml:space="preserve">innebär att det kan ge missvisande resultat för bland annat idrottare och andra personer med hög andel muskelmassa. </t>
  </si>
  <si>
    <t>12–12,9</t>
  </si>
  <si>
    <t>19–20,3</t>
  </si>
  <si>
    <t>12,4–13,4</t>
  </si>
  <si>
    <t>18,7–20</t>
  </si>
  <si>
    <t>12,2–13,1</t>
  </si>
  <si>
    <t>18,6–19,8</t>
  </si>
  <si>
    <t>12,1–13</t>
  </si>
  <si>
    <t>18,6–19,7</t>
  </si>
  <si>
    <t>12,3–13,2</t>
  </si>
  <si>
    <t>19,1–20,3</t>
  </si>
  <si>
    <t>12,4–13,3</t>
  </si>
  <si>
    <t>19,7–20,9</t>
  </si>
  <si>
    <t>12,8–13,7</t>
  </si>
  <si>
    <t>20,3–21,5</t>
  </si>
  <si>
    <t>12,9–13,8</t>
  </si>
  <si>
    <t>13,1–14</t>
  </si>
  <si>
    <t>20,3–21,6</t>
  </si>
  <si>
    <t>6,7–7,5</t>
  </si>
  <si>
    <t>6,5–7,3</t>
  </si>
  <si>
    <t>8,9–9,8</t>
  </si>
  <si>
    <t>7,4–8,2</t>
  </si>
  <si>
    <t>10,4–11,3</t>
  </si>
  <si>
    <t>8,7–9,5</t>
  </si>
  <si>
    <t>11,1–12</t>
  </si>
  <si>
    <t>9,3–10,2</t>
  </si>
  <si>
    <t>11,4–12,3</t>
  </si>
  <si>
    <t>9,7–10,6</t>
  </si>
  <si>
    <t>11,9–12,8</t>
  </si>
  <si>
    <t>10,4–11,4</t>
  </si>
  <si>
    <t>10,6–11,6</t>
  </si>
  <si>
    <t>12,9–13,7</t>
  </si>
  <si>
    <t>10,9–11,8</t>
  </si>
  <si>
    <t>13,8–14,8</t>
  </si>
  <si>
    <t>11,3–12,3</t>
  </si>
  <si>
    <t>Förklaring</t>
  </si>
  <si>
    <t>- </t>
  </si>
  <si>
    <t>Inget finns att redovisa (värdet noll)</t>
  </si>
  <si>
    <t>Mindre än hälften av den använda enheten</t>
  </si>
  <si>
    <t>..</t>
  </si>
  <si>
    <t>Uppgift är inte tillgänglig eller alltför osäker för att anges</t>
  </si>
  <si>
    <t>Uppgift kan inte förekomma</t>
  </si>
  <si>
    <t>Teckenförklaring</t>
  </si>
  <si>
    <t>Tecken</t>
  </si>
  <si>
    <r>
      <t xml:space="preserve">                 i alla yrken i länet</t>
    </r>
    <r>
      <rPr>
        <b/>
        <vertAlign val="superscript"/>
        <sz val="10"/>
        <color theme="3"/>
        <rFont val="Roboto"/>
        <scheme val="minor"/>
      </rPr>
      <t>1</t>
    </r>
  </si>
  <si>
    <t xml:space="preserve">     därav     Brott mot liv och hälsa</t>
  </si>
  <si>
    <t xml:space="preserve">                          därav     misshandel inklusive grov, synnerligen grov</t>
  </si>
  <si>
    <t xml:space="preserve">                     Brott mot frihet och frid</t>
  </si>
  <si>
    <t xml:space="preserve">                          därav     grov kvinnofridskränkning</t>
  </si>
  <si>
    <t xml:space="preserve">                     Sexualbrott</t>
  </si>
  <si>
    <t xml:space="preserve">                          därav     våldtäkt</t>
  </si>
  <si>
    <t>Antalet utbetalda dagar per kommun summerar inte alltid exakt till länet. Detta beror på att antalet nettodagar avrundas uppåt till närmaste heltal.</t>
  </si>
  <si>
    <t>1–14 dagar</t>
  </si>
  <si>
    <t>15–28 dagar</t>
  </si>
  <si>
    <t>29–59 dagar</t>
  </si>
  <si>
    <t>60–89 dagar</t>
  </si>
  <si>
    <t>90–179 dagar</t>
  </si>
  <si>
    <t>180–364 dagar</t>
  </si>
  <si>
    <t>365–730 dagar</t>
  </si>
  <si>
    <t>731– dagar</t>
  </si>
  <si>
    <t>Undersköterskor, hemtjänst, hemsjukvård och äldreboende</t>
  </si>
  <si>
    <t>Grundskollärare</t>
  </si>
  <si>
    <t>Förskollärare</t>
  </si>
  <si>
    <t>Vårdare, boendestödjare</t>
  </si>
  <si>
    <t>Butikssäljare, dagligvaror</t>
  </si>
  <si>
    <t>Grundutbildade sjuksköterskor</t>
  </si>
  <si>
    <t>Barnskötare</t>
  </si>
  <si>
    <t>Städare</t>
  </si>
  <si>
    <t>Butikssäljare, fackhandel</t>
  </si>
  <si>
    <t>Personliga assistenter</t>
  </si>
  <si>
    <t>Övriga kontorsassistenter och sekreterare</t>
  </si>
  <si>
    <t>Vårdbiträden</t>
  </si>
  <si>
    <t>Restaurang- och köksbiträden m.fl.</t>
  </si>
  <si>
    <t>Undersköterskor, vård- och specialavdelning</t>
  </si>
  <si>
    <t>Planerare och utredare m.fl.</t>
  </si>
  <si>
    <t>Ekonomiassistenter m.fl.</t>
  </si>
  <si>
    <t>Elevassistenter m.fl.</t>
  </si>
  <si>
    <t>Underhållsmekaniker och maskinreparatörer</t>
  </si>
  <si>
    <t>Träarbetare, snickare m.fl.</t>
  </si>
  <si>
    <t>Lastbilsförare m.fl.</t>
  </si>
  <si>
    <t>Fastighetsskötare</t>
  </si>
  <si>
    <t>Mjukvaru- och systemutvecklare m.fl.</t>
  </si>
  <si>
    <t>Installations- och serviceelektriker</t>
  </si>
  <si>
    <t>Maskinställare och maskinoperatörer, metallarbete</t>
  </si>
  <si>
    <t>Motorfordonsmekaniker och fordonsreparatörer</t>
  </si>
  <si>
    <t>Företagssäljare</t>
  </si>
  <si>
    <t>Lager- och terminalpersonal</t>
  </si>
  <si>
    <t>Region Syd</t>
  </si>
  <si>
    <t>efter att ha varit vilande i minst två år.</t>
  </si>
  <si>
    <t>Uppgifterna om kön gäller de personer som utifrån uppgifter om företagsregistreringar</t>
  </si>
  <si>
    <t>och personer i företagen kan anses leda verksamheten.</t>
  </si>
  <si>
    <t xml:space="preserve">Könsfördelningen är beräknad utifrån antalet personer för vilka uppgift om kön finns. </t>
  </si>
  <si>
    <t xml:space="preserve">Andelen företag där uppgift om kön saknas är i storleksordningen 0–3 procent för respektive län. </t>
  </si>
  <si>
    <t>Med nystartade företag menas företag som är helt nybildade eller har återupptagits</t>
  </si>
  <si>
    <t>Andel (%) personer med kapitalinkomst samt medelvärde (kr) och medianvärde (kr) för personer med kapitalinkomst</t>
  </si>
  <si>
    <t>Ohälsotalet för personer 16–64 år, december 2021</t>
  </si>
  <si>
    <t>Sjukpenningtalet för personer 16–64 år, december 2021</t>
  </si>
  <si>
    <t>Personer 16 år och äldre med pågående sjukfall efter antal dagar, december 2021</t>
  </si>
  <si>
    <t>Befolkningen 16–84 år efter Body Mass Index (BMI), 2018-2021</t>
  </si>
  <si>
    <t>Personer 16–84 år med riskabla alkoholvanor, 2007–2010 till 2018-2021</t>
  </si>
  <si>
    <t>2018-2021</t>
  </si>
  <si>
    <t>Personer 16–84 år som röker dagligen, 2007–2010 till 2018-2021</t>
  </si>
  <si>
    <t>Dödsorsaker, 2021</t>
  </si>
  <si>
    <t>Avgångna från gymnasieskolan efter program, 2020/21</t>
  </si>
  <si>
    <t>Yrkesprogram</t>
  </si>
  <si>
    <t xml:space="preserve"> Barn och fritid</t>
  </si>
  <si>
    <t xml:space="preserve"> Bygg och anläggning</t>
  </si>
  <si>
    <t xml:space="preserve"> El och energi</t>
  </si>
  <si>
    <t xml:space="preserve"> Fordon och transport</t>
  </si>
  <si>
    <t xml:space="preserve"> Handel och administration</t>
  </si>
  <si>
    <t xml:space="preserve"> Hantverk</t>
  </si>
  <si>
    <t xml:space="preserve"> Hotell och turism</t>
  </si>
  <si>
    <t xml:space="preserve"> Industritekniska</t>
  </si>
  <si>
    <t xml:space="preserve"> Naturbruk</t>
  </si>
  <si>
    <t xml:space="preserve"> Restaurang och livsmedel</t>
  </si>
  <si>
    <t xml:space="preserve"> VVS och fastighet</t>
  </si>
  <si>
    <t xml:space="preserve"> Vård och omsorg</t>
  </si>
  <si>
    <t xml:space="preserve"> Riksrekryterande utbildningar</t>
  </si>
  <si>
    <t>Högskoleförberedande program</t>
  </si>
  <si>
    <t xml:space="preserve"> Ekonomi</t>
  </si>
  <si>
    <t xml:space="preserve"> Estetiska</t>
  </si>
  <si>
    <t xml:space="preserve"> Humanistiska</t>
  </si>
  <si>
    <t xml:space="preserve"> Naturvetenskap</t>
  </si>
  <si>
    <t xml:space="preserve"> Samhällsvetenskap</t>
  </si>
  <si>
    <t xml:space="preserve"> Teknik</t>
  </si>
  <si>
    <t xml:space="preserve"> International Baccalaureate</t>
  </si>
  <si>
    <t xml:space="preserve">Uppgifterna avser elever som slutfört ett fullständigt nationellt program i gymnasieskolan (2 500 poäng) under läsåret 2020/21 </t>
  </si>
  <si>
    <t>Totalt   antal</t>
  </si>
  <si>
    <t>Utbetalda föräldrapenningdagar, 2021</t>
  </si>
  <si>
    <t>Antal nystartade företag, 2021</t>
  </si>
  <si>
    <t>Öppet arbetslösa 20–64 år, genomsnittligt antal per månad 2002–2021</t>
  </si>
  <si>
    <t>Deltidsarbetslösa och timanställda 20–64 år bland inskrivna hos arbetsförmedlingen, genomsnittligt antal per månad 2021</t>
  </si>
  <si>
    <t>De 20 vanligaste yrkena för kvinnor 16–64 år i länet, 2020</t>
  </si>
  <si>
    <t>De 20 vanligaste yrkena för män 16–64 år i länet, 2020</t>
  </si>
  <si>
    <t>Kapitalinkomst för personer 20 år och äldre, 2020</t>
  </si>
  <si>
    <t>Personer folkbokförda i Sverige både 2020-01-01 och 2020-12-31.</t>
  </si>
  <si>
    <t>Oro för att utsättas för våldtäkt/sexuella angrepp, 2021</t>
  </si>
  <si>
    <t>Valt en annan väg eller ett annat färdsätt på grund av oro för att utsättas för brott, 2021</t>
  </si>
  <si>
    <t>Oro för att utsättas för misshandel, 2021</t>
  </si>
  <si>
    <t>Oro för att utsättas för våldtäkt/sexuella angrepp, 2022</t>
  </si>
  <si>
    <t>Valt en annan väg eller ett annat färdsätt på grund av oro för att utsättas för brott, 2022</t>
  </si>
  <si>
    <t>Oro för att utsättas för misshandel, 2022</t>
  </si>
  <si>
    <t>RJ17:4</t>
  </si>
  <si>
    <t>RJ17:5</t>
  </si>
  <si>
    <t>RJ17:6</t>
  </si>
  <si>
    <t>Concerns about being raped/sexually assaulted, 2022</t>
  </si>
  <si>
    <t>Chose a different route or mode of transport due to concerns about being subjected to crime, 2022</t>
  </si>
  <si>
    <t>Concerns about being subjected to assault, 2022</t>
  </si>
  <si>
    <t>BRÅ, Nationella trygghetsundersökningen 2021 (NTU 2021), publicerad i SCB regional jämställdhet</t>
  </si>
  <si>
    <t>BRÅ, Nationella trygghetsundersökningen 2022 (NTU 2022), publicerad i SCB regional jämställdhet</t>
  </si>
  <si>
    <t>Självrapporterad utsatthet för sexualbrott, 2020</t>
  </si>
  <si>
    <t>Självrapporterad utsatthet för misshandel, 2020</t>
  </si>
  <si>
    <t>Självrapporterad utsatthet för sexualbrott, 2021</t>
  </si>
  <si>
    <t>RJ18:3</t>
  </si>
  <si>
    <t>RJ18:4</t>
  </si>
  <si>
    <t>Självrapporterad utsatthet för misshandel, 2021</t>
  </si>
  <si>
    <t>Self-reported exposure to sexual offences, 2021</t>
  </si>
  <si>
    <t>Self-reported exposure to assault, 2021</t>
  </si>
  <si>
    <t>Anmälda misshandelsbrott mot personer 15 år och äldre efter relation till gärningsperson, 2021</t>
  </si>
  <si>
    <t>Urval av anmälda brott mot frihet och frid efter relation till gärningsperson, 2021</t>
  </si>
  <si>
    <t>Anmälda våldtäkter och försök till våldtäkt mot personer 18 år och äldre, 2021</t>
  </si>
  <si>
    <t>Anmälda brott; sexuellt ofredande mot personer 18 år och äldre, 2021</t>
  </si>
  <si>
    <t>Anmälda brott; köp av sexuell tjänst respektive köp av sexuell handling av barn under 18 år, 2021</t>
  </si>
  <si>
    <t>Lagföringsbeslut efter huvudbrott, 2020</t>
  </si>
  <si>
    <t>Regional jämställdhetsstatistik 2022</t>
  </si>
  <si>
    <t>RJ22:1</t>
  </si>
  <si>
    <t>Conviction decisions by principal offence, 2020</t>
  </si>
  <si>
    <t>RJ22:2</t>
  </si>
  <si>
    <t>Lagföringsbeslut efter huvudbrott, 2021</t>
  </si>
  <si>
    <t>Conviction decisions by principal offence, 2021</t>
  </si>
  <si>
    <t>Sickness rate among people 16–64 years, December 2021</t>
  </si>
  <si>
    <t>Sickness benefit rate among people 16–64 years, December 2021</t>
  </si>
  <si>
    <t>Persons aged 16 and older with an ongoing case of illness, by number of days, December 2021</t>
  </si>
  <si>
    <t>Befolkningen 16–84 år efter Body Mass Index (BMI), 2017–2021</t>
  </si>
  <si>
    <t>Population aged 16–84 years by Body Mass Index (BMI), 2017–2021</t>
  </si>
  <si>
    <t>Personer 16–84 år med riskabla alkoholvanor, 2007–2010 till 2018–2021</t>
  </si>
  <si>
    <t>Persons aged 16–84 years with hazardous alcohol consumption, 2007–2010 to 2018–2021</t>
  </si>
  <si>
    <t>Persons aged 16–84 years who smoke daily, 2007–2010 to 2018-2021</t>
  </si>
  <si>
    <t>Causes of death, 2021</t>
  </si>
  <si>
    <t>Students who completed upper secondary education, by programme 2020/21</t>
  </si>
  <si>
    <t>Disbursed parental allowance days, 2021</t>
  </si>
  <si>
    <t>Number of new enterprises, 2021</t>
  </si>
  <si>
    <t>Officially unemployed persons, 20–64 years, average number per month, 2002-2021</t>
  </si>
  <si>
    <t>Part-time unemployed persons and persons paid by the hour, 20–64 years among persons registered at the Swedish Public Employment Service, average number per month 2021</t>
  </si>
  <si>
    <t>Top 20 occupations among women aged 16–64 years in the county, 2020</t>
  </si>
  <si>
    <t>Top 20 occupations among men aged 16–64 years in the county, 2020</t>
  </si>
  <si>
    <t>Income from capital among persons 20 years and older, 2020</t>
  </si>
  <si>
    <t>Concerns about being raped/sexually assaulted, 2021</t>
  </si>
  <si>
    <t>Chose a different route or mode of transport due to concerns about being subjected to crime, 2021</t>
  </si>
  <si>
    <t>Concerns about being subjected to assault, 2021</t>
  </si>
  <si>
    <t>Self-reported exposure to sexual offences, 2020</t>
  </si>
  <si>
    <t>Self-reported exposure to assault, 2020</t>
  </si>
  <si>
    <t>Reported assault crimes against persons 15 years and older, by relationship with the perpetrator, 2021</t>
  </si>
  <si>
    <t>Selection of reported violation of integrity offences, by relationship with the perpetrator, 2021</t>
  </si>
  <si>
    <t>Reported rapes and attempted rapes against persons 18 years and older, 2021</t>
  </si>
  <si>
    <t>Reported offences: sexual harassment against persons 18 years and older, 2021</t>
  </si>
  <si>
    <t>Reported offences: the purchase of sexual services and the purchase of a sexual act from a child below 18 years, 2021</t>
  </si>
  <si>
    <t>2,3-2,7</t>
  </si>
  <si>
    <t>1-1,2</t>
  </si>
  <si>
    <t>51,4-52,6</t>
  </si>
  <si>
    <t>40,7-42</t>
  </si>
  <si>
    <t>29,2-30,2</t>
  </si>
  <si>
    <t>40,9-42,2</t>
  </si>
  <si>
    <t>15,4-16,2</t>
  </si>
  <si>
    <t>15,5-16,5</t>
  </si>
  <si>
    <t>12-12,8</t>
  </si>
  <si>
    <t>18,6-19,7</t>
  </si>
  <si>
    <t>6,5-7,1</t>
  </si>
  <si>
    <t>6,2-6,9</t>
  </si>
  <si>
    <t>-</t>
  </si>
  <si>
    <t>19-19</t>
  </si>
  <si>
    <t>2-2</t>
  </si>
  <si>
    <t>31-32</t>
  </si>
  <si>
    <t>16-17</t>
  </si>
  <si>
    <t>10-10</t>
  </si>
  <si>
    <t>9-10</t>
  </si>
  <si>
    <t>17-19</t>
  </si>
  <si>
    <t>30-32</t>
  </si>
  <si>
    <t>1,9-2,3</t>
  </si>
  <si>
    <t>3,2-3,8</t>
  </si>
  <si>
    <t>7,2-7,9</t>
  </si>
  <si>
    <t>1,0-1,3</t>
  </si>
  <si>
    <t>2,1-2,4</t>
  </si>
  <si>
    <t>3,2-3,7</t>
  </si>
  <si>
    <t>7,4-8,0</t>
  </si>
  <si>
    <t>1,1-1,3</t>
  </si>
  <si>
    <t>Region  Syd</t>
  </si>
  <si>
    <t>Borgholm</t>
  </si>
  <si>
    <t>Emmaboda</t>
  </si>
  <si>
    <t>Hultsfred</t>
  </si>
  <si>
    <t>Högsby</t>
  </si>
  <si>
    <t>Kalmar</t>
  </si>
  <si>
    <t>Mönsterås</t>
  </si>
  <si>
    <t>Mörbylånga</t>
  </si>
  <si>
    <t>Nybro</t>
  </si>
  <si>
    <t>Oskarshamn</t>
  </si>
  <si>
    <t>Torsås</t>
  </si>
  <si>
    <t>Vimmerby</t>
  </si>
  <si>
    <t>Västervik</t>
  </si>
  <si>
    <t>8,2–13,9</t>
  </si>
  <si>
    <t>15,1–22,8</t>
  </si>
  <si>
    <t>8,4–14</t>
  </si>
  <si>
    <t>14,3–21,4</t>
  </si>
  <si>
    <t>7,6–13</t>
  </si>
  <si>
    <t>16,1–23,3</t>
  </si>
  <si>
    <t>9,2–15,1</t>
  </si>
  <si>
    <t>16,6–23,9</t>
  </si>
  <si>
    <t>8,3–13,9</t>
  </si>
  <si>
    <t>17,4–24,8</t>
  </si>
  <si>
    <t>9,4–15,2</t>
  </si>
  <si>
    <t>17,6–25,1</t>
  </si>
  <si>
    <t>8,8–14,4</t>
  </si>
  <si>
    <t>16,6–23,6</t>
  </si>
  <si>
    <t>7,5–12,6</t>
  </si>
  <si>
    <t>16–22,9</t>
  </si>
  <si>
    <t>8,5–14</t>
  </si>
  <si>
    <t>14,7–21,6</t>
  </si>
  <si>
    <t>4,7–9,3</t>
  </si>
  <si>
    <t>3,2–7,6</t>
  </si>
  <si>
    <t>8,1–13,7</t>
  </si>
  <si>
    <t>3,2–7,4</t>
  </si>
  <si>
    <t>9–14,8</t>
  </si>
  <si>
    <t>6,7–11,9</t>
  </si>
  <si>
    <t>8–13,5</t>
  </si>
  <si>
    <t>7,3–12,7</t>
  </si>
  <si>
    <t>8,7–14,5</t>
  </si>
  <si>
    <t>9,3–15,3</t>
  </si>
  <si>
    <t>9,6–15,6</t>
  </si>
  <si>
    <t>10,3–16,5</t>
  </si>
  <si>
    <t>10,5–16,4</t>
  </si>
  <si>
    <t>9,9–15,8</t>
  </si>
  <si>
    <t>10,8–16,6</t>
  </si>
  <si>
    <t>10,9–17</t>
  </si>
  <si>
    <t>10,4–16,4</t>
  </si>
  <si>
    <t>10,5–16,7</t>
  </si>
  <si>
    <t>1,9-4,6</t>
  </si>
  <si>
    <t>0-0,9</t>
  </si>
  <si>
    <t>44,1-51,7</t>
  </si>
  <si>
    <t>34,4-42,2</t>
  </si>
  <si>
    <t>28,9-36,1</t>
  </si>
  <si>
    <t>39,5-47,4</t>
  </si>
  <si>
    <t>13,5-19,2</t>
  </si>
  <si>
    <t>14,8-20,9</t>
  </si>
  <si>
    <t>8,5-13,1</t>
  </si>
  <si>
    <t>15,2-21,3</t>
  </si>
  <si>
    <t>4,5-8,2</t>
  </si>
  <si>
    <t>4,6-8,5</t>
  </si>
  <si>
    <t>Medicinska sekreterare, vårdadministratörer m.fl.</t>
  </si>
  <si>
    <t>Kockar och kallskänkor</t>
  </si>
  <si>
    <t>Socialsekreterare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</si>
  <si>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2 323 kvinnor vars yrke är okänt.</t>
    </r>
  </si>
  <si>
    <t>Uppfödare och skötare av lantbrukets husdjur</t>
  </si>
  <si>
    <t>Maskinsnickare och maskinoperatörer, träindustri</t>
  </si>
  <si>
    <t>Svetsare och gasskärare</t>
  </si>
  <si>
    <t>Anläggningsmaskinförare m.fl.</t>
  </si>
  <si>
    <t>Buss- och spårvagnsförare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</si>
  <si>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3 759 män vars yrke är okänt.</t>
    </r>
  </si>
  <si>
    <t>1-4</t>
  </si>
  <si>
    <t>11-16</t>
  </si>
  <si>
    <t>10-15</t>
  </si>
  <si>
    <t>21-27</t>
  </si>
  <si>
    <t>6-10</t>
  </si>
  <si>
    <t>3,5-6,5</t>
  </si>
  <si>
    <t>1-3</t>
  </si>
  <si>
    <t>13-18</t>
  </si>
  <si>
    <t>22-28</t>
  </si>
  <si>
    <t>7-12</t>
  </si>
  <si>
    <t>4,2-7,7</t>
  </si>
  <si>
    <t>1,8-4,4</t>
  </si>
  <si>
    <t>0,8-2,6</t>
  </si>
  <si>
    <t>Dödstal, åldersstandardiserade enligt medelbefolkningen 2021</t>
  </si>
  <si>
    <t>0,3-1,6</t>
  </si>
  <si>
    <t>2,4-5,0</t>
  </si>
  <si>
    <t>1,4-3,5</t>
  </si>
  <si>
    <t>r</t>
  </si>
  <si>
    <t>0,2-1,4</t>
  </si>
  <si>
    <t xml:space="preserve">                          därav     misshandel inklusive grov</t>
  </si>
  <si>
    <t xml:space="preserve">                          därav     våldtäkt inklusive grov våldtäkt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</si>
</sst>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#\ ##0_2;\-#\ ##0_2;&quot;-&quot;_2;&quot;.&quot;_2"/>
  </numFmts>
  <fonts count="32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b/>
      <sz val="11"/>
      <name val="Roboto"/>
      <scheme val="minor"/>
    </font>
    <font>
      <sz val="11"/>
      <name val="Roboto"/>
      <scheme val="minor"/>
    </font>
    <font>
      <b/>
      <sz val="11"/>
      <color theme="1"/>
      <name val="Roboto"/>
      <scheme val="minor"/>
    </font>
    <font>
      <b/>
      <vertAlign val="superscript"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9"/>
      <color theme="1"/>
      <name val="Roboto"/>
      <scheme val="minor"/>
    </font>
    <font>
      <sz val="10"/>
      <color rgb="FFFF0000"/>
      <name val="Roboto"/>
      <scheme val="minor"/>
    </font>
    <font>
      <sz val="10"/>
      <color rgb="FF353838"/>
      <name val="Segoe UI"/>
      <family val="2"/>
    </font>
    <font>
      <u/>
      <sz val="10"/>
      <color rgb="FFFF0000"/>
      <name val="Roboto"/>
      <scheme val="minor"/>
    </font>
    <font>
      <b/>
      <sz val="11"/>
      <color rgb="FFFF0000"/>
      <name val="Roboto"/>
      <scheme val="minor"/>
    </font>
    <font>
      <sz val="10"/>
      <name val="Arial"/>
      <family val="2"/>
    </font>
    <font>
      <vertAlign val="superscript"/>
      <sz val="10"/>
      <name val="Roboto"/>
      <scheme val="minor"/>
    </font>
    <font>
      <sz val="10"/>
      <color rgb="FF1E00BE"/>
      <name val="Roboto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DEDFF"/>
        <bgColor rgb="FF000000"/>
      </patternFill>
    </fill>
  </fills>
  <borders count="47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indexed="64"/>
      </bottom>
      <diagonal/>
    </border>
    <border>
      <left style="thin">
        <color theme="3"/>
      </left>
      <right/>
      <top style="medium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/>
      <top style="thin">
        <color theme="3"/>
      </top>
      <bottom style="medium">
        <color theme="3" tint="-0.249977111117893"/>
      </bottom>
      <diagonal/>
    </border>
    <border>
      <left style="thin">
        <color rgb="FF1E00BE"/>
      </left>
      <right/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/>
      <bottom/>
      <diagonal/>
    </border>
    <border>
      <left style="thin">
        <color theme="3"/>
      </left>
      <right style="thin">
        <color rgb="FF1E00BE"/>
      </right>
      <top style="thin">
        <color rgb="FF1E00BE"/>
      </top>
      <bottom style="thin">
        <color theme="3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theme="3"/>
      </bottom>
      <diagonal/>
    </border>
    <border>
      <left style="thin">
        <color rgb="FF1E00BE"/>
      </left>
      <right/>
      <top style="thin">
        <color rgb="FF1E00BE"/>
      </top>
      <bottom style="thin">
        <color theme="3"/>
      </bottom>
      <diagonal/>
    </border>
  </borders>
  <cellStyleXfs count="21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/>
    <xf numFmtId="0" fontId="11" fillId="2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Protection="0">
      <alignment horizontal="right" vertical="center"/>
    </xf>
    <xf numFmtId="0" fontId="13" fillId="0" borderId="0" applyNumberFormat="0" applyFill="0" applyBorder="0" applyProtection="0">
      <alignment horizontal="left"/>
    </xf>
    <xf numFmtId="0" fontId="13" fillId="0" borderId="0" applyFill="0" applyBorder="0" applyProtection="0">
      <alignment horizontal="left" vertical="center"/>
    </xf>
    <xf numFmtId="0" fontId="4" fillId="0" borderId="0"/>
    <xf numFmtId="0" fontId="29" fillId="0" borderId="0"/>
    <xf numFmtId="0" fontId="3" fillId="0" borderId="0"/>
    <xf numFmtId="0" fontId="2" fillId="0" borderId="0"/>
    <xf numFmtId="0" fontId="14" fillId="0" borderId="0">
      <alignment vertical="top"/>
    </xf>
    <xf numFmtId="0" fontId="1" fillId="0" borderId="0"/>
  </cellStyleXfs>
  <cellXfs count="187"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 applyAlignment="1"/>
    <xf numFmtId="0" fontId="19" fillId="0" borderId="0" xfId="10" applyFont="1" applyFill="1" applyAlignment="1" applyProtection="1">
      <alignment horizontal="left"/>
      <protection locked="0"/>
    </xf>
    <xf numFmtId="0" fontId="20" fillId="0" borderId="0" xfId="10" applyFont="1" applyFill="1" applyAlignment="1" applyProtection="1">
      <alignment horizontal="left"/>
      <protection locked="0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top"/>
    </xf>
    <xf numFmtId="0" fontId="25" fillId="0" borderId="0" xfId="0" applyFont="1">
      <alignment vertical="top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8" fillId="0" borderId="25" xfId="0" applyFont="1" applyBorder="1" applyAlignment="1">
      <alignment vertical="center"/>
    </xf>
    <xf numFmtId="0" fontId="13" fillId="2" borderId="25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8" fillId="0" borderId="5" xfId="0" applyFont="1" applyBorder="1" applyAlignment="1">
      <alignment horizontal="right" vertical="center" indent="1"/>
    </xf>
    <xf numFmtId="0" fontId="18" fillId="0" borderId="3" xfId="0" applyFont="1" applyBorder="1" applyAlignment="1">
      <alignment horizontal="right" vertical="center" indent="1"/>
    </xf>
    <xf numFmtId="1" fontId="13" fillId="2" borderId="7" xfId="0" applyNumberFormat="1" applyFont="1" applyFill="1" applyBorder="1" applyAlignment="1">
      <alignment horizontal="right" vertical="center" indent="1"/>
    </xf>
    <xf numFmtId="1" fontId="13" fillId="2" borderId="8" xfId="0" applyNumberFormat="1" applyFont="1" applyFill="1" applyBorder="1" applyAlignment="1">
      <alignment horizontal="right" vertical="center" indent="1"/>
    </xf>
    <xf numFmtId="0" fontId="18" fillId="0" borderId="5" xfId="0" applyFont="1" applyBorder="1" applyAlignment="1">
      <alignment horizontal="right" vertical="center" wrapText="1" indent="1"/>
    </xf>
    <xf numFmtId="0" fontId="18" fillId="0" borderId="3" xfId="0" applyFont="1" applyBorder="1" applyAlignment="1">
      <alignment horizontal="right" vertical="center" wrapText="1" indent="1"/>
    </xf>
    <xf numFmtId="0" fontId="25" fillId="0" borderId="0" xfId="0" applyFont="1" applyFill="1">
      <alignment vertical="top"/>
    </xf>
    <xf numFmtId="0" fontId="0" fillId="0" borderId="0" xfId="0" applyFill="1" applyAlignment="1">
      <alignment vertical="center"/>
    </xf>
    <xf numFmtId="0" fontId="18" fillId="0" borderId="9" xfId="0" applyFont="1" applyFill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1" fontId="18" fillId="0" borderId="22" xfId="0" applyNumberFormat="1" applyFont="1" applyBorder="1" applyAlignment="1">
      <alignment horizontal="right" vertical="center" indent="1"/>
    </xf>
    <xf numFmtId="0" fontId="18" fillId="0" borderId="14" xfId="0" applyFont="1" applyBorder="1" applyAlignment="1">
      <alignment horizontal="left" vertical="center" indent="1"/>
    </xf>
    <xf numFmtId="0" fontId="13" fillId="2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right" vertical="center" indent="1"/>
    </xf>
    <xf numFmtId="3" fontId="13" fillId="2" borderId="15" xfId="0" applyNumberFormat="1" applyFont="1" applyFill="1" applyBorder="1" applyAlignment="1">
      <alignment horizontal="right" vertical="center" indent="1"/>
    </xf>
    <xf numFmtId="3" fontId="13" fillId="0" borderId="17" xfId="0" applyNumberFormat="1" applyFont="1" applyFill="1" applyBorder="1" applyAlignment="1">
      <alignment horizontal="right" vertical="center" indent="1"/>
    </xf>
    <xf numFmtId="3" fontId="13" fillId="2" borderId="17" xfId="0" applyNumberFormat="1" applyFont="1" applyFill="1" applyBorder="1" applyAlignment="1">
      <alignment horizontal="right" vertical="center" indent="1"/>
    </xf>
    <xf numFmtId="3" fontId="18" fillId="0" borderId="3" xfId="0" applyNumberFormat="1" applyFont="1" applyBorder="1" applyAlignment="1">
      <alignment horizontal="right" vertical="center" indent="1"/>
    </xf>
    <xf numFmtId="0" fontId="13" fillId="0" borderId="18" xfId="0" applyFont="1" applyBorder="1" applyAlignment="1">
      <alignment horizontal="left" vertical="center" indent="1"/>
    </xf>
    <xf numFmtId="0" fontId="13" fillId="2" borderId="15" xfId="0" applyFont="1" applyFill="1" applyBorder="1" applyAlignment="1">
      <alignment horizontal="right" vertical="center" indent="1"/>
    </xf>
    <xf numFmtId="0" fontId="13" fillId="0" borderId="17" xfId="0" applyFont="1" applyFill="1" applyBorder="1" applyAlignment="1">
      <alignment horizontal="right" vertical="center" indent="1"/>
    </xf>
    <xf numFmtId="0" fontId="13" fillId="2" borderId="17" xfId="0" applyFont="1" applyFill="1" applyBorder="1" applyAlignment="1">
      <alignment horizontal="right" vertical="center" indent="1"/>
    </xf>
    <xf numFmtId="0" fontId="13" fillId="0" borderId="19" xfId="0" applyFont="1" applyBorder="1" applyAlignment="1">
      <alignment horizontal="right" vertical="center" indent="1"/>
    </xf>
    <xf numFmtId="0" fontId="18" fillId="0" borderId="25" xfId="0" applyFont="1" applyBorder="1" applyAlignment="1">
      <alignment horizontal="left" vertical="center" indent="1"/>
    </xf>
    <xf numFmtId="0" fontId="13" fillId="2" borderId="25" xfId="0" applyFont="1" applyFill="1" applyBorder="1" applyAlignment="1">
      <alignment horizontal="left" vertical="center" indent="1"/>
    </xf>
    <xf numFmtId="0" fontId="13" fillId="2" borderId="24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13" fillId="2" borderId="26" xfId="0" applyFont="1" applyFill="1" applyBorder="1" applyAlignment="1">
      <alignment horizontal="left" vertical="center" indent="1"/>
    </xf>
    <xf numFmtId="164" fontId="13" fillId="2" borderId="15" xfId="0" applyNumberFormat="1" applyFont="1" applyFill="1" applyBorder="1" applyAlignment="1">
      <alignment horizontal="right" vertical="center" indent="1"/>
    </xf>
    <xf numFmtId="164" fontId="13" fillId="0" borderId="23" xfId="0" applyNumberFormat="1" applyFont="1" applyFill="1" applyBorder="1" applyAlignment="1">
      <alignment horizontal="right" vertical="center" indent="1"/>
    </xf>
    <xf numFmtId="164" fontId="13" fillId="0" borderId="19" xfId="0" applyNumberFormat="1" applyFont="1" applyFill="1" applyBorder="1" applyAlignment="1">
      <alignment horizontal="right" vertical="center" indent="1"/>
    </xf>
    <xf numFmtId="164" fontId="13" fillId="2" borderId="20" xfId="0" applyNumberFormat="1" applyFont="1" applyFill="1" applyBorder="1" applyAlignment="1">
      <alignment horizontal="right" vertical="center" indent="1"/>
    </xf>
    <xf numFmtId="164" fontId="13" fillId="0" borderId="7" xfId="0" applyNumberFormat="1" applyFont="1" applyFill="1" applyBorder="1" applyAlignment="1">
      <alignment horizontal="right" vertical="center" indent="1"/>
    </xf>
    <xf numFmtId="164" fontId="13" fillId="0" borderId="8" xfId="0" applyNumberFormat="1" applyFont="1" applyFill="1" applyBorder="1" applyAlignment="1">
      <alignment horizontal="right" vertical="center" indent="1"/>
    </xf>
    <xf numFmtId="164" fontId="13" fillId="2" borderId="7" xfId="0" applyNumberFormat="1" applyFont="1" applyFill="1" applyBorder="1" applyAlignment="1">
      <alignment horizontal="right" vertical="center" indent="1"/>
    </xf>
    <xf numFmtId="164" fontId="13" fillId="2" borderId="8" xfId="0" applyNumberFormat="1" applyFont="1" applyFill="1" applyBorder="1" applyAlignment="1">
      <alignment horizontal="right" vertical="center" indent="1"/>
    </xf>
    <xf numFmtId="3" fontId="13" fillId="0" borderId="7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0" xfId="0" applyNumberFormat="1" applyFont="1" applyFill="1" applyBorder="1" applyAlignment="1">
      <alignment horizontal="right" vertical="center" indent="1"/>
    </xf>
    <xf numFmtId="3" fontId="13" fillId="2" borderId="7" xfId="0" applyNumberFormat="1" applyFont="1" applyFill="1" applyBorder="1" applyAlignment="1">
      <alignment horizontal="right" vertical="center" indent="1"/>
    </xf>
    <xf numFmtId="3" fontId="13" fillId="0" borderId="23" xfId="0" applyNumberFormat="1" applyFont="1" applyFill="1" applyBorder="1" applyAlignment="1">
      <alignment horizontal="right" vertical="center" indent="1"/>
    </xf>
    <xf numFmtId="3" fontId="13" fillId="0" borderId="19" xfId="0" applyNumberFormat="1" applyFont="1" applyFill="1" applyBorder="1" applyAlignment="1">
      <alignment horizontal="right" vertical="center" indent="1"/>
    </xf>
    <xf numFmtId="0" fontId="18" fillId="4" borderId="4" xfId="0" applyFont="1" applyFill="1" applyBorder="1" applyAlignment="1">
      <alignment horizontal="left" vertical="center" indent="1"/>
    </xf>
    <xf numFmtId="0" fontId="13" fillId="3" borderId="18" xfId="0" applyFont="1" applyFill="1" applyBorder="1" applyAlignment="1">
      <alignment horizontal="left" vertical="center" indent="1"/>
    </xf>
    <xf numFmtId="0" fontId="18" fillId="4" borderId="2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 indent="1"/>
    </xf>
    <xf numFmtId="3" fontId="13" fillId="2" borderId="21" xfId="0" applyNumberFormat="1" applyFont="1" applyFill="1" applyBorder="1" applyAlignment="1">
      <alignment horizontal="right" vertical="center" indent="1"/>
    </xf>
    <xf numFmtId="0" fontId="13" fillId="2" borderId="27" xfId="0" applyFont="1" applyFill="1" applyBorder="1" applyAlignment="1">
      <alignment horizontal="left" vertical="center" indent="1"/>
    </xf>
    <xf numFmtId="0" fontId="18" fillId="2" borderId="26" xfId="0" applyFont="1" applyFill="1" applyBorder="1" applyAlignment="1">
      <alignment horizontal="left" vertical="center" indent="1"/>
    </xf>
    <xf numFmtId="0" fontId="18" fillId="2" borderId="25" xfId="0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left" vertical="center" indent="1"/>
    </xf>
    <xf numFmtId="0" fontId="26" fillId="0" borderId="0" xfId="0" applyFont="1" applyAlignment="1">
      <alignment vertical="center"/>
    </xf>
    <xf numFmtId="0" fontId="27" fillId="0" borderId="0" xfId="0" applyFont="1">
      <alignment vertical="top"/>
    </xf>
    <xf numFmtId="3" fontId="0" fillId="0" borderId="0" xfId="0" applyNumberFormat="1" applyAlignment="1">
      <alignment vertical="center"/>
    </xf>
    <xf numFmtId="3" fontId="0" fillId="0" borderId="0" xfId="0" applyNumberFormat="1" applyFill="1">
      <alignment vertical="top"/>
    </xf>
    <xf numFmtId="165" fontId="13" fillId="2" borderId="21" xfId="0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65" fontId="13" fillId="2" borderId="17" xfId="0" applyNumberFormat="1" applyFont="1" applyFill="1" applyBorder="1" applyAlignment="1">
      <alignment horizontal="right" vertical="center"/>
    </xf>
    <xf numFmtId="165" fontId="13" fillId="2" borderId="8" xfId="0" applyNumberFormat="1" applyFont="1" applyFill="1" applyBorder="1" applyAlignment="1">
      <alignment horizontal="right" vertical="center"/>
    </xf>
    <xf numFmtId="165" fontId="13" fillId="2" borderId="28" xfId="0" applyNumberFormat="1" applyFont="1" applyFill="1" applyBorder="1" applyAlignment="1">
      <alignment horizontal="right" vertical="center"/>
    </xf>
    <xf numFmtId="165" fontId="18" fillId="2" borderId="20" xfId="0" applyNumberFormat="1" applyFont="1" applyFill="1" applyBorder="1" applyAlignment="1">
      <alignment horizontal="right" vertical="center"/>
    </xf>
    <xf numFmtId="165" fontId="18" fillId="2" borderId="15" xfId="0" applyNumberFormat="1" applyFont="1" applyFill="1" applyBorder="1" applyAlignment="1">
      <alignment horizontal="right" vertical="center"/>
    </xf>
    <xf numFmtId="165" fontId="18" fillId="2" borderId="3" xfId="0" applyNumberFormat="1" applyFont="1" applyFill="1" applyBorder="1" applyAlignment="1">
      <alignment horizontal="right" vertical="center"/>
    </xf>
    <xf numFmtId="0" fontId="28" fillId="0" borderId="0" xfId="10" applyFont="1" applyFill="1" applyAlignment="1" applyProtection="1">
      <alignment horizontal="left"/>
      <protection locked="0"/>
    </xf>
    <xf numFmtId="165" fontId="13" fillId="0" borderId="8" xfId="0" applyNumberFormat="1" applyFont="1" applyFill="1" applyBorder="1" applyAlignment="1">
      <alignment horizontal="right" vertical="center"/>
    </xf>
    <xf numFmtId="0" fontId="14" fillId="0" borderId="0" xfId="16" applyFont="1"/>
    <xf numFmtId="3" fontId="18" fillId="0" borderId="13" xfId="0" applyNumberFormat="1" applyFont="1" applyFill="1" applyBorder="1" applyAlignment="1">
      <alignment horizontal="right" vertical="center" indent="1"/>
    </xf>
    <xf numFmtId="3" fontId="18" fillId="0" borderId="21" xfId="0" applyNumberFormat="1" applyFont="1" applyFill="1" applyBorder="1" applyAlignment="1">
      <alignment horizontal="right" vertical="center" indent="1"/>
    </xf>
    <xf numFmtId="0" fontId="18" fillId="0" borderId="24" xfId="0" applyFont="1" applyFill="1" applyBorder="1" applyAlignment="1">
      <alignment horizontal="left" vertical="center" indent="1"/>
    </xf>
    <xf numFmtId="3" fontId="18" fillId="0" borderId="23" xfId="0" applyNumberFormat="1" applyFont="1" applyFill="1" applyBorder="1" applyAlignment="1">
      <alignment horizontal="right" vertical="center" indent="1"/>
    </xf>
    <xf numFmtId="3" fontId="18" fillId="0" borderId="19" xfId="0" applyNumberFormat="1" applyFont="1" applyFill="1" applyBorder="1" applyAlignment="1">
      <alignment horizontal="right" vertical="center" indent="1"/>
    </xf>
    <xf numFmtId="3" fontId="18" fillId="0" borderId="12" xfId="0" applyNumberFormat="1" applyFont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0" fontId="13" fillId="0" borderId="6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9" xfId="0" applyNumberFormat="1" applyFont="1" applyFill="1" applyBorder="1" applyAlignment="1">
      <alignment horizontal="right" vertical="center" indent="1"/>
    </xf>
    <xf numFmtId="3" fontId="13" fillId="2" borderId="28" xfId="0" applyNumberFormat="1" applyFont="1" applyFill="1" applyBorder="1" applyAlignment="1">
      <alignment horizontal="right" vertical="center" indent="1"/>
    </xf>
    <xf numFmtId="49" fontId="13" fillId="0" borderId="7" xfId="0" applyNumberFormat="1" applyFont="1" applyBorder="1" applyAlignment="1">
      <alignment horizontal="right" vertical="center" indent="1"/>
    </xf>
    <xf numFmtId="165" fontId="13" fillId="0" borderId="7" xfId="0" applyNumberFormat="1" applyFont="1" applyBorder="1" applyAlignment="1">
      <alignment horizontal="right" vertical="center"/>
    </xf>
    <xf numFmtId="165" fontId="13" fillId="0" borderId="8" xfId="0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left" vertical="center" indent="1"/>
    </xf>
    <xf numFmtId="0" fontId="13" fillId="0" borderId="30" xfId="0" applyFont="1" applyBorder="1" applyAlignment="1">
      <alignment horizontal="left" vertical="center" indent="1"/>
    </xf>
    <xf numFmtId="0" fontId="13" fillId="0" borderId="32" xfId="0" applyFont="1" applyFill="1" applyBorder="1" applyAlignment="1">
      <alignment horizontal="left" vertical="center" indent="1"/>
    </xf>
    <xf numFmtId="164" fontId="13" fillId="0" borderId="33" xfId="0" applyNumberFormat="1" applyFont="1" applyFill="1" applyBorder="1" applyAlignment="1">
      <alignment horizontal="right" vertical="center" indent="1"/>
    </xf>
    <xf numFmtId="164" fontId="13" fillId="0" borderId="34" xfId="0" applyNumberFormat="1" applyFont="1" applyFill="1" applyBorder="1" applyAlignment="1">
      <alignment horizontal="right" vertical="center" indent="1"/>
    </xf>
    <xf numFmtId="0" fontId="18" fillId="0" borderId="11" xfId="0" applyFont="1" applyFill="1" applyBorder="1" applyAlignment="1">
      <alignment horizontal="left" vertical="center" indent="1"/>
    </xf>
    <xf numFmtId="3" fontId="18" fillId="0" borderId="12" xfId="0" applyNumberFormat="1" applyFont="1" applyFill="1" applyBorder="1" applyAlignment="1">
      <alignment horizontal="right" vertical="center" indent="1"/>
    </xf>
    <xf numFmtId="3" fontId="18" fillId="0" borderId="22" xfId="0" applyNumberFormat="1" applyFont="1" applyFill="1" applyBorder="1" applyAlignment="1">
      <alignment horizontal="right" vertical="center" indent="1"/>
    </xf>
    <xf numFmtId="0" fontId="13" fillId="2" borderId="35" xfId="0" applyFont="1" applyFill="1" applyBorder="1" applyAlignment="1">
      <alignment horizontal="left" vertical="center" indent="1"/>
    </xf>
    <xf numFmtId="3" fontId="13" fillId="2" borderId="36" xfId="0" applyNumberFormat="1" applyFont="1" applyFill="1" applyBorder="1" applyAlignment="1">
      <alignment horizontal="right" vertical="center" indent="1"/>
    </xf>
    <xf numFmtId="3" fontId="13" fillId="2" borderId="37" xfId="0" applyNumberFormat="1" applyFont="1" applyFill="1" applyBorder="1" applyAlignment="1">
      <alignment horizontal="right" vertical="center" indent="1"/>
    </xf>
    <xf numFmtId="0" fontId="18" fillId="0" borderId="6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3" fontId="13" fillId="0" borderId="12" xfId="0" applyNumberFormat="1" applyFont="1" applyFill="1" applyBorder="1" applyAlignment="1">
      <alignment horizontal="right" vertical="center" indent="1"/>
    </xf>
    <xf numFmtId="3" fontId="13" fillId="0" borderId="22" xfId="0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4" fillId="0" borderId="0" xfId="19" applyAlignment="1"/>
    <xf numFmtId="0" fontId="24" fillId="0" borderId="0" xfId="18" applyFont="1"/>
    <xf numFmtId="0" fontId="21" fillId="0" borderId="0" xfId="18" applyFont="1"/>
    <xf numFmtId="0" fontId="17" fillId="0" borderId="0" xfId="18" applyFont="1"/>
    <xf numFmtId="0" fontId="17" fillId="0" borderId="0" xfId="19" applyFont="1" applyAlignment="1"/>
    <xf numFmtId="0" fontId="18" fillId="0" borderId="2" xfId="19" applyFont="1" applyBorder="1" applyAlignment="1">
      <alignment horizontal="left" vertical="center" indent="1"/>
    </xf>
    <xf numFmtId="0" fontId="18" fillId="0" borderId="3" xfId="19" applyFont="1" applyBorder="1" applyAlignment="1">
      <alignment horizontal="left" vertical="center" indent="1"/>
    </xf>
    <xf numFmtId="0" fontId="13" fillId="2" borderId="6" xfId="19" applyFont="1" applyFill="1" applyBorder="1" applyAlignment="1">
      <alignment horizontal="left" vertical="center" indent="1"/>
    </xf>
    <xf numFmtId="1" fontId="13" fillId="2" borderId="8" xfId="19" applyNumberFormat="1" applyFont="1" applyFill="1" applyBorder="1" applyAlignment="1">
      <alignment horizontal="left" vertical="center" indent="1"/>
    </xf>
    <xf numFmtId="0" fontId="13" fillId="0" borderId="6" xfId="19" applyFont="1" applyBorder="1" applyAlignment="1">
      <alignment horizontal="left" vertical="center" indent="1"/>
    </xf>
    <xf numFmtId="1" fontId="13" fillId="0" borderId="8" xfId="19" applyNumberFormat="1" applyFont="1" applyBorder="1" applyAlignment="1">
      <alignment horizontal="left" vertical="center" indent="1"/>
    </xf>
    <xf numFmtId="0" fontId="13" fillId="0" borderId="24" xfId="19" applyFont="1" applyBorder="1" applyAlignment="1">
      <alignment horizontal="left" vertical="center" indent="1"/>
    </xf>
    <xf numFmtId="1" fontId="13" fillId="0" borderId="19" xfId="19" applyNumberFormat="1" applyFont="1" applyBorder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13" fillId="0" borderId="31" xfId="0" applyFont="1" applyBorder="1" applyAlignment="1">
      <alignment horizontal="right" vertical="center" indent="1"/>
    </xf>
    <xf numFmtId="0" fontId="13" fillId="2" borderId="32" xfId="0" applyFont="1" applyFill="1" applyBorder="1" applyAlignment="1">
      <alignment horizontal="left" vertical="center" indent="1"/>
    </xf>
    <xf numFmtId="0" fontId="18" fillId="0" borderId="9" xfId="0" applyFont="1" applyBorder="1" applyAlignment="1">
      <alignment horizontal="left" vertical="center" indent="1"/>
    </xf>
    <xf numFmtId="165" fontId="0" fillId="0" borderId="0" xfId="0" applyNumberFormat="1" applyAlignment="1">
      <alignment vertical="center"/>
    </xf>
    <xf numFmtId="165" fontId="0" fillId="0" borderId="0" xfId="0" applyNumberFormat="1" applyBorder="1" applyAlignment="1">
      <alignment vertical="center"/>
    </xf>
    <xf numFmtId="16" fontId="0" fillId="0" borderId="0" xfId="0" applyNumberFormat="1" applyAlignment="1">
      <alignment vertical="center"/>
    </xf>
    <xf numFmtId="3" fontId="13" fillId="0" borderId="23" xfId="0" quotePrefix="1" applyNumberFormat="1" applyFont="1" applyFill="1" applyBorder="1" applyAlignment="1">
      <alignment horizontal="right" vertical="center" indent="1"/>
    </xf>
    <xf numFmtId="3" fontId="13" fillId="0" borderId="19" xfId="0" quotePrefix="1" applyNumberFormat="1" applyFont="1" applyFill="1" applyBorder="1" applyAlignment="1">
      <alignment horizontal="right" vertical="center" indent="1"/>
    </xf>
    <xf numFmtId="1" fontId="13" fillId="0" borderId="7" xfId="0" applyNumberFormat="1" applyFont="1" applyBorder="1" applyAlignment="1">
      <alignment horizontal="right" vertical="center" indent="1"/>
    </xf>
    <xf numFmtId="1" fontId="13" fillId="0" borderId="8" xfId="0" applyNumberFormat="1" applyFont="1" applyBorder="1" applyAlignment="1">
      <alignment horizontal="right" vertical="center" indent="1"/>
    </xf>
    <xf numFmtId="1" fontId="18" fillId="0" borderId="13" xfId="0" applyNumberFormat="1" applyFont="1" applyBorder="1" applyAlignment="1">
      <alignment horizontal="right" vertical="center" indent="1"/>
    </xf>
    <xf numFmtId="1" fontId="18" fillId="0" borderId="21" xfId="0" applyNumberFormat="1" applyFont="1" applyBorder="1" applyAlignment="1">
      <alignment horizontal="right" vertical="center" indent="1"/>
    </xf>
    <xf numFmtId="1" fontId="18" fillId="0" borderId="12" xfId="0" applyNumberFormat="1" applyFont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0" fontId="31" fillId="5" borderId="38" xfId="0" applyFont="1" applyFill="1" applyBorder="1" applyAlignment="1">
      <alignment horizontal="right" vertical="center" indent="1"/>
    </xf>
    <xf numFmtId="0" fontId="31" fillId="0" borderId="39" xfId="0" applyFont="1" applyBorder="1" applyAlignment="1">
      <alignment horizontal="right" vertical="center" indent="1"/>
    </xf>
    <xf numFmtId="0" fontId="31" fillId="0" borderId="40" xfId="0" applyFont="1" applyBorder="1" applyAlignment="1">
      <alignment horizontal="right" vertical="center" indent="1"/>
    </xf>
    <xf numFmtId="0" fontId="31" fillId="5" borderId="39" xfId="0" applyFont="1" applyFill="1" applyBorder="1" applyAlignment="1">
      <alignment horizontal="right" vertical="center" indent="1"/>
    </xf>
    <xf numFmtId="0" fontId="31" fillId="5" borderId="40" xfId="0" applyFont="1" applyFill="1" applyBorder="1" applyAlignment="1">
      <alignment horizontal="right" vertical="center" indent="1"/>
    </xf>
    <xf numFmtId="0" fontId="31" fillId="5" borderId="41" xfId="0" applyFont="1" applyFill="1" applyBorder="1" applyAlignment="1">
      <alignment horizontal="right" vertical="center" indent="1"/>
    </xf>
    <xf numFmtId="0" fontId="31" fillId="5" borderId="42" xfId="0" applyFont="1" applyFill="1" applyBorder="1" applyAlignment="1">
      <alignment horizontal="right" vertical="center" indent="1"/>
    </xf>
    <xf numFmtId="3" fontId="31" fillId="5" borderId="38" xfId="0" applyNumberFormat="1" applyFont="1" applyFill="1" applyBorder="1" applyAlignment="1">
      <alignment horizontal="right" vertical="center" indent="1"/>
    </xf>
    <xf numFmtId="3" fontId="31" fillId="0" borderId="39" xfId="0" applyNumberFormat="1" applyFont="1" applyBorder="1" applyAlignment="1">
      <alignment horizontal="right" vertical="center" indent="1"/>
    </xf>
    <xf numFmtId="3" fontId="31" fillId="0" borderId="40" xfId="0" applyNumberFormat="1" applyFont="1" applyBorder="1" applyAlignment="1">
      <alignment horizontal="right" vertical="center" indent="1"/>
    </xf>
    <xf numFmtId="3" fontId="31" fillId="5" borderId="43" xfId="0" applyNumberFormat="1" applyFont="1" applyFill="1" applyBorder="1" applyAlignment="1">
      <alignment horizontal="right" vertical="center" indent="1"/>
    </xf>
    <xf numFmtId="0" fontId="31" fillId="5" borderId="43" xfId="0" applyFont="1" applyFill="1" applyBorder="1" applyAlignment="1">
      <alignment horizontal="right" vertical="center" indent="1"/>
    </xf>
    <xf numFmtId="1" fontId="13" fillId="2" borderId="6" xfId="0" applyNumberFormat="1" applyFont="1" applyFill="1" applyBorder="1" applyAlignment="1">
      <alignment horizontal="right" vertical="center" indent="1"/>
    </xf>
    <xf numFmtId="1" fontId="13" fillId="0" borderId="6" xfId="0" applyNumberFormat="1" applyFont="1" applyBorder="1" applyAlignment="1">
      <alignment horizontal="right" vertical="center" indent="1"/>
    </xf>
    <xf numFmtId="3" fontId="13" fillId="0" borderId="6" xfId="0" applyNumberFormat="1" applyFont="1" applyBorder="1" applyAlignment="1">
      <alignment horizontal="right" vertical="center" indent="1"/>
    </xf>
    <xf numFmtId="0" fontId="17" fillId="0" borderId="0" xfId="0" applyFont="1" applyFill="1" applyAlignment="1"/>
    <xf numFmtId="3" fontId="13" fillId="2" borderId="15" xfId="0" quotePrefix="1" applyNumberFormat="1" applyFont="1" applyFill="1" applyBorder="1" applyAlignment="1">
      <alignment horizontal="right" vertical="center" indent="1"/>
    </xf>
    <xf numFmtId="164" fontId="13" fillId="2" borderId="15" xfId="0" quotePrefix="1" applyNumberFormat="1" applyFont="1" applyFill="1" applyBorder="1" applyAlignment="1">
      <alignment horizontal="right" vertical="center" indent="1"/>
    </xf>
    <xf numFmtId="3" fontId="31" fillId="5" borderId="44" xfId="0" applyNumberFormat="1" applyFont="1" applyFill="1" applyBorder="1" applyAlignment="1">
      <alignment horizontal="right" vertical="center" indent="1"/>
    </xf>
    <xf numFmtId="3" fontId="31" fillId="5" borderId="45" xfId="0" applyNumberFormat="1" applyFont="1" applyFill="1" applyBorder="1" applyAlignment="1">
      <alignment horizontal="right" vertical="center" indent="1"/>
    </xf>
    <xf numFmtId="0" fontId="31" fillId="5" borderId="46" xfId="0" applyFont="1" applyFill="1" applyBorder="1" applyAlignment="1">
      <alignment horizontal="right" vertical="center" indent="1"/>
    </xf>
    <xf numFmtId="3" fontId="31" fillId="5" borderId="46" xfId="0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right" vertical="center" indent="1"/>
    </xf>
    <xf numFmtId="3" fontId="13" fillId="0" borderId="24" xfId="0" applyNumberFormat="1" applyFont="1" applyBorder="1" applyAlignment="1">
      <alignment horizontal="right" vertical="center" indent="1"/>
    </xf>
    <xf numFmtId="3" fontId="13" fillId="0" borderId="18" xfId="0" applyNumberFormat="1" applyFont="1" applyBorder="1" applyAlignment="1">
      <alignment horizontal="right" vertical="center" indent="1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3" fontId="13" fillId="2" borderId="1" xfId="0" applyNumberFormat="1" applyFont="1" applyFill="1" applyBorder="1" applyAlignment="1">
      <alignment horizontal="right" vertical="center" indent="1"/>
    </xf>
  </cellXfs>
  <cellStyles count="21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12 7" xfId="15" xr:uid="{AEB6EFF9-0C36-44AC-AB0E-BC20D710FFE0}"/>
    <cellStyle name="Normal 12 7 2" xfId="18" xr:uid="{B5878990-47CF-4F3C-9F25-BF1095972D61}"/>
    <cellStyle name="Normal 2" xfId="16" xr:uid="{D58626E4-0D7C-49C8-A958-F7C683B7AE7D}"/>
    <cellStyle name="Normal 2 2" xfId="19" xr:uid="{21878FDA-17DC-4FAC-A5D5-3F37A55FB59D}"/>
    <cellStyle name="Normal 2 5" xfId="17" xr:uid="{A5EDEE69-7914-4162-84B4-686BCE246B90}"/>
    <cellStyle name="Normal 5" xfId="20" xr:uid="{89AA9B6E-7276-43F5-BDC3-724219236468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5"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D106-F2AA-4D35-A82F-EC24502F1B4B}">
  <dimension ref="A1:D46"/>
  <sheetViews>
    <sheetView tabSelected="1" zoomScaleNormal="100" workbookViewId="0"/>
  </sheetViews>
  <sheetFormatPr defaultColWidth="9.1796875" defaultRowHeight="14" x14ac:dyDescent="0.35"/>
  <cols>
    <col min="1" max="1" width="9.1796875" style="122"/>
    <col min="2" max="2" width="116" style="122" customWidth="1"/>
    <col min="3" max="3" width="150.453125" style="122" bestFit="1" customWidth="1"/>
    <col min="4" max="16384" width="9.1796875" style="122"/>
  </cols>
  <sheetData>
    <row r="1" spans="1:4" ht="15.5" x14ac:dyDescent="0.4">
      <c r="A1" s="121" t="s">
        <v>1</v>
      </c>
      <c r="B1" s="121"/>
      <c r="C1" s="121"/>
      <c r="D1" s="121"/>
    </row>
    <row r="2" spans="1:4" x14ac:dyDescent="0.35">
      <c r="A2" s="123" t="s">
        <v>342</v>
      </c>
      <c r="B2" s="123"/>
      <c r="C2" s="123"/>
      <c r="D2" s="123"/>
    </row>
    <row r="3" spans="1:4" ht="15.5" x14ac:dyDescent="0.4">
      <c r="A3" s="124"/>
      <c r="B3" s="124"/>
      <c r="C3" s="124"/>
      <c r="D3" s="124"/>
    </row>
    <row r="4" spans="1:4" x14ac:dyDescent="0.35">
      <c r="A4" s="125" t="s">
        <v>2</v>
      </c>
      <c r="B4" s="125" t="s">
        <v>273</v>
      </c>
      <c r="C4" s="125" t="s">
        <v>348</v>
      </c>
      <c r="D4" s="125"/>
    </row>
    <row r="5" spans="1:4" x14ac:dyDescent="0.35">
      <c r="A5" s="125" t="s">
        <v>3</v>
      </c>
      <c r="B5" s="125" t="s">
        <v>274</v>
      </c>
      <c r="C5" s="125" t="s">
        <v>349</v>
      </c>
      <c r="D5" s="125"/>
    </row>
    <row r="6" spans="1:4" x14ac:dyDescent="0.35">
      <c r="A6" s="125" t="s">
        <v>4</v>
      </c>
      <c r="B6" s="125" t="s">
        <v>275</v>
      </c>
      <c r="C6" s="125" t="s">
        <v>350</v>
      </c>
      <c r="D6" s="125"/>
    </row>
    <row r="7" spans="1:4" x14ac:dyDescent="0.35">
      <c r="A7" s="125" t="s">
        <v>5</v>
      </c>
      <c r="B7" s="125" t="s">
        <v>351</v>
      </c>
      <c r="C7" s="125" t="s">
        <v>352</v>
      </c>
      <c r="D7" s="125"/>
    </row>
    <row r="8" spans="1:4" x14ac:dyDescent="0.35">
      <c r="A8" s="125" t="s">
        <v>6</v>
      </c>
      <c r="B8" s="125" t="s">
        <v>353</v>
      </c>
      <c r="C8" s="125" t="s">
        <v>354</v>
      </c>
      <c r="D8" s="125"/>
    </row>
    <row r="9" spans="1:4" x14ac:dyDescent="0.35">
      <c r="A9" s="125" t="s">
        <v>7</v>
      </c>
      <c r="B9" s="125" t="s">
        <v>279</v>
      </c>
      <c r="C9" s="125" t="s">
        <v>355</v>
      </c>
      <c r="D9" s="125"/>
    </row>
    <row r="10" spans="1:4" x14ac:dyDescent="0.35">
      <c r="A10" s="125" t="s">
        <v>8</v>
      </c>
      <c r="B10" s="125" t="s">
        <v>280</v>
      </c>
      <c r="C10" s="125" t="s">
        <v>356</v>
      </c>
      <c r="D10" s="125"/>
    </row>
    <row r="11" spans="1:4" x14ac:dyDescent="0.35">
      <c r="A11" s="125" t="s">
        <v>9</v>
      </c>
      <c r="B11" s="125" t="s">
        <v>281</v>
      </c>
      <c r="C11" s="125" t="s">
        <v>357</v>
      </c>
      <c r="D11" s="125"/>
    </row>
    <row r="12" spans="1:4" x14ac:dyDescent="0.35">
      <c r="A12" s="125" t="s">
        <v>10</v>
      </c>
      <c r="B12" s="125" t="s">
        <v>306</v>
      </c>
      <c r="C12" s="125" t="s">
        <v>358</v>
      </c>
      <c r="D12" s="125"/>
    </row>
    <row r="13" spans="1:4" x14ac:dyDescent="0.35">
      <c r="A13" s="125" t="s">
        <v>11</v>
      </c>
      <c r="B13" s="125" t="s">
        <v>307</v>
      </c>
      <c r="C13" s="125" t="s">
        <v>359</v>
      </c>
      <c r="D13" s="125"/>
    </row>
    <row r="14" spans="1:4" x14ac:dyDescent="0.35">
      <c r="A14" s="125" t="s">
        <v>12</v>
      </c>
      <c r="B14" s="125" t="s">
        <v>308</v>
      </c>
      <c r="C14" s="125" t="s">
        <v>360</v>
      </c>
      <c r="D14" s="125"/>
    </row>
    <row r="15" spans="1:4" x14ac:dyDescent="0.35">
      <c r="A15" s="125" t="s">
        <v>13</v>
      </c>
      <c r="B15" s="125" t="s">
        <v>309</v>
      </c>
      <c r="C15" s="125" t="s">
        <v>361</v>
      </c>
      <c r="D15" s="125"/>
    </row>
    <row r="16" spans="1:4" x14ac:dyDescent="0.35">
      <c r="A16" s="125" t="s">
        <v>14</v>
      </c>
      <c r="B16" s="125" t="s">
        <v>310</v>
      </c>
      <c r="C16" s="125" t="s">
        <v>362</v>
      </c>
      <c r="D16" s="125"/>
    </row>
    <row r="17" spans="1:4" x14ac:dyDescent="0.35">
      <c r="A17" s="125" t="s">
        <v>15</v>
      </c>
      <c r="B17" s="125" t="s">
        <v>311</v>
      </c>
      <c r="C17" s="125" t="s">
        <v>363</v>
      </c>
      <c r="D17" s="125"/>
    </row>
    <row r="18" spans="1:4" x14ac:dyDescent="0.35">
      <c r="A18" s="125" t="s">
        <v>16</v>
      </c>
      <c r="B18" s="125" t="s">
        <v>312</v>
      </c>
      <c r="C18" s="125" t="s">
        <v>364</v>
      </c>
      <c r="D18" s="125"/>
    </row>
    <row r="19" spans="1:4" x14ac:dyDescent="0.35">
      <c r="A19" s="125" t="s">
        <v>145</v>
      </c>
      <c r="B19" s="125" t="s">
        <v>314</v>
      </c>
      <c r="C19" s="125" t="s">
        <v>365</v>
      </c>
      <c r="D19" s="125"/>
    </row>
    <row r="20" spans="1:4" x14ac:dyDescent="0.35">
      <c r="A20" s="125" t="s">
        <v>146</v>
      </c>
      <c r="B20" s="125" t="s">
        <v>315</v>
      </c>
      <c r="C20" s="125" t="s">
        <v>366</v>
      </c>
      <c r="D20" s="125"/>
    </row>
    <row r="21" spans="1:4" x14ac:dyDescent="0.35">
      <c r="A21" s="125" t="s">
        <v>147</v>
      </c>
      <c r="B21" s="125" t="s">
        <v>316</v>
      </c>
      <c r="C21" s="125" t="s">
        <v>367</v>
      </c>
      <c r="D21" s="125"/>
    </row>
    <row r="22" spans="1:4" x14ac:dyDescent="0.35">
      <c r="A22" s="125" t="s">
        <v>320</v>
      </c>
      <c r="B22" s="125" t="s">
        <v>317</v>
      </c>
      <c r="C22" s="125" t="s">
        <v>323</v>
      </c>
      <c r="D22" s="125"/>
    </row>
    <row r="23" spans="1:4" x14ac:dyDescent="0.35">
      <c r="A23" s="125" t="s">
        <v>321</v>
      </c>
      <c r="B23" s="125" t="s">
        <v>318</v>
      </c>
      <c r="C23" s="125" t="s">
        <v>324</v>
      </c>
      <c r="D23" s="125"/>
    </row>
    <row r="24" spans="1:4" x14ac:dyDescent="0.35">
      <c r="A24" s="125" t="s">
        <v>322</v>
      </c>
      <c r="B24" s="125" t="s">
        <v>319</v>
      </c>
      <c r="C24" s="125" t="s">
        <v>325</v>
      </c>
      <c r="D24" s="125"/>
    </row>
    <row r="25" spans="1:4" x14ac:dyDescent="0.35">
      <c r="A25" s="125" t="s">
        <v>148</v>
      </c>
      <c r="B25" s="125" t="s">
        <v>328</v>
      </c>
      <c r="C25" s="125" t="s">
        <v>368</v>
      </c>
      <c r="D25" s="125"/>
    </row>
    <row r="26" spans="1:4" x14ac:dyDescent="0.35">
      <c r="A26" s="125" t="s">
        <v>149</v>
      </c>
      <c r="B26" s="125" t="s">
        <v>329</v>
      </c>
      <c r="C26" s="125" t="s">
        <v>369</v>
      </c>
      <c r="D26" s="125"/>
    </row>
    <row r="27" spans="1:4" x14ac:dyDescent="0.35">
      <c r="A27" s="125" t="s">
        <v>331</v>
      </c>
      <c r="B27" s="125" t="s">
        <v>330</v>
      </c>
      <c r="C27" s="125" t="s">
        <v>334</v>
      </c>
      <c r="D27" s="125"/>
    </row>
    <row r="28" spans="1:4" x14ac:dyDescent="0.35">
      <c r="A28" s="125" t="s">
        <v>332</v>
      </c>
      <c r="B28" s="125" t="s">
        <v>333</v>
      </c>
      <c r="C28" s="125" t="s">
        <v>335</v>
      </c>
      <c r="D28" s="125"/>
    </row>
    <row r="29" spans="1:4" x14ac:dyDescent="0.35">
      <c r="A29" s="125" t="s">
        <v>103</v>
      </c>
      <c r="B29" s="125" t="s">
        <v>336</v>
      </c>
      <c r="C29" s="125" t="s">
        <v>370</v>
      </c>
      <c r="D29" s="125"/>
    </row>
    <row r="30" spans="1:4" x14ac:dyDescent="0.35">
      <c r="A30" s="125" t="s">
        <v>104</v>
      </c>
      <c r="B30" s="125" t="s">
        <v>337</v>
      </c>
      <c r="C30" s="125" t="s">
        <v>371</v>
      </c>
      <c r="D30" s="125"/>
    </row>
    <row r="31" spans="1:4" x14ac:dyDescent="0.35">
      <c r="A31" s="125" t="s">
        <v>152</v>
      </c>
      <c r="B31" s="125" t="s">
        <v>338</v>
      </c>
      <c r="C31" s="125" t="s">
        <v>372</v>
      </c>
      <c r="D31" s="125"/>
    </row>
    <row r="32" spans="1:4" x14ac:dyDescent="0.35">
      <c r="A32" s="125" t="s">
        <v>153</v>
      </c>
      <c r="B32" s="125" t="s">
        <v>339</v>
      </c>
      <c r="C32" s="125" t="s">
        <v>373</v>
      </c>
      <c r="D32" s="125"/>
    </row>
    <row r="33" spans="1:4" x14ac:dyDescent="0.35">
      <c r="A33" s="125" t="s">
        <v>154</v>
      </c>
      <c r="B33" s="126" t="s">
        <v>340</v>
      </c>
      <c r="C33" s="125" t="s">
        <v>374</v>
      </c>
      <c r="D33" s="126"/>
    </row>
    <row r="34" spans="1:4" x14ac:dyDescent="0.35">
      <c r="A34" s="125" t="s">
        <v>343</v>
      </c>
      <c r="B34" s="126" t="s">
        <v>341</v>
      </c>
      <c r="C34" s="125" t="s">
        <v>344</v>
      </c>
      <c r="D34" s="126"/>
    </row>
    <row r="35" spans="1:4" x14ac:dyDescent="0.35">
      <c r="A35" s="125" t="s">
        <v>345</v>
      </c>
      <c r="B35" s="126" t="s">
        <v>346</v>
      </c>
      <c r="C35" s="125" t="s">
        <v>347</v>
      </c>
      <c r="D35" s="126"/>
    </row>
    <row r="36" spans="1:4" x14ac:dyDescent="0.35">
      <c r="A36" s="125"/>
      <c r="B36" s="125"/>
      <c r="C36" s="125"/>
      <c r="D36" s="125"/>
    </row>
    <row r="41" spans="1:4" ht="16" thickBot="1" x14ac:dyDescent="0.45">
      <c r="A41" s="172" t="s">
        <v>220</v>
      </c>
      <c r="B41" s="172"/>
    </row>
    <row r="42" spans="1:4" ht="14.5" thickBot="1" x14ac:dyDescent="0.4">
      <c r="A42" s="127" t="s">
        <v>221</v>
      </c>
      <c r="B42" s="128" t="s">
        <v>213</v>
      </c>
    </row>
    <row r="43" spans="1:4" x14ac:dyDescent="0.35">
      <c r="A43" s="129" t="s">
        <v>214</v>
      </c>
      <c r="B43" s="130" t="s">
        <v>215</v>
      </c>
    </row>
    <row r="44" spans="1:4" x14ac:dyDescent="0.35">
      <c r="A44" s="131">
        <v>0</v>
      </c>
      <c r="B44" s="132" t="s">
        <v>216</v>
      </c>
    </row>
    <row r="45" spans="1:4" x14ac:dyDescent="0.35">
      <c r="A45" s="129" t="s">
        <v>217</v>
      </c>
      <c r="B45" s="130" t="s">
        <v>218</v>
      </c>
    </row>
    <row r="46" spans="1:4" ht="14.5" thickBot="1" x14ac:dyDescent="0.4">
      <c r="A46" s="133" t="s">
        <v>131</v>
      </c>
      <c r="B46" s="134" t="s">
        <v>219</v>
      </c>
    </row>
  </sheetData>
  <mergeCells count="1">
    <mergeCell ref="A41:B4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1F19-C275-475F-8106-B903367357B0}">
  <dimension ref="A1:I27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0" width="10.26953125" style="1" customWidth="1"/>
    <col min="11" max="16384" width="9.1796875" style="1"/>
  </cols>
  <sheetData>
    <row r="1" spans="1:9" x14ac:dyDescent="0.35">
      <c r="D1" s="7"/>
      <c r="E1" s="7"/>
      <c r="F1" s="7"/>
      <c r="G1" s="7"/>
      <c r="H1" s="7"/>
    </row>
    <row r="2" spans="1:9" ht="15.5" x14ac:dyDescent="0.4">
      <c r="A2" s="3" t="s">
        <v>306</v>
      </c>
      <c r="D2" s="86"/>
      <c r="E2" s="25"/>
      <c r="F2" s="25"/>
      <c r="G2" s="25"/>
      <c r="H2" s="7"/>
    </row>
    <row r="3" spans="1:9" ht="16" thickBot="1" x14ac:dyDescent="0.45">
      <c r="A3" s="4" t="s">
        <v>75</v>
      </c>
    </row>
    <row r="4" spans="1:9" ht="22" customHeight="1" thickBot="1" x14ac:dyDescent="0.4">
      <c r="A4" s="15" t="s">
        <v>18</v>
      </c>
      <c r="B4" s="173" t="s">
        <v>78</v>
      </c>
      <c r="C4" s="174"/>
      <c r="D4" s="174"/>
      <c r="E4" s="175"/>
      <c r="F4" s="173" t="s">
        <v>79</v>
      </c>
      <c r="G4" s="174"/>
      <c r="H4" s="174"/>
      <c r="I4" s="174"/>
    </row>
    <row r="5" spans="1:9" ht="22" customHeight="1" thickBot="1" x14ac:dyDescent="0.4">
      <c r="A5" s="45"/>
      <c r="B5" s="173" t="s">
        <v>76</v>
      </c>
      <c r="C5" s="175"/>
      <c r="D5" s="173" t="s">
        <v>77</v>
      </c>
      <c r="E5" s="175"/>
      <c r="F5" s="173" t="s">
        <v>76</v>
      </c>
      <c r="G5" s="175"/>
      <c r="H5" s="173" t="s">
        <v>77</v>
      </c>
      <c r="I5" s="174"/>
    </row>
    <row r="6" spans="1:9" ht="22" customHeight="1" x14ac:dyDescent="0.35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ht="22" customHeight="1" x14ac:dyDescent="0.35">
      <c r="A7" s="16" t="s">
        <v>405</v>
      </c>
      <c r="B7" s="149">
        <v>23592</v>
      </c>
      <c r="C7" s="149">
        <v>8419</v>
      </c>
      <c r="D7" s="149">
        <v>74</v>
      </c>
      <c r="E7" s="149">
        <v>26</v>
      </c>
      <c r="F7" s="149">
        <v>3296</v>
      </c>
      <c r="G7" s="149">
        <v>2283</v>
      </c>
      <c r="H7" s="149">
        <v>59</v>
      </c>
      <c r="I7" s="149">
        <v>41</v>
      </c>
    </row>
    <row r="8" spans="1:9" ht="22" customHeight="1" x14ac:dyDescent="0.35">
      <c r="A8" s="96" t="s">
        <v>406</v>
      </c>
      <c r="B8" s="164">
        <v>25216</v>
      </c>
      <c r="C8" s="164">
        <v>10466</v>
      </c>
      <c r="D8" s="164">
        <v>71</v>
      </c>
      <c r="E8" s="164">
        <v>29</v>
      </c>
      <c r="F8" s="164">
        <v>3086</v>
      </c>
      <c r="G8" s="164">
        <v>2051</v>
      </c>
      <c r="H8" s="164">
        <v>60</v>
      </c>
      <c r="I8" s="164">
        <v>40</v>
      </c>
    </row>
    <row r="9" spans="1:9" ht="22" customHeight="1" x14ac:dyDescent="0.35">
      <c r="A9" s="16" t="s">
        <v>407</v>
      </c>
      <c r="B9" s="149">
        <v>48813</v>
      </c>
      <c r="C9" s="149">
        <v>17729</v>
      </c>
      <c r="D9" s="149">
        <v>73</v>
      </c>
      <c r="E9" s="149">
        <v>27</v>
      </c>
      <c r="F9" s="149">
        <v>6348</v>
      </c>
      <c r="G9" s="149">
        <v>3746</v>
      </c>
      <c r="H9" s="149">
        <v>63</v>
      </c>
      <c r="I9" s="149">
        <v>37</v>
      </c>
    </row>
    <row r="10" spans="1:9" ht="22" customHeight="1" x14ac:dyDescent="0.35">
      <c r="A10" s="96" t="s">
        <v>408</v>
      </c>
      <c r="B10" s="164">
        <v>16266</v>
      </c>
      <c r="C10" s="164">
        <v>5887</v>
      </c>
      <c r="D10" s="164">
        <v>73</v>
      </c>
      <c r="E10" s="164">
        <v>27</v>
      </c>
      <c r="F10" s="164">
        <v>2388</v>
      </c>
      <c r="G10" s="164">
        <v>1574</v>
      </c>
      <c r="H10" s="164">
        <v>60</v>
      </c>
      <c r="I10" s="164">
        <v>40</v>
      </c>
    </row>
    <row r="11" spans="1:9" ht="22" customHeight="1" x14ac:dyDescent="0.35">
      <c r="A11" s="16" t="s">
        <v>409</v>
      </c>
      <c r="B11" s="149">
        <v>254551</v>
      </c>
      <c r="C11" s="149">
        <v>105419</v>
      </c>
      <c r="D11" s="149">
        <v>71</v>
      </c>
      <c r="E11" s="149">
        <v>29</v>
      </c>
      <c r="F11" s="149">
        <v>39568</v>
      </c>
      <c r="G11" s="149">
        <v>25169</v>
      </c>
      <c r="H11" s="149">
        <v>61</v>
      </c>
      <c r="I11" s="149">
        <v>39</v>
      </c>
    </row>
    <row r="12" spans="1:9" ht="22" customHeight="1" x14ac:dyDescent="0.35">
      <c r="A12" s="96" t="s">
        <v>410</v>
      </c>
      <c r="B12" s="164">
        <v>46721</v>
      </c>
      <c r="C12" s="164">
        <v>17405</v>
      </c>
      <c r="D12" s="164">
        <v>73</v>
      </c>
      <c r="E12" s="164">
        <v>27</v>
      </c>
      <c r="F12" s="164">
        <v>6258</v>
      </c>
      <c r="G12" s="164">
        <v>3839</v>
      </c>
      <c r="H12" s="164">
        <v>62</v>
      </c>
      <c r="I12" s="164">
        <v>38</v>
      </c>
    </row>
    <row r="13" spans="1:9" ht="22" customHeight="1" x14ac:dyDescent="0.35">
      <c r="A13" s="16" t="s">
        <v>411</v>
      </c>
      <c r="B13" s="149">
        <v>51269</v>
      </c>
      <c r="C13" s="149">
        <v>20639</v>
      </c>
      <c r="D13" s="149">
        <v>71</v>
      </c>
      <c r="E13" s="149">
        <v>29</v>
      </c>
      <c r="F13" s="149">
        <v>9454</v>
      </c>
      <c r="G13" s="149">
        <v>6085</v>
      </c>
      <c r="H13" s="149">
        <v>61</v>
      </c>
      <c r="I13" s="149">
        <v>39</v>
      </c>
    </row>
    <row r="14" spans="1:9" ht="22" customHeight="1" x14ac:dyDescent="0.35">
      <c r="A14" s="96" t="s">
        <v>412</v>
      </c>
      <c r="B14" s="164">
        <v>61821</v>
      </c>
      <c r="C14" s="164">
        <v>27391</v>
      </c>
      <c r="D14" s="164">
        <v>69</v>
      </c>
      <c r="E14" s="164">
        <v>31</v>
      </c>
      <c r="F14" s="164">
        <v>9738</v>
      </c>
      <c r="G14" s="164">
        <v>6940</v>
      </c>
      <c r="H14" s="164">
        <v>58</v>
      </c>
      <c r="I14" s="164">
        <v>42</v>
      </c>
    </row>
    <row r="15" spans="1:9" ht="22" customHeight="1" x14ac:dyDescent="0.35">
      <c r="A15" s="16" t="s">
        <v>413</v>
      </c>
      <c r="B15" s="149">
        <v>86194</v>
      </c>
      <c r="C15" s="149">
        <v>35581</v>
      </c>
      <c r="D15" s="149">
        <v>71</v>
      </c>
      <c r="E15" s="149">
        <v>29</v>
      </c>
      <c r="F15" s="149">
        <v>12856</v>
      </c>
      <c r="G15" s="149">
        <v>8972</v>
      </c>
      <c r="H15" s="149">
        <v>59</v>
      </c>
      <c r="I15" s="149">
        <v>41</v>
      </c>
    </row>
    <row r="16" spans="1:9" ht="22" customHeight="1" x14ac:dyDescent="0.35">
      <c r="A16" s="96" t="s">
        <v>414</v>
      </c>
      <c r="B16" s="164">
        <v>22360</v>
      </c>
      <c r="C16" s="164">
        <v>7981</v>
      </c>
      <c r="D16" s="164">
        <v>74</v>
      </c>
      <c r="E16" s="164">
        <v>26</v>
      </c>
      <c r="F16" s="164">
        <v>3506</v>
      </c>
      <c r="G16" s="164">
        <v>2302</v>
      </c>
      <c r="H16" s="164">
        <v>60</v>
      </c>
      <c r="I16" s="164">
        <v>40</v>
      </c>
    </row>
    <row r="17" spans="1:9" ht="22" customHeight="1" x14ac:dyDescent="0.35">
      <c r="A17" s="16" t="s">
        <v>415</v>
      </c>
      <c r="B17" s="149">
        <v>52008</v>
      </c>
      <c r="C17" s="149">
        <v>20179</v>
      </c>
      <c r="D17" s="149">
        <v>72</v>
      </c>
      <c r="E17" s="149">
        <v>28</v>
      </c>
      <c r="F17" s="149">
        <v>7328</v>
      </c>
      <c r="G17" s="149">
        <v>5077</v>
      </c>
      <c r="H17" s="149">
        <v>59</v>
      </c>
      <c r="I17" s="149">
        <v>41</v>
      </c>
    </row>
    <row r="18" spans="1:9" ht="22" customHeight="1" thickBot="1" x14ac:dyDescent="0.4">
      <c r="A18" s="96" t="s">
        <v>416</v>
      </c>
      <c r="B18" s="164">
        <v>103151</v>
      </c>
      <c r="C18" s="164">
        <v>39689</v>
      </c>
      <c r="D18" s="164">
        <v>72</v>
      </c>
      <c r="E18" s="164">
        <v>28</v>
      </c>
      <c r="F18" s="164">
        <v>17749</v>
      </c>
      <c r="G18" s="164">
        <v>11597</v>
      </c>
      <c r="H18" s="164">
        <v>60</v>
      </c>
      <c r="I18" s="164">
        <v>40</v>
      </c>
    </row>
    <row r="19" spans="1:9" ht="22" customHeight="1" x14ac:dyDescent="0.35">
      <c r="A19" s="27" t="s">
        <v>21</v>
      </c>
      <c r="B19" s="89">
        <v>791963</v>
      </c>
      <c r="C19" s="89">
        <v>316783</v>
      </c>
      <c r="D19" s="90">
        <v>71</v>
      </c>
      <c r="E19" s="90">
        <v>29</v>
      </c>
      <c r="F19" s="89">
        <v>121573</v>
      </c>
      <c r="G19" s="90">
        <v>79634</v>
      </c>
      <c r="H19" s="90">
        <v>60</v>
      </c>
      <c r="I19" s="90">
        <v>40</v>
      </c>
    </row>
    <row r="20" spans="1:9" ht="22" customHeight="1" thickBot="1" x14ac:dyDescent="0.4">
      <c r="A20" s="91" t="s">
        <v>22</v>
      </c>
      <c r="B20" s="92">
        <v>35458273</v>
      </c>
      <c r="C20" s="92">
        <v>14891871</v>
      </c>
      <c r="D20" s="93">
        <v>70</v>
      </c>
      <c r="E20" s="93">
        <v>30</v>
      </c>
      <c r="F20" s="92">
        <v>5049846</v>
      </c>
      <c r="G20" s="93">
        <v>3331584</v>
      </c>
      <c r="H20" s="93">
        <v>60</v>
      </c>
      <c r="I20" s="93">
        <v>40</v>
      </c>
    </row>
    <row r="21" spans="1:9" ht="15.5" x14ac:dyDescent="0.4">
      <c r="A21" s="4"/>
    </row>
    <row r="22" spans="1:9" x14ac:dyDescent="0.35">
      <c r="A22" s="2" t="s">
        <v>80</v>
      </c>
    </row>
    <row r="23" spans="1:9" ht="15.5" x14ac:dyDescent="0.4">
      <c r="A23" s="4"/>
    </row>
    <row r="24" spans="1:9" x14ac:dyDescent="0.35">
      <c r="A24" s="2" t="s">
        <v>229</v>
      </c>
    </row>
    <row r="25" spans="1:9" ht="15.5" x14ac:dyDescent="0.4">
      <c r="A25" s="4"/>
    </row>
    <row r="26" spans="1:9" ht="15.5" x14ac:dyDescent="0.35">
      <c r="A26" s="5" t="s">
        <v>23</v>
      </c>
    </row>
    <row r="27" spans="1:9" x14ac:dyDescent="0.35">
      <c r="A27" s="6" t="s">
        <v>24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D8-E431-4328-9498-D31C0EBD7E7D}">
  <dimension ref="A2:D20"/>
  <sheetViews>
    <sheetView zoomScaleNormal="100" workbookViewId="0"/>
  </sheetViews>
  <sheetFormatPr defaultColWidth="9.1796875" defaultRowHeight="14" x14ac:dyDescent="0.35"/>
  <cols>
    <col min="1" max="1" width="10.81640625" style="1" customWidth="1"/>
    <col min="2" max="2" width="17.81640625" style="1" customWidth="1"/>
    <col min="3" max="4" width="18.7265625" style="1" customWidth="1"/>
    <col min="5" max="6" width="10.26953125" style="1" customWidth="1"/>
    <col min="7" max="16384" width="9.1796875" style="1"/>
  </cols>
  <sheetData>
    <row r="2" spans="1:4" ht="15.5" x14ac:dyDescent="0.4">
      <c r="A2" s="3" t="s">
        <v>307</v>
      </c>
      <c r="B2" s="3"/>
    </row>
    <row r="3" spans="1:4" ht="16" thickBot="1" x14ac:dyDescent="0.45">
      <c r="A3" s="4" t="s">
        <v>82</v>
      </c>
      <c r="B3" s="4"/>
    </row>
    <row r="4" spans="1:4" s="6" customFormat="1" ht="22" customHeight="1" thickBot="1" x14ac:dyDescent="0.4">
      <c r="A4" s="64" t="s">
        <v>0</v>
      </c>
      <c r="B4" s="66"/>
      <c r="C4" s="35" t="s">
        <v>19</v>
      </c>
      <c r="D4" s="35" t="s">
        <v>20</v>
      </c>
    </row>
    <row r="5" spans="1:4" s="6" customFormat="1" ht="22" customHeight="1" x14ac:dyDescent="0.35">
      <c r="A5" s="31" t="s">
        <v>21</v>
      </c>
      <c r="B5" s="14" t="s">
        <v>76</v>
      </c>
      <c r="C5" s="36">
        <v>419</v>
      </c>
      <c r="D5" s="36">
        <v>949</v>
      </c>
    </row>
    <row r="6" spans="1:4" s="6" customFormat="1" ht="22" customHeight="1" thickBot="1" x14ac:dyDescent="0.4">
      <c r="A6" s="65"/>
      <c r="B6" s="67" t="s">
        <v>77</v>
      </c>
      <c r="C6" s="62">
        <f>C5/SUM(C5:D5)*100</f>
        <v>30.628654970760234</v>
      </c>
      <c r="D6" s="63">
        <f>D5/SUM(C5:D5)*100</f>
        <v>69.371345029239762</v>
      </c>
    </row>
    <row r="7" spans="1:4" s="6" customFormat="1" ht="22" customHeight="1" x14ac:dyDescent="0.35">
      <c r="A7" s="31" t="s">
        <v>22</v>
      </c>
      <c r="B7" s="14" t="s">
        <v>76</v>
      </c>
      <c r="C7" s="36">
        <v>25653</v>
      </c>
      <c r="D7" s="36">
        <v>51085</v>
      </c>
    </row>
    <row r="8" spans="1:4" s="6" customFormat="1" ht="22" customHeight="1" thickBot="1" x14ac:dyDescent="0.4">
      <c r="A8" s="65"/>
      <c r="B8" s="67" t="s">
        <v>77</v>
      </c>
      <c r="C8" s="62">
        <f>C7/SUM(C7:D7)*100</f>
        <v>33.429330970314574</v>
      </c>
      <c r="D8" s="63">
        <f>D7/SUM(C7:D7)*100</f>
        <v>66.570669029685419</v>
      </c>
    </row>
    <row r="9" spans="1:4" ht="15.5" x14ac:dyDescent="0.4">
      <c r="A9" s="4"/>
      <c r="B9" s="4"/>
    </row>
    <row r="10" spans="1:4" x14ac:dyDescent="0.35">
      <c r="A10" s="2" t="s">
        <v>271</v>
      </c>
      <c r="B10" s="2"/>
    </row>
    <row r="11" spans="1:4" x14ac:dyDescent="0.35">
      <c r="A11" s="2" t="s">
        <v>266</v>
      </c>
      <c r="B11" s="2"/>
    </row>
    <row r="12" spans="1:4" x14ac:dyDescent="0.35">
      <c r="A12" s="2"/>
      <c r="B12" s="2"/>
    </row>
    <row r="13" spans="1:4" x14ac:dyDescent="0.35">
      <c r="A13" s="2" t="s">
        <v>267</v>
      </c>
      <c r="B13" s="2"/>
    </row>
    <row r="14" spans="1:4" x14ac:dyDescent="0.35">
      <c r="A14" s="2" t="s">
        <v>268</v>
      </c>
      <c r="B14" s="2"/>
    </row>
    <row r="15" spans="1:4" x14ac:dyDescent="0.35">
      <c r="A15" s="2"/>
      <c r="B15" s="2"/>
    </row>
    <row r="16" spans="1:4" x14ac:dyDescent="0.35">
      <c r="A16" s="2" t="s">
        <v>269</v>
      </c>
      <c r="B16" s="2"/>
    </row>
    <row r="17" spans="1:2" x14ac:dyDescent="0.35">
      <c r="A17" s="2" t="s">
        <v>270</v>
      </c>
      <c r="B17" s="2"/>
    </row>
    <row r="18" spans="1:2" ht="15.5" x14ac:dyDescent="0.4">
      <c r="A18" s="4"/>
      <c r="B18" s="4"/>
    </row>
    <row r="19" spans="1:2" ht="15.5" x14ac:dyDescent="0.35">
      <c r="A19" s="5" t="s">
        <v>23</v>
      </c>
      <c r="B19" s="5"/>
    </row>
    <row r="20" spans="1:2" x14ac:dyDescent="0.35">
      <c r="A20" s="6" t="s">
        <v>81</v>
      </c>
      <c r="B20" s="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DF4A-C2F1-4F01-ABA0-623ABD584A85}">
  <dimension ref="A2:I29"/>
  <sheetViews>
    <sheetView zoomScaleNormal="100" workbookViewId="0"/>
  </sheetViews>
  <sheetFormatPr defaultColWidth="9.1796875" defaultRowHeight="14" x14ac:dyDescent="0.35"/>
  <cols>
    <col min="1" max="1" width="15" style="1" customWidth="1"/>
    <col min="2" max="9" width="14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308</v>
      </c>
      <c r="B2" s="7"/>
      <c r="C2" s="7"/>
      <c r="D2" s="7"/>
      <c r="G2" s="8"/>
    </row>
    <row r="3" spans="1:9" ht="16" thickBot="1" x14ac:dyDescent="0.45">
      <c r="A3" s="4" t="s">
        <v>85</v>
      </c>
      <c r="B3" s="7"/>
      <c r="C3" s="7"/>
      <c r="D3" s="7"/>
    </row>
    <row r="4" spans="1:9" s="6" customFormat="1" ht="22" customHeight="1" thickBot="1" x14ac:dyDescent="0.4">
      <c r="A4" s="9"/>
      <c r="B4" s="173" t="s">
        <v>21</v>
      </c>
      <c r="C4" s="174"/>
      <c r="D4" s="174"/>
      <c r="E4" s="175"/>
      <c r="F4" s="173" t="s">
        <v>22</v>
      </c>
      <c r="G4" s="174"/>
      <c r="H4" s="174"/>
      <c r="I4" s="174"/>
    </row>
    <row r="5" spans="1:9" s="6" customFormat="1" ht="22" customHeight="1" thickBot="1" x14ac:dyDescent="0.4">
      <c r="A5" s="13"/>
      <c r="B5" s="173" t="s">
        <v>76</v>
      </c>
      <c r="C5" s="175"/>
      <c r="D5" s="173" t="s">
        <v>77</v>
      </c>
      <c r="E5" s="175"/>
      <c r="F5" s="173" t="s">
        <v>76</v>
      </c>
      <c r="G5" s="175"/>
      <c r="H5" s="173" t="s">
        <v>77</v>
      </c>
      <c r="I5" s="174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46">
        <v>2002</v>
      </c>
      <c r="B7" s="157">
        <v>1703</v>
      </c>
      <c r="C7" s="157">
        <v>2302</v>
      </c>
      <c r="D7" s="150">
        <v>43</v>
      </c>
      <c r="E7" s="150">
        <v>57</v>
      </c>
      <c r="F7" s="157">
        <v>77446</v>
      </c>
      <c r="G7" s="157">
        <v>101911</v>
      </c>
      <c r="H7" s="150">
        <v>43</v>
      </c>
      <c r="I7" s="150">
        <v>57</v>
      </c>
    </row>
    <row r="8" spans="1:9" s="6" customFormat="1" ht="22" customHeight="1" x14ac:dyDescent="0.35">
      <c r="A8" s="17">
        <v>2003</v>
      </c>
      <c r="B8" s="158">
        <v>2110</v>
      </c>
      <c r="C8" s="158">
        <v>2835</v>
      </c>
      <c r="D8" s="152">
        <v>43</v>
      </c>
      <c r="E8" s="152">
        <v>57</v>
      </c>
      <c r="F8" s="158">
        <v>91795</v>
      </c>
      <c r="G8" s="159">
        <v>123061</v>
      </c>
      <c r="H8" s="152">
        <v>43</v>
      </c>
      <c r="I8" s="152">
        <v>57</v>
      </c>
    </row>
    <row r="9" spans="1:9" s="6" customFormat="1" ht="22" customHeight="1" x14ac:dyDescent="0.35">
      <c r="A9" s="49">
        <v>2004</v>
      </c>
      <c r="B9" s="160">
        <v>2388</v>
      </c>
      <c r="C9" s="160">
        <v>3122</v>
      </c>
      <c r="D9" s="161">
        <v>43</v>
      </c>
      <c r="E9" s="161">
        <v>57</v>
      </c>
      <c r="F9" s="160">
        <v>100090</v>
      </c>
      <c r="G9" s="160">
        <v>130603</v>
      </c>
      <c r="H9" s="161">
        <v>43</v>
      </c>
      <c r="I9" s="161">
        <v>57</v>
      </c>
    </row>
    <row r="10" spans="1:9" s="6" customFormat="1" ht="22" customHeight="1" x14ac:dyDescent="0.35">
      <c r="A10" s="17">
        <v>2005</v>
      </c>
      <c r="B10" s="158">
        <v>2630</v>
      </c>
      <c r="C10" s="158">
        <v>3071</v>
      </c>
      <c r="D10" s="152">
        <v>46</v>
      </c>
      <c r="E10" s="152">
        <v>54</v>
      </c>
      <c r="F10" s="158">
        <v>104791</v>
      </c>
      <c r="G10" s="159">
        <v>126869</v>
      </c>
      <c r="H10" s="152">
        <v>45</v>
      </c>
      <c r="I10" s="152">
        <v>55</v>
      </c>
    </row>
    <row r="11" spans="1:9" s="6" customFormat="1" ht="22" customHeight="1" x14ac:dyDescent="0.35">
      <c r="A11" s="49">
        <v>2006</v>
      </c>
      <c r="B11" s="160">
        <v>2196</v>
      </c>
      <c r="C11" s="160">
        <v>2599</v>
      </c>
      <c r="D11" s="161">
        <v>46</v>
      </c>
      <c r="E11" s="161">
        <v>54</v>
      </c>
      <c r="F11" s="160">
        <v>92667</v>
      </c>
      <c r="G11" s="160">
        <v>109738</v>
      </c>
      <c r="H11" s="161">
        <v>46</v>
      </c>
      <c r="I11" s="161">
        <v>54</v>
      </c>
    </row>
    <row r="12" spans="1:9" s="6" customFormat="1" ht="22" customHeight="1" x14ac:dyDescent="0.35">
      <c r="A12" s="17">
        <v>2007</v>
      </c>
      <c r="B12" s="158">
        <v>1767</v>
      </c>
      <c r="C12" s="158">
        <v>1878</v>
      </c>
      <c r="D12" s="152">
        <v>48</v>
      </c>
      <c r="E12" s="152">
        <v>52</v>
      </c>
      <c r="F12" s="158">
        <v>75553</v>
      </c>
      <c r="G12" s="159">
        <v>85851</v>
      </c>
      <c r="H12" s="152">
        <v>47</v>
      </c>
      <c r="I12" s="152">
        <v>53</v>
      </c>
    </row>
    <row r="13" spans="1:9" s="6" customFormat="1" ht="22" customHeight="1" x14ac:dyDescent="0.35">
      <c r="A13" s="49">
        <v>2008</v>
      </c>
      <c r="B13" s="160">
        <v>1513</v>
      </c>
      <c r="C13" s="160">
        <v>1677</v>
      </c>
      <c r="D13" s="161">
        <v>47</v>
      </c>
      <c r="E13" s="161">
        <v>53</v>
      </c>
      <c r="F13" s="160">
        <v>65481</v>
      </c>
      <c r="G13" s="160">
        <v>75829</v>
      </c>
      <c r="H13" s="161">
        <v>46</v>
      </c>
      <c r="I13" s="161">
        <v>54</v>
      </c>
    </row>
    <row r="14" spans="1:9" s="6" customFormat="1" ht="22" customHeight="1" x14ac:dyDescent="0.35">
      <c r="A14" s="17">
        <v>2009</v>
      </c>
      <c r="B14" s="158">
        <v>2115</v>
      </c>
      <c r="C14" s="158">
        <v>3253</v>
      </c>
      <c r="D14" s="152">
        <v>39</v>
      </c>
      <c r="E14" s="152">
        <v>61</v>
      </c>
      <c r="F14" s="158">
        <v>92395</v>
      </c>
      <c r="G14" s="159">
        <v>129836</v>
      </c>
      <c r="H14" s="152">
        <v>42</v>
      </c>
      <c r="I14" s="152">
        <v>58</v>
      </c>
    </row>
    <row r="15" spans="1:9" s="6" customFormat="1" ht="22" customHeight="1" x14ac:dyDescent="0.35">
      <c r="A15" s="49">
        <v>2010</v>
      </c>
      <c r="B15" s="160">
        <v>1964</v>
      </c>
      <c r="C15" s="160">
        <v>2603</v>
      </c>
      <c r="D15" s="161">
        <v>43</v>
      </c>
      <c r="E15" s="161">
        <v>57</v>
      </c>
      <c r="F15" s="160">
        <v>96667</v>
      </c>
      <c r="G15" s="160">
        <v>120006</v>
      </c>
      <c r="H15" s="161">
        <v>45</v>
      </c>
      <c r="I15" s="161">
        <v>55</v>
      </c>
    </row>
    <row r="16" spans="1:9" s="6" customFormat="1" ht="22" customHeight="1" x14ac:dyDescent="0.35">
      <c r="A16" s="17">
        <v>2011</v>
      </c>
      <c r="B16" s="158">
        <v>1859</v>
      </c>
      <c r="C16" s="158">
        <v>2139</v>
      </c>
      <c r="D16" s="152">
        <v>46</v>
      </c>
      <c r="E16" s="152">
        <v>54</v>
      </c>
      <c r="F16" s="158">
        <v>91771</v>
      </c>
      <c r="G16" s="159">
        <v>102203</v>
      </c>
      <c r="H16" s="152">
        <v>47</v>
      </c>
      <c r="I16" s="152">
        <v>53</v>
      </c>
    </row>
    <row r="17" spans="1:9" s="6" customFormat="1" ht="22" customHeight="1" x14ac:dyDescent="0.35">
      <c r="A17" s="49">
        <v>2012</v>
      </c>
      <c r="B17" s="160">
        <v>1966</v>
      </c>
      <c r="C17" s="160">
        <v>2561</v>
      </c>
      <c r="D17" s="161">
        <v>43</v>
      </c>
      <c r="E17" s="161">
        <v>57</v>
      </c>
      <c r="F17" s="160">
        <v>91289</v>
      </c>
      <c r="G17" s="160">
        <v>108820</v>
      </c>
      <c r="H17" s="161">
        <v>46</v>
      </c>
      <c r="I17" s="161">
        <v>54</v>
      </c>
    </row>
    <row r="18" spans="1:9" s="6" customFormat="1" ht="22" customHeight="1" x14ac:dyDescent="0.35">
      <c r="A18" s="17">
        <v>2013</v>
      </c>
      <c r="B18" s="158">
        <v>1839</v>
      </c>
      <c r="C18" s="158">
        <v>2399</v>
      </c>
      <c r="D18" s="152">
        <v>43</v>
      </c>
      <c r="E18" s="152">
        <v>57</v>
      </c>
      <c r="F18" s="158">
        <v>90459</v>
      </c>
      <c r="G18" s="159">
        <v>112060</v>
      </c>
      <c r="H18" s="152">
        <v>45</v>
      </c>
      <c r="I18" s="152">
        <v>55</v>
      </c>
    </row>
    <row r="19" spans="1:9" s="6" customFormat="1" ht="22" customHeight="1" x14ac:dyDescent="0.35">
      <c r="A19" s="49">
        <v>2014</v>
      </c>
      <c r="B19" s="160">
        <v>1653</v>
      </c>
      <c r="C19" s="160">
        <v>2234</v>
      </c>
      <c r="D19" s="161">
        <v>43</v>
      </c>
      <c r="E19" s="161">
        <v>57</v>
      </c>
      <c r="F19" s="160">
        <v>85825</v>
      </c>
      <c r="G19" s="160">
        <v>106608</v>
      </c>
      <c r="H19" s="161">
        <v>45</v>
      </c>
      <c r="I19" s="161">
        <v>55</v>
      </c>
    </row>
    <row r="20" spans="1:9" s="6" customFormat="1" ht="22" customHeight="1" x14ac:dyDescent="0.35">
      <c r="A20" s="17">
        <v>2015</v>
      </c>
      <c r="B20" s="158">
        <v>1584</v>
      </c>
      <c r="C20" s="158">
        <v>2243</v>
      </c>
      <c r="D20" s="152">
        <v>41</v>
      </c>
      <c r="E20" s="152">
        <v>59</v>
      </c>
      <c r="F20" s="158">
        <v>82547</v>
      </c>
      <c r="G20" s="159">
        <v>103961</v>
      </c>
      <c r="H20" s="152">
        <v>44</v>
      </c>
      <c r="I20" s="152">
        <v>56</v>
      </c>
    </row>
    <row r="21" spans="1:9" s="6" customFormat="1" ht="22" customHeight="1" x14ac:dyDescent="0.35">
      <c r="A21" s="49">
        <v>2016</v>
      </c>
      <c r="B21" s="160">
        <v>1588</v>
      </c>
      <c r="C21" s="160">
        <v>2336</v>
      </c>
      <c r="D21" s="161">
        <v>40</v>
      </c>
      <c r="E21" s="161">
        <v>60</v>
      </c>
      <c r="F21" s="160">
        <v>80847</v>
      </c>
      <c r="G21" s="160">
        <v>102903</v>
      </c>
      <c r="H21" s="161">
        <v>44</v>
      </c>
      <c r="I21" s="161">
        <v>56</v>
      </c>
    </row>
    <row r="22" spans="1:9" s="6" customFormat="1" ht="22" customHeight="1" x14ac:dyDescent="0.35">
      <c r="A22" s="17">
        <v>2017</v>
      </c>
      <c r="B22" s="158">
        <v>1935</v>
      </c>
      <c r="C22" s="158">
        <v>2588</v>
      </c>
      <c r="D22" s="152">
        <v>43</v>
      </c>
      <c r="E22" s="152">
        <v>57</v>
      </c>
      <c r="F22" s="158">
        <v>84611</v>
      </c>
      <c r="G22" s="159">
        <v>102301</v>
      </c>
      <c r="H22" s="152">
        <v>45</v>
      </c>
      <c r="I22" s="152">
        <v>55</v>
      </c>
    </row>
    <row r="23" spans="1:9" s="6" customFormat="1" ht="22" customHeight="1" x14ac:dyDescent="0.35">
      <c r="A23" s="49">
        <v>2018</v>
      </c>
      <c r="B23" s="160">
        <v>1835</v>
      </c>
      <c r="C23" s="160">
        <v>2145</v>
      </c>
      <c r="D23" s="161">
        <v>46</v>
      </c>
      <c r="E23" s="161">
        <v>54</v>
      </c>
      <c r="F23" s="160">
        <v>85578</v>
      </c>
      <c r="G23" s="160">
        <v>95144</v>
      </c>
      <c r="H23" s="161">
        <v>47</v>
      </c>
      <c r="I23" s="161">
        <v>53</v>
      </c>
    </row>
    <row r="24" spans="1:9" s="6" customFormat="1" ht="22" customHeight="1" x14ac:dyDescent="0.35">
      <c r="A24" s="17">
        <v>2019</v>
      </c>
      <c r="B24" s="158">
        <v>1477</v>
      </c>
      <c r="C24" s="158">
        <v>1881</v>
      </c>
      <c r="D24" s="152">
        <v>44</v>
      </c>
      <c r="E24" s="152">
        <v>56</v>
      </c>
      <c r="F24" s="158">
        <v>85665</v>
      </c>
      <c r="G24" s="159">
        <v>95632</v>
      </c>
      <c r="H24" s="152">
        <v>47</v>
      </c>
      <c r="I24" s="152">
        <v>53</v>
      </c>
    </row>
    <row r="25" spans="1:9" s="6" customFormat="1" ht="22" customHeight="1" x14ac:dyDescent="0.35">
      <c r="A25" s="137">
        <v>2020</v>
      </c>
      <c r="B25" s="168">
        <v>1825</v>
      </c>
      <c r="C25" s="169">
        <v>2485</v>
      </c>
      <c r="D25" s="170">
        <v>42</v>
      </c>
      <c r="E25" s="170">
        <v>58</v>
      </c>
      <c r="F25" s="169">
        <v>111721</v>
      </c>
      <c r="G25" s="171">
        <v>132209</v>
      </c>
      <c r="H25" s="170">
        <v>46</v>
      </c>
      <c r="I25" s="170">
        <v>54</v>
      </c>
    </row>
    <row r="26" spans="1:9" s="6" customFormat="1" ht="22" customHeight="1" thickBot="1" x14ac:dyDescent="0.4">
      <c r="A26" s="118">
        <v>2021</v>
      </c>
      <c r="B26" s="119">
        <v>1368.9166666666667</v>
      </c>
      <c r="C26" s="119">
        <v>1697.75</v>
      </c>
      <c r="D26" s="120">
        <v>44.638586956521735</v>
      </c>
      <c r="E26" s="120">
        <v>55.361413043478258</v>
      </c>
      <c r="F26" s="120">
        <v>89090.75</v>
      </c>
      <c r="G26" s="119">
        <v>103878.25</v>
      </c>
      <c r="H26" s="120">
        <f>F26/(F26+G26)*100</f>
        <v>46.16842601661407</v>
      </c>
      <c r="I26" s="120">
        <f>G26/(F26+G26)*100</f>
        <v>53.83157398338593</v>
      </c>
    </row>
    <row r="27" spans="1:9" ht="15.5" x14ac:dyDescent="0.4">
      <c r="A27" s="4"/>
    </row>
    <row r="28" spans="1:9" ht="15.5" x14ac:dyDescent="0.35">
      <c r="A28" s="5" t="s">
        <v>23</v>
      </c>
    </row>
    <row r="29" spans="1:9" x14ac:dyDescent="0.35">
      <c r="A29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91F8-642E-4EB4-B21E-FDD37F0D9655}">
  <dimension ref="A2:I1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309</v>
      </c>
    </row>
    <row r="3" spans="1:9" ht="16" thickBot="1" x14ac:dyDescent="0.45">
      <c r="A3" s="4" t="s">
        <v>85</v>
      </c>
    </row>
    <row r="4" spans="1:9" s="6" customFormat="1" ht="22" customHeight="1" thickBot="1" x14ac:dyDescent="0.4">
      <c r="A4" s="9"/>
      <c r="B4" s="173" t="s">
        <v>83</v>
      </c>
      <c r="C4" s="174"/>
      <c r="D4" s="174"/>
      <c r="E4" s="175"/>
      <c r="F4" s="173" t="s">
        <v>84</v>
      </c>
      <c r="G4" s="174"/>
      <c r="H4" s="174"/>
      <c r="I4" s="174"/>
    </row>
    <row r="5" spans="1:9" s="6" customFormat="1" ht="22" customHeight="1" thickBot="1" x14ac:dyDescent="0.4">
      <c r="A5" s="13"/>
      <c r="B5" s="173" t="s">
        <v>76</v>
      </c>
      <c r="C5" s="175"/>
      <c r="D5" s="173" t="s">
        <v>77</v>
      </c>
      <c r="E5" s="175"/>
      <c r="F5" s="173" t="s">
        <v>76</v>
      </c>
      <c r="G5" s="175"/>
      <c r="H5" s="173" t="s">
        <v>77</v>
      </c>
      <c r="I5" s="174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68" t="s">
        <v>21</v>
      </c>
      <c r="B7" s="69">
        <v>262.25</v>
      </c>
      <c r="C7" s="69">
        <v>154.41666666666666</v>
      </c>
      <c r="D7" s="69">
        <v>62.94</v>
      </c>
      <c r="E7" s="69">
        <v>37.059999999999995</v>
      </c>
      <c r="F7" s="69">
        <v>400.66666666666669</v>
      </c>
      <c r="G7" s="69">
        <v>292.75</v>
      </c>
      <c r="H7" s="69">
        <v>57.78151664463406</v>
      </c>
      <c r="I7" s="69">
        <v>42.21848335536594</v>
      </c>
    </row>
    <row r="8" spans="1:9" s="6" customFormat="1" ht="22" customHeight="1" thickBot="1" x14ac:dyDescent="0.4">
      <c r="A8" s="48" t="s">
        <v>22</v>
      </c>
      <c r="B8" s="62">
        <v>13430.833333333334</v>
      </c>
      <c r="C8" s="62">
        <v>7578.5</v>
      </c>
      <c r="D8" s="63">
        <f>B8/(B8+C8)*100</f>
        <v>63.9279367899981</v>
      </c>
      <c r="E8" s="63">
        <f>C8/(B8+C8)*100</f>
        <v>36.0720632100019</v>
      </c>
      <c r="F8" s="62">
        <v>22063.416666666668</v>
      </c>
      <c r="G8" s="63">
        <v>15004.583333333334</v>
      </c>
      <c r="H8" s="63">
        <f>F8/(F8+G8)*100</f>
        <v>59.521465055213838</v>
      </c>
      <c r="I8" s="63">
        <f>G8/(F8+G8)*100</f>
        <v>40.478534944786162</v>
      </c>
    </row>
    <row r="9" spans="1:9" ht="15.5" x14ac:dyDescent="0.4">
      <c r="A9" s="4"/>
    </row>
    <row r="10" spans="1:9" ht="15.5" x14ac:dyDescent="0.35">
      <c r="A10" s="2" t="s">
        <v>86</v>
      </c>
    </row>
    <row r="11" spans="1:9" ht="15.5" x14ac:dyDescent="0.4">
      <c r="A11" s="4"/>
    </row>
    <row r="12" spans="1:9" ht="15.5" x14ac:dyDescent="0.35">
      <c r="A12" s="5" t="s">
        <v>23</v>
      </c>
    </row>
    <row r="13" spans="1:9" x14ac:dyDescent="0.35">
      <c r="A13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7FC3-3445-4794-93A8-8BE0EDEB33DE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310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238</v>
      </c>
      <c r="B5" s="61">
        <v>4174</v>
      </c>
      <c r="C5" s="61">
        <f>B5/$B$26*100</f>
        <v>8.2071650477800926</v>
      </c>
    </row>
    <row r="6" spans="1:3" s="6" customFormat="1" ht="22" customHeight="1" x14ac:dyDescent="0.35">
      <c r="A6" s="17" t="s">
        <v>239</v>
      </c>
      <c r="B6" s="58">
        <v>2004</v>
      </c>
      <c r="C6" s="61">
        <f>B6/$B$26*100</f>
        <v>3.9403830272523499</v>
      </c>
    </row>
    <row r="7" spans="1:3" s="6" customFormat="1" ht="22" customHeight="1" x14ac:dyDescent="0.35">
      <c r="A7" s="16" t="s">
        <v>240</v>
      </c>
      <c r="B7" s="61">
        <v>1981</v>
      </c>
      <c r="C7" s="61">
        <f t="shared" ref="C7:C26" si="0">B7/$B$26*100</f>
        <v>3.8951590703527468</v>
      </c>
    </row>
    <row r="8" spans="1:3" s="6" customFormat="1" ht="22" customHeight="1" x14ac:dyDescent="0.35">
      <c r="A8" s="17" t="s">
        <v>249</v>
      </c>
      <c r="B8" s="58">
        <v>1802</v>
      </c>
      <c r="C8" s="61">
        <f t="shared" si="0"/>
        <v>3.5431987101340989</v>
      </c>
    </row>
    <row r="9" spans="1:3" s="6" customFormat="1" ht="22" customHeight="1" x14ac:dyDescent="0.35">
      <c r="A9" s="16" t="s">
        <v>244</v>
      </c>
      <c r="B9" s="61">
        <v>1555</v>
      </c>
      <c r="C9" s="61">
        <f t="shared" si="0"/>
        <v>3.0575327382122772</v>
      </c>
    </row>
    <row r="10" spans="1:3" s="6" customFormat="1" ht="22" customHeight="1" x14ac:dyDescent="0.35">
      <c r="A10" s="17" t="s">
        <v>245</v>
      </c>
      <c r="B10" s="58">
        <v>1526</v>
      </c>
      <c r="C10" s="61">
        <f t="shared" si="0"/>
        <v>3.0005112273388654</v>
      </c>
    </row>
    <row r="11" spans="1:3" s="6" customFormat="1" ht="22" customHeight="1" x14ac:dyDescent="0.35">
      <c r="A11" s="16" t="s">
        <v>241</v>
      </c>
      <c r="B11" s="61">
        <v>1461</v>
      </c>
      <c r="C11" s="61">
        <f t="shared" si="0"/>
        <v>2.8727043926225959</v>
      </c>
    </row>
    <row r="12" spans="1:3" s="6" customFormat="1" ht="22" customHeight="1" x14ac:dyDescent="0.35">
      <c r="A12" s="17" t="s">
        <v>242</v>
      </c>
      <c r="B12" s="58">
        <v>1460</v>
      </c>
      <c r="C12" s="61">
        <f t="shared" si="0"/>
        <v>2.8707381336269613</v>
      </c>
    </row>
    <row r="13" spans="1:3" s="6" customFormat="1" ht="22" customHeight="1" x14ac:dyDescent="0.35">
      <c r="A13" s="16" t="s">
        <v>246</v>
      </c>
      <c r="B13" s="61">
        <v>1390</v>
      </c>
      <c r="C13" s="61">
        <f t="shared" si="0"/>
        <v>2.7331000039325182</v>
      </c>
    </row>
    <row r="14" spans="1:3" s="6" customFormat="1" ht="22" customHeight="1" x14ac:dyDescent="0.35">
      <c r="A14" s="17" t="s">
        <v>243</v>
      </c>
      <c r="B14" s="58">
        <v>1075</v>
      </c>
      <c r="C14" s="61">
        <f t="shared" si="0"/>
        <v>2.1137284203075231</v>
      </c>
    </row>
    <row r="15" spans="1:3" s="6" customFormat="1" ht="22" customHeight="1" x14ac:dyDescent="0.35">
      <c r="A15" s="16" t="s">
        <v>247</v>
      </c>
      <c r="B15" s="61">
        <v>1050</v>
      </c>
      <c r="C15" s="61">
        <f t="shared" si="0"/>
        <v>2.0645719454166502</v>
      </c>
    </row>
    <row r="16" spans="1:3" s="6" customFormat="1" ht="22" customHeight="1" x14ac:dyDescent="0.35">
      <c r="A16" s="17" t="s">
        <v>248</v>
      </c>
      <c r="B16" s="58">
        <v>1006</v>
      </c>
      <c r="C16" s="61">
        <f t="shared" si="0"/>
        <v>1.9780565496087144</v>
      </c>
    </row>
    <row r="17" spans="1:3" s="6" customFormat="1" ht="22" customHeight="1" x14ac:dyDescent="0.35">
      <c r="A17" s="16" t="s">
        <v>250</v>
      </c>
      <c r="B17" s="61">
        <v>997</v>
      </c>
      <c r="C17" s="61">
        <f t="shared" si="0"/>
        <v>1.9603602186480003</v>
      </c>
    </row>
    <row r="18" spans="1:3" s="6" customFormat="1" ht="22" customHeight="1" x14ac:dyDescent="0.35">
      <c r="A18" s="17" t="s">
        <v>251</v>
      </c>
      <c r="B18" s="58">
        <v>747</v>
      </c>
      <c r="C18" s="61">
        <f t="shared" si="0"/>
        <v>1.468795469739274</v>
      </c>
    </row>
    <row r="19" spans="1:3" s="6" customFormat="1" ht="22" customHeight="1" x14ac:dyDescent="0.35">
      <c r="A19" s="16" t="s">
        <v>253</v>
      </c>
      <c r="B19" s="61">
        <v>655</v>
      </c>
      <c r="C19" s="61">
        <f t="shared" si="0"/>
        <v>1.2878996421408628</v>
      </c>
    </row>
    <row r="20" spans="1:3" s="6" customFormat="1" ht="22" customHeight="1" x14ac:dyDescent="0.35">
      <c r="A20" s="17" t="s">
        <v>252</v>
      </c>
      <c r="B20" s="58">
        <v>596</v>
      </c>
      <c r="C20" s="61">
        <f t="shared" si="0"/>
        <v>1.1718903613984035</v>
      </c>
    </row>
    <row r="21" spans="1:3" s="6" customFormat="1" ht="22" customHeight="1" x14ac:dyDescent="0.35">
      <c r="A21" s="16" t="s">
        <v>254</v>
      </c>
      <c r="B21" s="61">
        <v>558</v>
      </c>
      <c r="C21" s="61">
        <f t="shared" si="0"/>
        <v>1.097172519564277</v>
      </c>
    </row>
    <row r="22" spans="1:3" s="6" customFormat="1" ht="22" customHeight="1" x14ac:dyDescent="0.35">
      <c r="A22" s="17" t="s">
        <v>465</v>
      </c>
      <c r="B22" s="58">
        <v>546</v>
      </c>
      <c r="C22" s="61">
        <f t="shared" si="0"/>
        <v>1.0735774116166581</v>
      </c>
    </row>
    <row r="23" spans="1:3" s="6" customFormat="1" ht="22" customHeight="1" x14ac:dyDescent="0.35">
      <c r="A23" s="16" t="s">
        <v>466</v>
      </c>
      <c r="B23" s="61">
        <v>530</v>
      </c>
      <c r="C23" s="61">
        <f t="shared" si="0"/>
        <v>1.0421172676864998</v>
      </c>
    </row>
    <row r="24" spans="1:3" s="6" customFormat="1" ht="22" customHeight="1" thickBot="1" x14ac:dyDescent="0.4">
      <c r="A24" s="17" t="s">
        <v>467</v>
      </c>
      <c r="B24" s="58">
        <v>493</v>
      </c>
      <c r="C24" s="61">
        <f t="shared" si="0"/>
        <v>0.96936568484800811</v>
      </c>
    </row>
    <row r="25" spans="1:3" s="6" customFormat="1" ht="22" customHeight="1" x14ac:dyDescent="0.35">
      <c r="A25" s="138" t="s">
        <v>91</v>
      </c>
      <c r="B25" s="89">
        <f>SUM(B5:B24)</f>
        <v>25606</v>
      </c>
      <c r="C25" s="61">
        <f t="shared" si="0"/>
        <v>50.348027842227381</v>
      </c>
    </row>
    <row r="26" spans="1:3" s="6" customFormat="1" ht="22" customHeight="1" thickBot="1" x14ac:dyDescent="0.4">
      <c r="A26" s="28" t="s">
        <v>222</v>
      </c>
      <c r="B26" s="94">
        <v>50858</v>
      </c>
      <c r="C26" s="61">
        <f t="shared" si="0"/>
        <v>100</v>
      </c>
    </row>
    <row r="28" spans="1:3" ht="15.5" x14ac:dyDescent="0.35">
      <c r="A28" s="165" t="s">
        <v>468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4625-9B8D-4E96-BE8D-C5E08966110D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311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261</v>
      </c>
      <c r="B5" s="61">
        <v>1979</v>
      </c>
      <c r="C5" s="61">
        <f>B5/$B$26*100</f>
        <v>3.5750415492448875</v>
      </c>
    </row>
    <row r="6" spans="1:3" s="6" customFormat="1" ht="22" customHeight="1" x14ac:dyDescent="0.35">
      <c r="A6" s="17" t="s">
        <v>257</v>
      </c>
      <c r="B6" s="58">
        <v>1573</v>
      </c>
      <c r="C6" s="58">
        <f t="shared" ref="C6:C26" si="0">B6/$B$26*100</f>
        <v>2.8416070525326975</v>
      </c>
    </row>
    <row r="7" spans="1:3" s="6" customFormat="1" ht="22" customHeight="1" x14ac:dyDescent="0.35">
      <c r="A7" s="16" t="s">
        <v>256</v>
      </c>
      <c r="B7" s="61">
        <v>1519</v>
      </c>
      <c r="C7" s="61">
        <f t="shared" si="0"/>
        <v>2.7440566514921598</v>
      </c>
    </row>
    <row r="8" spans="1:3" s="6" customFormat="1" ht="22" customHeight="1" x14ac:dyDescent="0.35">
      <c r="A8" s="17" t="s">
        <v>255</v>
      </c>
      <c r="B8" s="58">
        <v>1370</v>
      </c>
      <c r="C8" s="58">
        <f t="shared" si="0"/>
        <v>2.4748898041766023</v>
      </c>
    </row>
    <row r="9" spans="1:3" s="6" customFormat="1" ht="22" customHeight="1" x14ac:dyDescent="0.35">
      <c r="A9" s="16" t="s">
        <v>264</v>
      </c>
      <c r="B9" s="61">
        <v>1197</v>
      </c>
      <c r="C9" s="61">
        <f t="shared" si="0"/>
        <v>2.1623672230652504</v>
      </c>
    </row>
    <row r="10" spans="1:3" s="6" customFormat="1" ht="22" customHeight="1" x14ac:dyDescent="0.35">
      <c r="A10" s="17" t="s">
        <v>258</v>
      </c>
      <c r="B10" s="58">
        <v>1091</v>
      </c>
      <c r="C10" s="58">
        <f t="shared" si="0"/>
        <v>1.9708793988004913</v>
      </c>
    </row>
    <row r="11" spans="1:3" s="6" customFormat="1" ht="22" customHeight="1" x14ac:dyDescent="0.35">
      <c r="A11" s="16" t="s">
        <v>246</v>
      </c>
      <c r="B11" s="61">
        <v>976</v>
      </c>
      <c r="C11" s="61">
        <f t="shared" si="0"/>
        <v>1.7631331743623093</v>
      </c>
    </row>
    <row r="12" spans="1:3" s="6" customFormat="1" ht="22" customHeight="1" x14ac:dyDescent="0.35">
      <c r="A12" s="17" t="s">
        <v>263</v>
      </c>
      <c r="B12" s="58">
        <v>962</v>
      </c>
      <c r="C12" s="58">
        <f t="shared" si="0"/>
        <v>1.7378423296480958</v>
      </c>
    </row>
    <row r="13" spans="1:3" s="6" customFormat="1" ht="22" customHeight="1" x14ac:dyDescent="0.35">
      <c r="A13" s="16" t="s">
        <v>260</v>
      </c>
      <c r="B13" s="61">
        <v>938</v>
      </c>
      <c r="C13" s="61">
        <f t="shared" si="0"/>
        <v>1.6944865958523014</v>
      </c>
    </row>
    <row r="14" spans="1:3" s="6" customFormat="1" ht="22" customHeight="1" x14ac:dyDescent="0.35">
      <c r="A14" s="17" t="s">
        <v>262</v>
      </c>
      <c r="B14" s="58">
        <v>894</v>
      </c>
      <c r="C14" s="58">
        <f t="shared" si="0"/>
        <v>1.6150010838933451</v>
      </c>
    </row>
    <row r="15" spans="1:3" s="6" customFormat="1" ht="22" customHeight="1" x14ac:dyDescent="0.35">
      <c r="A15" s="16" t="s">
        <v>249</v>
      </c>
      <c r="B15" s="61">
        <v>786</v>
      </c>
      <c r="C15" s="61">
        <f t="shared" si="0"/>
        <v>1.4199002818122697</v>
      </c>
    </row>
    <row r="16" spans="1:3" s="6" customFormat="1" ht="22" customHeight="1" x14ac:dyDescent="0.35">
      <c r="A16" s="17" t="s">
        <v>469</v>
      </c>
      <c r="B16" s="58">
        <v>748</v>
      </c>
      <c r="C16" s="58">
        <f t="shared" si="0"/>
        <v>1.3512537033022618</v>
      </c>
    </row>
    <row r="17" spans="1:3" s="6" customFormat="1" ht="22" customHeight="1" x14ac:dyDescent="0.35">
      <c r="A17" s="16" t="s">
        <v>239</v>
      </c>
      <c r="B17" s="61">
        <v>685</v>
      </c>
      <c r="C17" s="61">
        <f t="shared" si="0"/>
        <v>1.2374449020883012</v>
      </c>
    </row>
    <row r="18" spans="1:3" s="6" customFormat="1" ht="22" customHeight="1" x14ac:dyDescent="0.35">
      <c r="A18" s="17" t="s">
        <v>242</v>
      </c>
      <c r="B18" s="58">
        <v>605</v>
      </c>
      <c r="C18" s="58">
        <f t="shared" si="0"/>
        <v>1.092925789435653</v>
      </c>
    </row>
    <row r="19" spans="1:3" s="6" customFormat="1" ht="22" customHeight="1" x14ac:dyDescent="0.35">
      <c r="A19" s="16" t="s">
        <v>259</v>
      </c>
      <c r="B19" s="61">
        <v>587</v>
      </c>
      <c r="C19" s="61">
        <f t="shared" si="0"/>
        <v>1.0604089890888071</v>
      </c>
    </row>
    <row r="20" spans="1:3" s="6" customFormat="1" ht="22" customHeight="1" x14ac:dyDescent="0.35">
      <c r="A20" s="17" t="s">
        <v>470</v>
      </c>
      <c r="B20" s="58">
        <v>580</v>
      </c>
      <c r="C20" s="58">
        <f t="shared" si="0"/>
        <v>1.0477635667317002</v>
      </c>
    </row>
    <row r="21" spans="1:3" s="6" customFormat="1" ht="22" customHeight="1" x14ac:dyDescent="0.35">
      <c r="A21" s="16" t="s">
        <v>241</v>
      </c>
      <c r="B21" s="61">
        <v>540</v>
      </c>
      <c r="C21" s="61">
        <f t="shared" si="0"/>
        <v>0.97550401040537615</v>
      </c>
    </row>
    <row r="22" spans="1:3" s="6" customFormat="1" ht="22" customHeight="1" x14ac:dyDescent="0.35">
      <c r="A22" s="17" t="s">
        <v>471</v>
      </c>
      <c r="B22" s="58">
        <v>538</v>
      </c>
      <c r="C22" s="58">
        <f t="shared" si="0"/>
        <v>0.97189103258905984</v>
      </c>
    </row>
    <row r="23" spans="1:3" s="6" customFormat="1" ht="22" customHeight="1" x14ac:dyDescent="0.35">
      <c r="A23" s="16" t="s">
        <v>472</v>
      </c>
      <c r="B23" s="61">
        <v>520</v>
      </c>
      <c r="C23" s="61">
        <f t="shared" si="0"/>
        <v>0.93937423224221406</v>
      </c>
    </row>
    <row r="24" spans="1:3" s="6" customFormat="1" ht="22" customHeight="1" thickBot="1" x14ac:dyDescent="0.4">
      <c r="A24" s="17" t="s">
        <v>473</v>
      </c>
      <c r="B24" s="58">
        <v>518</v>
      </c>
      <c r="C24" s="58">
        <f t="shared" si="0"/>
        <v>0.93576125442589775</v>
      </c>
    </row>
    <row r="25" spans="1:3" s="6" customFormat="1" ht="22" customHeight="1" x14ac:dyDescent="0.35">
      <c r="A25" s="138" t="s">
        <v>91</v>
      </c>
      <c r="B25" s="89">
        <f>SUM(B5:B24)</f>
        <v>18606</v>
      </c>
      <c r="C25" s="89">
        <f t="shared" si="0"/>
        <v>33.611532625189682</v>
      </c>
    </row>
    <row r="26" spans="1:3" s="6" customFormat="1" ht="22" customHeight="1" thickBot="1" x14ac:dyDescent="0.4">
      <c r="A26" s="28" t="s">
        <v>222</v>
      </c>
      <c r="B26" s="94">
        <v>55356</v>
      </c>
      <c r="C26" s="94">
        <f t="shared" si="0"/>
        <v>100</v>
      </c>
    </row>
    <row r="28" spans="1:3" ht="15.5" x14ac:dyDescent="0.35">
      <c r="A28" s="165" t="s">
        <v>474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41E0-C606-4351-A337-BAFD1870F936}">
  <dimension ref="A2:G26"/>
  <sheetViews>
    <sheetView workbookViewId="0"/>
  </sheetViews>
  <sheetFormatPr defaultColWidth="9.1796875" defaultRowHeight="14" x14ac:dyDescent="0.35"/>
  <cols>
    <col min="1" max="1" width="18.54296875" style="1" customWidth="1"/>
    <col min="2" max="7" width="18.7265625" style="1" customWidth="1"/>
    <col min="8" max="8" width="10.26953125" style="1" customWidth="1"/>
    <col min="9" max="16384" width="9.1796875" style="1"/>
  </cols>
  <sheetData>
    <row r="2" spans="1:7" ht="15.5" x14ac:dyDescent="0.4">
      <c r="A2" s="3" t="s">
        <v>312</v>
      </c>
    </row>
    <row r="3" spans="1:7" ht="16" thickBot="1" x14ac:dyDescent="0.45">
      <c r="A3" s="4" t="s">
        <v>272</v>
      </c>
    </row>
    <row r="4" spans="1:7" s="6" customFormat="1" ht="22" customHeight="1" thickBot="1" x14ac:dyDescent="0.4">
      <c r="A4" s="15" t="s">
        <v>18</v>
      </c>
      <c r="B4" s="173" t="s">
        <v>95</v>
      </c>
      <c r="C4" s="175"/>
      <c r="D4" s="173" t="s">
        <v>96</v>
      </c>
      <c r="E4" s="175"/>
      <c r="F4" s="173" t="s">
        <v>97</v>
      </c>
      <c r="G4" s="174"/>
    </row>
    <row r="5" spans="1:7" s="6" customFormat="1" ht="22" customHeight="1" x14ac:dyDescent="0.35">
      <c r="A5" s="45"/>
      <c r="B5" s="35" t="s">
        <v>19</v>
      </c>
      <c r="C5" s="35" t="s">
        <v>20</v>
      </c>
      <c r="D5" s="35" t="s">
        <v>19</v>
      </c>
      <c r="E5" s="35" t="s">
        <v>20</v>
      </c>
      <c r="F5" s="35" t="s">
        <v>19</v>
      </c>
      <c r="G5" s="35" t="s">
        <v>20</v>
      </c>
    </row>
    <row r="6" spans="1:7" s="6" customFormat="1" ht="22" customHeight="1" x14ac:dyDescent="0.35">
      <c r="A6" s="16" t="s">
        <v>405</v>
      </c>
      <c r="B6" s="149">
        <v>66.475011057054402</v>
      </c>
      <c r="C6" s="149">
        <v>64.914259927797829</v>
      </c>
      <c r="D6" s="149">
        <v>47393.321689953424</v>
      </c>
      <c r="E6" s="149">
        <v>81647.923879040667</v>
      </c>
      <c r="F6" s="149">
        <v>1303.5</v>
      </c>
      <c r="G6" s="149">
        <v>2240</v>
      </c>
    </row>
    <row r="7" spans="1:7" s="6" customFormat="1" ht="22" customHeight="1" x14ac:dyDescent="0.35">
      <c r="A7" s="96" t="s">
        <v>406</v>
      </c>
      <c r="B7" s="164">
        <v>58.072768618533253</v>
      </c>
      <c r="C7" s="164">
        <v>61.922563417890522</v>
      </c>
      <c r="D7" s="164">
        <v>34318.96035242291</v>
      </c>
      <c r="E7" s="164">
        <v>44494.062526951275</v>
      </c>
      <c r="F7" s="164">
        <v>956</v>
      </c>
      <c r="G7" s="164">
        <v>1704</v>
      </c>
    </row>
    <row r="8" spans="1:7" s="6" customFormat="1" ht="22" customHeight="1" x14ac:dyDescent="0.35">
      <c r="A8" s="16" t="s">
        <v>407</v>
      </c>
      <c r="B8" s="149">
        <v>55.864547862277711</v>
      </c>
      <c r="C8" s="149">
        <v>57.158215373588959</v>
      </c>
      <c r="D8" s="149">
        <v>21978.057568574332</v>
      </c>
      <c r="E8" s="149">
        <v>41877.935109717866</v>
      </c>
      <c r="F8" s="149">
        <v>760</v>
      </c>
      <c r="G8" s="149">
        <v>1057.5</v>
      </c>
    </row>
    <row r="9" spans="1:7" s="6" customFormat="1" ht="22" customHeight="1" x14ac:dyDescent="0.35">
      <c r="A9" s="96" t="s">
        <v>408</v>
      </c>
      <c r="B9" s="164">
        <v>52.851711026615966</v>
      </c>
      <c r="C9" s="164">
        <v>52.321981424148611</v>
      </c>
      <c r="D9" s="164">
        <v>20656.513489208632</v>
      </c>
      <c r="E9" s="164">
        <v>71347.017751479289</v>
      </c>
      <c r="F9" s="164">
        <v>681</v>
      </c>
      <c r="G9" s="164">
        <v>1140</v>
      </c>
    </row>
    <row r="10" spans="1:7" s="6" customFormat="1" ht="22" customHeight="1" x14ac:dyDescent="0.35">
      <c r="A10" s="16" t="s">
        <v>409</v>
      </c>
      <c r="B10" s="149">
        <v>64.632805628847848</v>
      </c>
      <c r="C10" s="149">
        <v>66.028384771344889</v>
      </c>
      <c r="D10" s="149">
        <v>36406.504450870329</v>
      </c>
      <c r="E10" s="149">
        <v>80702.578983282161</v>
      </c>
      <c r="F10" s="149">
        <v>1201</v>
      </c>
      <c r="G10" s="149">
        <v>1746.5</v>
      </c>
    </row>
    <row r="11" spans="1:7" s="6" customFormat="1" ht="22" customHeight="1" x14ac:dyDescent="0.35">
      <c r="A11" s="96" t="s">
        <v>410</v>
      </c>
      <c r="B11" s="164">
        <v>58.13040062843676</v>
      </c>
      <c r="C11" s="164">
        <v>60.9375</v>
      </c>
      <c r="D11" s="164">
        <v>25842.282094594593</v>
      </c>
      <c r="E11" s="164">
        <v>74057.972143083258</v>
      </c>
      <c r="F11" s="164">
        <v>991.5</v>
      </c>
      <c r="G11" s="164">
        <v>1452</v>
      </c>
    </row>
    <row r="12" spans="1:7" s="6" customFormat="1" ht="22" customHeight="1" x14ac:dyDescent="0.35">
      <c r="A12" s="16" t="s">
        <v>411</v>
      </c>
      <c r="B12" s="149">
        <v>70.249038943673753</v>
      </c>
      <c r="C12" s="149">
        <v>71.888926979773743</v>
      </c>
      <c r="D12" s="149">
        <v>38164.896740423508</v>
      </c>
      <c r="E12" s="149">
        <v>78137.590128755372</v>
      </c>
      <c r="F12" s="149">
        <v>1368</v>
      </c>
      <c r="G12" s="149">
        <v>2115</v>
      </c>
    </row>
    <row r="13" spans="1:7" s="6" customFormat="1" ht="22" customHeight="1" x14ac:dyDescent="0.35">
      <c r="A13" s="96" t="s">
        <v>412</v>
      </c>
      <c r="B13" s="164">
        <v>57.683799609629148</v>
      </c>
      <c r="C13" s="164">
        <v>59.016601191230514</v>
      </c>
      <c r="D13" s="164">
        <v>31139.505526731333</v>
      </c>
      <c r="E13" s="164">
        <v>45931.521365686065</v>
      </c>
      <c r="F13" s="164">
        <v>1080</v>
      </c>
      <c r="G13" s="164">
        <v>1431</v>
      </c>
    </row>
    <row r="14" spans="1:7" s="6" customFormat="1" ht="22" customHeight="1" x14ac:dyDescent="0.35">
      <c r="A14" s="16" t="s">
        <v>413</v>
      </c>
      <c r="B14" s="149">
        <v>60.85816910979517</v>
      </c>
      <c r="C14" s="149">
        <v>64.718717389242002</v>
      </c>
      <c r="D14" s="149">
        <v>21434.164779071623</v>
      </c>
      <c r="E14" s="149">
        <v>51791.919231896805</v>
      </c>
      <c r="F14" s="149">
        <v>951</v>
      </c>
      <c r="G14" s="149">
        <v>1300.5</v>
      </c>
    </row>
    <row r="15" spans="1:7" s="6" customFormat="1" ht="22" customHeight="1" x14ac:dyDescent="0.35">
      <c r="A15" s="96" t="s">
        <v>414</v>
      </c>
      <c r="B15" s="164">
        <v>60.821309655937853</v>
      </c>
      <c r="C15" s="164">
        <v>65.743944636678194</v>
      </c>
      <c r="D15" s="164">
        <v>27253.897810218979</v>
      </c>
      <c r="E15" s="164">
        <v>79742.004210526313</v>
      </c>
      <c r="F15" s="164">
        <v>861</v>
      </c>
      <c r="G15" s="164">
        <v>1509</v>
      </c>
    </row>
    <row r="16" spans="1:7" s="6" customFormat="1" ht="22" customHeight="1" x14ac:dyDescent="0.35">
      <c r="A16" s="16" t="s">
        <v>415</v>
      </c>
      <c r="B16" s="149">
        <v>60.97478991596639</v>
      </c>
      <c r="C16" s="149">
        <v>62.804582862675481</v>
      </c>
      <c r="D16" s="149">
        <v>21720.913175303198</v>
      </c>
      <c r="E16" s="149">
        <v>72383.893114080158</v>
      </c>
      <c r="F16" s="149">
        <v>843.5</v>
      </c>
      <c r="G16" s="149">
        <v>1246.5</v>
      </c>
    </row>
    <row r="17" spans="1:7" s="6" customFormat="1" ht="22" customHeight="1" thickBot="1" x14ac:dyDescent="0.4">
      <c r="A17" s="96" t="s">
        <v>416</v>
      </c>
      <c r="B17" s="164">
        <v>58.588831097727898</v>
      </c>
      <c r="C17" s="164">
        <v>59.666019955654107</v>
      </c>
      <c r="D17" s="164">
        <v>37648.371802359536</v>
      </c>
      <c r="E17" s="164">
        <v>53725.49878062943</v>
      </c>
      <c r="F17" s="164">
        <v>952</v>
      </c>
      <c r="G17" s="164">
        <v>1321</v>
      </c>
    </row>
    <row r="18" spans="1:7" s="6" customFormat="1" ht="22" customHeight="1" x14ac:dyDescent="0.35">
      <c r="A18" s="27" t="s">
        <v>21</v>
      </c>
      <c r="B18" s="89">
        <v>61.496780438533726</v>
      </c>
      <c r="C18" s="89">
        <v>63.154922507372781</v>
      </c>
      <c r="D18" s="89">
        <v>32468.985645605571</v>
      </c>
      <c r="E18" s="89">
        <v>66237.066434840206</v>
      </c>
      <c r="F18" s="89">
        <v>1040</v>
      </c>
      <c r="G18" s="90">
        <v>1514</v>
      </c>
    </row>
    <row r="19" spans="1:7" s="6" customFormat="1" ht="22" customHeight="1" thickBot="1" x14ac:dyDescent="0.4">
      <c r="A19" s="91" t="s">
        <v>22</v>
      </c>
      <c r="B19" s="92">
        <v>61.56028271749561</v>
      </c>
      <c r="C19" s="92">
        <v>63.596257035119386</v>
      </c>
      <c r="D19" s="92">
        <v>44293.657051489179</v>
      </c>
      <c r="E19" s="92">
        <v>93823.434714490882</v>
      </c>
      <c r="F19" s="92">
        <v>1417</v>
      </c>
      <c r="G19" s="93">
        <v>2137</v>
      </c>
    </row>
    <row r="20" spans="1:7" ht="15.5" x14ac:dyDescent="0.4">
      <c r="A20" s="4"/>
    </row>
    <row r="21" spans="1:7" x14ac:dyDescent="0.35">
      <c r="A21" s="2" t="s">
        <v>313</v>
      </c>
    </row>
    <row r="22" spans="1:7" x14ac:dyDescent="0.35">
      <c r="A22" s="2"/>
    </row>
    <row r="23" spans="1:7" x14ac:dyDescent="0.35">
      <c r="A23" s="2" t="s">
        <v>94</v>
      </c>
    </row>
    <row r="24" spans="1:7" ht="15.5" x14ac:dyDescent="0.4">
      <c r="A24" s="4"/>
    </row>
    <row r="25" spans="1:7" ht="15.5" x14ac:dyDescent="0.35">
      <c r="A25" s="5" t="s">
        <v>23</v>
      </c>
    </row>
    <row r="26" spans="1:7" x14ac:dyDescent="0.35">
      <c r="A26" s="6" t="s">
        <v>168</v>
      </c>
    </row>
  </sheetData>
  <mergeCells count="3">
    <mergeCell ref="B4:C4"/>
    <mergeCell ref="F4:G4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539D-85C7-4120-83EB-3785513E8A39}">
  <dimension ref="A2:T3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13" width="9.1796875" style="1"/>
    <col min="14" max="18" width="13.453125" style="1" customWidth="1"/>
    <col min="19" max="16384" width="9.1796875" style="1"/>
  </cols>
  <sheetData>
    <row r="2" spans="1:20" ht="15.5" x14ac:dyDescent="0.4">
      <c r="A2" s="3" t="s">
        <v>314</v>
      </c>
      <c r="G2" s="7"/>
      <c r="N2" s="3" t="s">
        <v>317</v>
      </c>
    </row>
    <row r="3" spans="1:20" ht="16" thickBot="1" x14ac:dyDescent="0.45">
      <c r="A3" s="4" t="s">
        <v>98</v>
      </c>
      <c r="N3" s="4" t="s">
        <v>98</v>
      </c>
    </row>
    <row r="4" spans="1:20" s="6" customFormat="1" ht="22" customHeight="1" thickBot="1" x14ac:dyDescent="0.4">
      <c r="A4" s="9"/>
      <c r="B4" s="173" t="s">
        <v>90</v>
      </c>
      <c r="C4" s="175"/>
      <c r="D4" s="173" t="s">
        <v>102</v>
      </c>
      <c r="E4" s="174"/>
      <c r="N4" s="9"/>
      <c r="O4" s="173" t="s">
        <v>90</v>
      </c>
      <c r="P4" s="175"/>
      <c r="Q4" s="173" t="s">
        <v>102</v>
      </c>
      <c r="R4" s="174"/>
    </row>
    <row r="5" spans="1:20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N5" s="13"/>
      <c r="O5" s="35" t="s">
        <v>19</v>
      </c>
      <c r="P5" s="35" t="s">
        <v>20</v>
      </c>
      <c r="Q5" s="35" t="s">
        <v>19</v>
      </c>
      <c r="R5" s="35" t="s">
        <v>20</v>
      </c>
    </row>
    <row r="6" spans="1:20" s="6" customFormat="1" ht="22" customHeight="1" x14ac:dyDescent="0.35">
      <c r="A6" s="46" t="s">
        <v>99</v>
      </c>
      <c r="B6" s="36">
        <v>13</v>
      </c>
      <c r="C6" s="36">
        <v>2.3927929883194872</v>
      </c>
      <c r="D6" s="166" t="s">
        <v>476</v>
      </c>
      <c r="E6" s="166" t="s">
        <v>475</v>
      </c>
      <c r="N6" s="46" t="s">
        <v>99</v>
      </c>
      <c r="O6" s="36">
        <v>15</v>
      </c>
      <c r="P6" s="36">
        <v>2</v>
      </c>
      <c r="Q6" s="166" t="s">
        <v>482</v>
      </c>
      <c r="R6" s="166" t="s">
        <v>481</v>
      </c>
    </row>
    <row r="7" spans="1:20" s="6" customFormat="1" ht="22" customHeight="1" thickBot="1" x14ac:dyDescent="0.4">
      <c r="A7" s="48" t="s">
        <v>22</v>
      </c>
      <c r="B7" s="62">
        <v>19</v>
      </c>
      <c r="C7" s="62">
        <v>2</v>
      </c>
      <c r="D7" s="62" t="s">
        <v>388</v>
      </c>
      <c r="E7" s="142" t="s">
        <v>389</v>
      </c>
      <c r="F7" s="141"/>
      <c r="N7" s="48" t="s">
        <v>22</v>
      </c>
      <c r="O7" s="62">
        <v>18</v>
      </c>
      <c r="P7" s="62">
        <v>2</v>
      </c>
      <c r="Q7" s="62" t="s">
        <v>394</v>
      </c>
      <c r="R7" s="143" t="s">
        <v>389</v>
      </c>
    </row>
    <row r="8" spans="1:20" ht="15.5" x14ac:dyDescent="0.4">
      <c r="A8" s="4"/>
      <c r="N8" s="4"/>
    </row>
    <row r="9" spans="1:20" x14ac:dyDescent="0.35">
      <c r="A9" s="2" t="s">
        <v>105</v>
      </c>
      <c r="N9" s="2" t="s">
        <v>105</v>
      </c>
    </row>
    <row r="10" spans="1:20" x14ac:dyDescent="0.35">
      <c r="A10" s="2"/>
      <c r="N10" s="2"/>
    </row>
    <row r="11" spans="1:20" x14ac:dyDescent="0.35">
      <c r="A11" s="2"/>
      <c r="N11" s="2"/>
    </row>
    <row r="12" spans="1:20" ht="15.5" x14ac:dyDescent="0.4">
      <c r="A12" s="3" t="s">
        <v>315</v>
      </c>
      <c r="H12" s="7"/>
      <c r="I12" s="7"/>
      <c r="J12" s="7"/>
      <c r="N12" s="3" t="s">
        <v>318</v>
      </c>
    </row>
    <row r="13" spans="1:20" ht="16" thickBot="1" x14ac:dyDescent="0.45">
      <c r="A13" s="4" t="s">
        <v>98</v>
      </c>
      <c r="N13" s="4" t="s">
        <v>98</v>
      </c>
    </row>
    <row r="14" spans="1:20" s="6" customFormat="1" ht="22" customHeight="1" thickBot="1" x14ac:dyDescent="0.4">
      <c r="A14" s="9"/>
      <c r="B14" s="173" t="s">
        <v>90</v>
      </c>
      <c r="C14" s="175"/>
      <c r="D14" s="173" t="s">
        <v>102</v>
      </c>
      <c r="E14" s="174"/>
      <c r="N14" s="9"/>
      <c r="O14" s="173" t="s">
        <v>90</v>
      </c>
      <c r="P14" s="175"/>
      <c r="Q14" s="173" t="s">
        <v>102</v>
      </c>
      <c r="R14" s="174"/>
      <c r="T14" s="6" t="s">
        <v>492</v>
      </c>
    </row>
    <row r="15" spans="1:20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N15" s="13"/>
      <c r="O15" s="35" t="s">
        <v>19</v>
      </c>
      <c r="P15" s="35" t="s">
        <v>20</v>
      </c>
      <c r="Q15" s="35" t="s">
        <v>19</v>
      </c>
      <c r="R15" s="35" t="s">
        <v>20</v>
      </c>
    </row>
    <row r="16" spans="1:20" s="6" customFormat="1" ht="22" customHeight="1" x14ac:dyDescent="0.35">
      <c r="A16" s="46" t="s">
        <v>99</v>
      </c>
      <c r="B16" s="36">
        <v>24</v>
      </c>
      <c r="C16" s="36">
        <v>12</v>
      </c>
      <c r="D16" s="166" t="s">
        <v>478</v>
      </c>
      <c r="E16" s="166" t="s">
        <v>477</v>
      </c>
      <c r="N16" s="46" t="s">
        <v>99</v>
      </c>
      <c r="O16" s="36">
        <v>25</v>
      </c>
      <c r="P16" s="36">
        <v>13</v>
      </c>
      <c r="Q16" s="166" t="s">
        <v>483</v>
      </c>
      <c r="R16" s="166" t="s">
        <v>477</v>
      </c>
    </row>
    <row r="17" spans="1:18" s="6" customFormat="1" ht="22" customHeight="1" thickBot="1" x14ac:dyDescent="0.4">
      <c r="A17" s="48" t="s">
        <v>22</v>
      </c>
      <c r="B17" s="62">
        <v>32</v>
      </c>
      <c r="C17" s="62">
        <v>16</v>
      </c>
      <c r="D17" s="62" t="s">
        <v>390</v>
      </c>
      <c r="E17" s="63" t="s">
        <v>391</v>
      </c>
      <c r="N17" s="48" t="s">
        <v>22</v>
      </c>
      <c r="O17" s="62">
        <v>31</v>
      </c>
      <c r="P17" s="62">
        <v>17</v>
      </c>
      <c r="Q17" s="62" t="s">
        <v>395</v>
      </c>
      <c r="R17" s="63" t="s">
        <v>391</v>
      </c>
    </row>
    <row r="18" spans="1:18" ht="15.5" x14ac:dyDescent="0.4">
      <c r="A18" s="4"/>
      <c r="N18" s="4"/>
    </row>
    <row r="19" spans="1:18" x14ac:dyDescent="0.35">
      <c r="A19" s="2" t="s">
        <v>106</v>
      </c>
      <c r="N19" s="2" t="s">
        <v>106</v>
      </c>
    </row>
    <row r="20" spans="1:18" x14ac:dyDescent="0.35">
      <c r="A20" s="2"/>
      <c r="N20" s="2"/>
    </row>
    <row r="21" spans="1:18" x14ac:dyDescent="0.35">
      <c r="A21" s="2"/>
      <c r="N21" s="2"/>
    </row>
    <row r="22" spans="1:18" ht="15.5" x14ac:dyDescent="0.4">
      <c r="A22" s="3" t="s">
        <v>316</v>
      </c>
      <c r="N22" s="3" t="s">
        <v>319</v>
      </c>
    </row>
    <row r="23" spans="1:18" ht="16" thickBot="1" x14ac:dyDescent="0.45">
      <c r="A23" s="4" t="s">
        <v>98</v>
      </c>
      <c r="N23" s="4" t="s">
        <v>98</v>
      </c>
    </row>
    <row r="24" spans="1:18" s="6" customFormat="1" ht="22" customHeight="1" thickBot="1" x14ac:dyDescent="0.4">
      <c r="A24" s="9"/>
      <c r="B24" s="173" t="s">
        <v>90</v>
      </c>
      <c r="C24" s="175"/>
      <c r="D24" s="173" t="s">
        <v>102</v>
      </c>
      <c r="E24" s="174"/>
      <c r="H24" s="26"/>
      <c r="I24" s="26"/>
      <c r="J24" s="26"/>
      <c r="K24" s="26"/>
      <c r="N24" s="9"/>
      <c r="O24" s="173" t="s">
        <v>90</v>
      </c>
      <c r="P24" s="175"/>
      <c r="Q24" s="173" t="s">
        <v>102</v>
      </c>
      <c r="R24" s="174"/>
    </row>
    <row r="25" spans="1:18" s="6" customFormat="1" ht="22" customHeight="1" thickBot="1" x14ac:dyDescent="0.4">
      <c r="A25" s="13"/>
      <c r="B25" s="35" t="s">
        <v>19</v>
      </c>
      <c r="C25" s="35" t="s">
        <v>20</v>
      </c>
      <c r="D25" s="35" t="s">
        <v>19</v>
      </c>
      <c r="E25" s="35" t="s">
        <v>20</v>
      </c>
      <c r="N25" s="13"/>
      <c r="O25" s="35" t="s">
        <v>19</v>
      </c>
      <c r="P25" s="35" t="s">
        <v>20</v>
      </c>
      <c r="Q25" s="35" t="s">
        <v>19</v>
      </c>
      <c r="R25" s="35" t="s">
        <v>20</v>
      </c>
    </row>
    <row r="26" spans="1:18" s="6" customFormat="1" ht="22" customHeight="1" x14ac:dyDescent="0.35">
      <c r="A26" s="46" t="s">
        <v>99</v>
      </c>
      <c r="B26" s="36">
        <v>8</v>
      </c>
      <c r="C26" s="36">
        <v>8</v>
      </c>
      <c r="D26" s="166" t="s">
        <v>479</v>
      </c>
      <c r="E26" s="166" t="s">
        <v>479</v>
      </c>
      <c r="N26" s="46" t="s">
        <v>99</v>
      </c>
      <c r="O26" s="36">
        <v>9</v>
      </c>
      <c r="P26" s="36">
        <v>8</v>
      </c>
      <c r="Q26" s="166" t="s">
        <v>484</v>
      </c>
      <c r="R26" s="166" t="s">
        <v>479</v>
      </c>
    </row>
    <row r="27" spans="1:18" s="6" customFormat="1" ht="22" customHeight="1" thickBot="1" x14ac:dyDescent="0.4">
      <c r="A27" s="48" t="s">
        <v>22</v>
      </c>
      <c r="B27" s="62">
        <v>10</v>
      </c>
      <c r="C27" s="62">
        <v>10</v>
      </c>
      <c r="D27" s="142" t="s">
        <v>392</v>
      </c>
      <c r="E27" s="143" t="s">
        <v>393</v>
      </c>
      <c r="N27" s="48" t="s">
        <v>22</v>
      </c>
      <c r="O27" s="62">
        <v>10</v>
      </c>
      <c r="P27" s="62">
        <v>9</v>
      </c>
      <c r="Q27" s="142" t="s">
        <v>393</v>
      </c>
      <c r="R27" s="143" t="s">
        <v>393</v>
      </c>
    </row>
    <row r="28" spans="1:18" ht="15.5" x14ac:dyDescent="0.4">
      <c r="A28" s="4"/>
      <c r="N28" s="4"/>
    </row>
    <row r="29" spans="1:18" x14ac:dyDescent="0.35">
      <c r="A29" s="2" t="s">
        <v>107</v>
      </c>
      <c r="N29" s="2" t="s">
        <v>107</v>
      </c>
    </row>
    <row r="30" spans="1:18" x14ac:dyDescent="0.35">
      <c r="A30" s="2"/>
      <c r="N30" s="2"/>
    </row>
    <row r="31" spans="1:18" ht="15.5" x14ac:dyDescent="0.35">
      <c r="A31" s="5" t="s">
        <v>23</v>
      </c>
      <c r="N31" s="5" t="s">
        <v>23</v>
      </c>
    </row>
    <row r="32" spans="1:18" x14ac:dyDescent="0.35">
      <c r="A32" s="6" t="s">
        <v>326</v>
      </c>
      <c r="N32" s="6" t="s">
        <v>327</v>
      </c>
    </row>
  </sheetData>
  <mergeCells count="12">
    <mergeCell ref="O4:P4"/>
    <mergeCell ref="Q4:R4"/>
    <mergeCell ref="O14:P14"/>
    <mergeCell ref="Q14:R14"/>
    <mergeCell ref="O24:P24"/>
    <mergeCell ref="Q24:R24"/>
    <mergeCell ref="B4:C4"/>
    <mergeCell ref="D4:E4"/>
    <mergeCell ref="B14:C14"/>
    <mergeCell ref="D14:E14"/>
    <mergeCell ref="B24:C24"/>
    <mergeCell ref="D24:E2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0861-DED4-4D72-9A59-8876A378A556}">
  <dimension ref="A2:Q2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9" width="9.1796875" style="1"/>
    <col min="10" max="14" width="13.453125" style="1" customWidth="1"/>
    <col min="15" max="16384" width="9.1796875" style="1"/>
  </cols>
  <sheetData>
    <row r="2" spans="1:17" ht="15.5" x14ac:dyDescent="0.4">
      <c r="A2" s="3" t="s">
        <v>328</v>
      </c>
      <c r="G2" s="7"/>
      <c r="H2" s="7"/>
      <c r="I2" s="7"/>
      <c r="J2" s="3" t="s">
        <v>330</v>
      </c>
      <c r="P2" s="7"/>
      <c r="Q2" s="7"/>
    </row>
    <row r="3" spans="1:17" ht="16" thickBot="1" x14ac:dyDescent="0.45">
      <c r="A3" s="4" t="s">
        <v>98</v>
      </c>
      <c r="G3" s="7"/>
      <c r="H3" s="7"/>
      <c r="I3" s="7"/>
      <c r="J3" s="4" t="s">
        <v>98</v>
      </c>
      <c r="P3" s="7"/>
      <c r="Q3" s="7"/>
    </row>
    <row r="4" spans="1:17" s="6" customFormat="1" ht="22" customHeight="1" thickBot="1" x14ac:dyDescent="0.4">
      <c r="A4" s="9"/>
      <c r="B4" s="173" t="s">
        <v>90</v>
      </c>
      <c r="C4" s="175"/>
      <c r="D4" s="173" t="s">
        <v>102</v>
      </c>
      <c r="E4" s="174"/>
      <c r="G4" s="26"/>
      <c r="H4" s="26"/>
      <c r="I4" s="26"/>
      <c r="J4" s="9"/>
      <c r="K4" s="173" t="s">
        <v>90</v>
      </c>
      <c r="L4" s="175"/>
      <c r="M4" s="173" t="s">
        <v>102</v>
      </c>
      <c r="N4" s="174"/>
      <c r="P4" s="26"/>
      <c r="Q4" s="26"/>
    </row>
    <row r="5" spans="1:17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G5" s="26"/>
      <c r="H5" s="26"/>
      <c r="I5" s="26"/>
      <c r="J5" s="13"/>
      <c r="K5" s="35" t="s">
        <v>19</v>
      </c>
      <c r="L5" s="35" t="s">
        <v>20</v>
      </c>
      <c r="M5" s="35" t="s">
        <v>19</v>
      </c>
      <c r="N5" s="35" t="s">
        <v>20</v>
      </c>
      <c r="P5" s="26"/>
      <c r="Q5" s="26"/>
    </row>
    <row r="6" spans="1:17" s="6" customFormat="1" ht="22" customHeight="1" x14ac:dyDescent="0.35">
      <c r="A6" s="46" t="s">
        <v>99</v>
      </c>
      <c r="B6" s="95">
        <v>4.9000000000000004</v>
      </c>
      <c r="C6" s="50">
        <v>0.8</v>
      </c>
      <c r="D6" s="166" t="s">
        <v>480</v>
      </c>
      <c r="E6" s="166" t="s">
        <v>489</v>
      </c>
      <c r="G6" s="26"/>
      <c r="H6" s="26"/>
      <c r="I6" s="26"/>
      <c r="J6" s="46" t="s">
        <v>99</v>
      </c>
      <c r="K6" s="95">
        <v>5.8</v>
      </c>
      <c r="L6" s="50">
        <v>0.6</v>
      </c>
      <c r="M6" s="166" t="s">
        <v>485</v>
      </c>
      <c r="N6" s="166" t="s">
        <v>493</v>
      </c>
      <c r="P6" s="26"/>
      <c r="Q6" s="26"/>
    </row>
    <row r="7" spans="1:17" s="6" customFormat="1" ht="22" customHeight="1" thickBot="1" x14ac:dyDescent="0.4">
      <c r="A7" s="48" t="s">
        <v>22</v>
      </c>
      <c r="B7" s="51">
        <v>7.7</v>
      </c>
      <c r="C7" s="51">
        <v>1.2</v>
      </c>
      <c r="D7" s="62" t="s">
        <v>402</v>
      </c>
      <c r="E7" s="63" t="s">
        <v>403</v>
      </c>
      <c r="G7" s="26"/>
      <c r="H7" s="26"/>
      <c r="I7" s="26"/>
      <c r="J7" s="48" t="s">
        <v>22</v>
      </c>
      <c r="K7" s="51">
        <v>7.5</v>
      </c>
      <c r="L7" s="51">
        <v>1.1000000000000001</v>
      </c>
      <c r="M7" s="62" t="s">
        <v>398</v>
      </c>
      <c r="N7" s="63" t="s">
        <v>399</v>
      </c>
      <c r="P7" s="26"/>
      <c r="Q7" s="26"/>
    </row>
    <row r="8" spans="1:17" ht="15.5" x14ac:dyDescent="0.4">
      <c r="A8" s="4"/>
      <c r="G8" s="7"/>
      <c r="H8" s="7"/>
      <c r="I8" s="7"/>
      <c r="J8" s="4"/>
      <c r="P8" s="7"/>
      <c r="Q8" s="7"/>
    </row>
    <row r="9" spans="1:17" x14ac:dyDescent="0.35">
      <c r="A9" s="2" t="s">
        <v>100</v>
      </c>
      <c r="G9" s="7"/>
      <c r="H9" s="7"/>
      <c r="I9" s="7"/>
      <c r="J9" s="2" t="s">
        <v>100</v>
      </c>
      <c r="P9" s="7"/>
      <c r="Q9" s="7"/>
    </row>
    <row r="10" spans="1:17" x14ac:dyDescent="0.35">
      <c r="A10" s="2"/>
      <c r="G10" s="7"/>
      <c r="H10" s="7"/>
      <c r="I10" s="7"/>
      <c r="J10" s="2"/>
      <c r="P10" s="7"/>
      <c r="Q10" s="7"/>
    </row>
    <row r="11" spans="1:17" x14ac:dyDescent="0.35">
      <c r="A11" s="2"/>
      <c r="G11" s="7"/>
      <c r="H11" s="7"/>
      <c r="I11" s="7"/>
      <c r="J11" s="2"/>
      <c r="P11" s="7"/>
      <c r="Q11" s="7"/>
    </row>
    <row r="12" spans="1:17" ht="15.5" x14ac:dyDescent="0.4">
      <c r="A12" s="3" t="s">
        <v>329</v>
      </c>
      <c r="G12" s="7"/>
      <c r="H12" s="7"/>
      <c r="I12" s="7"/>
      <c r="J12" s="3" t="s">
        <v>333</v>
      </c>
      <c r="P12" s="7"/>
      <c r="Q12" s="7"/>
    </row>
    <row r="13" spans="1:17" ht="16" thickBot="1" x14ac:dyDescent="0.45">
      <c r="A13" s="4" t="s">
        <v>98</v>
      </c>
      <c r="G13" s="7"/>
      <c r="H13" s="7"/>
      <c r="I13" s="7"/>
      <c r="J13" s="4" t="s">
        <v>98</v>
      </c>
      <c r="P13" s="7"/>
      <c r="Q13" s="7"/>
    </row>
    <row r="14" spans="1:17" s="6" customFormat="1" ht="22" customHeight="1" thickBot="1" x14ac:dyDescent="0.4">
      <c r="A14" s="9"/>
      <c r="B14" s="173" t="s">
        <v>90</v>
      </c>
      <c r="C14" s="175"/>
      <c r="D14" s="173" t="s">
        <v>102</v>
      </c>
      <c r="E14" s="174"/>
      <c r="J14" s="9"/>
      <c r="K14" s="173" t="s">
        <v>90</v>
      </c>
      <c r="L14" s="175"/>
      <c r="M14" s="173" t="s">
        <v>102</v>
      </c>
      <c r="N14" s="174"/>
    </row>
    <row r="15" spans="1:17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J15" s="13"/>
      <c r="K15" s="35" t="s">
        <v>19</v>
      </c>
      <c r="L15" s="35" t="s">
        <v>20</v>
      </c>
      <c r="M15" s="35" t="s">
        <v>19</v>
      </c>
      <c r="N15" s="35" t="s">
        <v>20</v>
      </c>
    </row>
    <row r="16" spans="1:17" s="6" customFormat="1" ht="22" customHeight="1" x14ac:dyDescent="0.35">
      <c r="A16" s="46" t="s">
        <v>99</v>
      </c>
      <c r="B16" s="167">
        <v>2.2999999999999998</v>
      </c>
      <c r="C16" s="50">
        <v>3.49161693416622</v>
      </c>
      <c r="D16" s="166" t="s">
        <v>491</v>
      </c>
      <c r="E16" s="166" t="s">
        <v>490</v>
      </c>
      <c r="J16" s="46" t="s">
        <v>99</v>
      </c>
      <c r="K16" s="50">
        <v>1.5</v>
      </c>
      <c r="L16" s="50">
        <v>2.9</v>
      </c>
      <c r="M16" s="166" t="s">
        <v>487</v>
      </c>
      <c r="N16" s="166" t="s">
        <v>486</v>
      </c>
    </row>
    <row r="17" spans="1:14" s="6" customFormat="1" ht="22" customHeight="1" thickBot="1" x14ac:dyDescent="0.4">
      <c r="A17" s="48" t="s">
        <v>22</v>
      </c>
      <c r="B17" s="51">
        <v>2.2000000000000002</v>
      </c>
      <c r="C17" s="51">
        <v>3.5</v>
      </c>
      <c r="D17" s="62" t="s">
        <v>400</v>
      </c>
      <c r="E17" s="63" t="s">
        <v>401</v>
      </c>
      <c r="J17" s="48" t="s">
        <v>22</v>
      </c>
      <c r="K17" s="51">
        <v>2.1</v>
      </c>
      <c r="L17" s="51">
        <v>3.5</v>
      </c>
      <c r="M17" s="62" t="s">
        <v>396</v>
      </c>
      <c r="N17" s="63" t="s">
        <v>397</v>
      </c>
    </row>
    <row r="18" spans="1:14" ht="15.5" x14ac:dyDescent="0.4">
      <c r="A18" s="4"/>
      <c r="J18" s="4"/>
    </row>
    <row r="19" spans="1:14" x14ac:dyDescent="0.35">
      <c r="A19" s="2" t="s">
        <v>101</v>
      </c>
      <c r="J19" s="2" t="s">
        <v>101</v>
      </c>
    </row>
    <row r="20" spans="1:14" x14ac:dyDescent="0.35">
      <c r="A20" s="2"/>
      <c r="J20" s="2"/>
    </row>
    <row r="21" spans="1:14" ht="15.5" x14ac:dyDescent="0.35">
      <c r="A21" s="5" t="s">
        <v>23</v>
      </c>
      <c r="J21" s="5" t="s">
        <v>23</v>
      </c>
    </row>
    <row r="22" spans="1:14" x14ac:dyDescent="0.35">
      <c r="A22" s="6" t="s">
        <v>326</v>
      </c>
      <c r="J22" s="6" t="s">
        <v>327</v>
      </c>
    </row>
  </sheetData>
  <mergeCells count="8">
    <mergeCell ref="M4:N4"/>
    <mergeCell ref="K14:L14"/>
    <mergeCell ref="M14:N14"/>
    <mergeCell ref="B4:C4"/>
    <mergeCell ref="D4:E4"/>
    <mergeCell ref="B14:C14"/>
    <mergeCell ref="D14:E14"/>
    <mergeCell ref="K4:L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B9BB-1069-4A6A-99BB-88CA8FE2B5DD}">
  <dimension ref="A2:J30"/>
  <sheetViews>
    <sheetView zoomScaleNormal="100" workbookViewId="0"/>
  </sheetViews>
  <sheetFormatPr defaultColWidth="9.1796875" defaultRowHeight="14" x14ac:dyDescent="0.35"/>
  <cols>
    <col min="1" max="1" width="46.542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336</v>
      </c>
      <c r="B2" s="7"/>
      <c r="C2" s="7"/>
    </row>
    <row r="3" spans="1:9" ht="16" thickBot="1" x14ac:dyDescent="0.45">
      <c r="A3" s="4" t="s">
        <v>120</v>
      </c>
      <c r="B3" s="7"/>
      <c r="C3" s="7"/>
    </row>
    <row r="4" spans="1:9" s="6" customFormat="1" ht="22" customHeight="1" thickBot="1" x14ac:dyDescent="0.4">
      <c r="A4" s="9"/>
      <c r="B4" s="173" t="s">
        <v>265</v>
      </c>
      <c r="C4" s="174"/>
      <c r="D4" s="174"/>
      <c r="E4" s="174"/>
      <c r="F4" s="173" t="s">
        <v>22</v>
      </c>
      <c r="G4" s="174"/>
      <c r="H4" s="174"/>
      <c r="I4" s="174"/>
    </row>
    <row r="5" spans="1:9" s="6" customFormat="1" ht="44.15" customHeight="1" thickBot="1" x14ac:dyDescent="0.4">
      <c r="A5" s="13"/>
      <c r="B5" s="173" t="s">
        <v>76</v>
      </c>
      <c r="C5" s="174"/>
      <c r="D5" s="176" t="s">
        <v>108</v>
      </c>
      <c r="E5" s="177"/>
      <c r="F5" s="173" t="s">
        <v>76</v>
      </c>
      <c r="G5" s="174"/>
      <c r="H5" s="176" t="s">
        <v>108</v>
      </c>
      <c r="I5" s="178"/>
    </row>
    <row r="6" spans="1:9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9" s="6" customFormat="1" ht="22" customHeight="1" x14ac:dyDescent="0.35">
      <c r="A7" s="46" t="s">
        <v>111</v>
      </c>
      <c r="B7" s="36">
        <v>553</v>
      </c>
      <c r="C7" s="36">
        <v>891</v>
      </c>
      <c r="D7" s="36">
        <v>27.5927863574877</v>
      </c>
      <c r="E7" s="36">
        <v>44.457816717037197</v>
      </c>
      <c r="F7" s="36">
        <v>2610</v>
      </c>
      <c r="G7" s="36">
        <v>4033</v>
      </c>
      <c r="H7" s="36">
        <v>25.059036353316898</v>
      </c>
      <c r="I7" s="36">
        <v>38.721491805719097</v>
      </c>
    </row>
    <row r="8" spans="1:9" s="6" customFormat="1" ht="22" customHeight="1" x14ac:dyDescent="0.35">
      <c r="A8" s="17" t="s">
        <v>112</v>
      </c>
      <c r="B8" s="58">
        <v>463</v>
      </c>
      <c r="C8" s="58">
        <v>546</v>
      </c>
      <c r="D8" s="58">
        <v>23.1020978002113</v>
      </c>
      <c r="E8" s="58">
        <v>27.2435105808107</v>
      </c>
      <c r="F8" s="58">
        <v>2115</v>
      </c>
      <c r="G8" s="59">
        <v>2378</v>
      </c>
      <c r="H8" s="59">
        <v>20.306460493205002</v>
      </c>
      <c r="I8" s="59">
        <v>22.8315664552442</v>
      </c>
    </row>
    <row r="9" spans="1:9" s="6" customFormat="1" ht="22" customHeight="1" thickBot="1" x14ac:dyDescent="0.4">
      <c r="A9" s="17" t="s">
        <v>159</v>
      </c>
      <c r="B9" s="58">
        <v>90</v>
      </c>
      <c r="C9" s="58">
        <v>345</v>
      </c>
      <c r="D9" s="58">
        <v>4.4906885572764903</v>
      </c>
      <c r="E9" s="58">
        <v>17.214306136226501</v>
      </c>
      <c r="F9" s="58">
        <v>495</v>
      </c>
      <c r="G9" s="59">
        <v>1655</v>
      </c>
      <c r="H9" s="59">
        <v>4.7525758601118202</v>
      </c>
      <c r="I9" s="59">
        <v>15.889925350474901</v>
      </c>
    </row>
    <row r="10" spans="1:9" s="6" customFormat="1" ht="22" customHeight="1" x14ac:dyDescent="0.35">
      <c r="A10" s="46" t="s">
        <v>113</v>
      </c>
      <c r="B10" s="36">
        <v>5435</v>
      </c>
      <c r="C10" s="36">
        <v>5105</v>
      </c>
      <c r="D10" s="36">
        <v>271.18769231997499</v>
      </c>
      <c r="E10" s="36">
        <v>254.72183427662699</v>
      </c>
      <c r="F10" s="36">
        <v>29257</v>
      </c>
      <c r="G10" s="36">
        <v>28824</v>
      </c>
      <c r="H10" s="36">
        <v>280.901236240993</v>
      </c>
      <c r="I10" s="36">
        <v>276.743932508814</v>
      </c>
    </row>
    <row r="11" spans="1:9" s="6" customFormat="1" ht="22" customHeight="1" x14ac:dyDescent="0.35">
      <c r="A11" s="17" t="s">
        <v>114</v>
      </c>
      <c r="B11" s="58">
        <v>2539</v>
      </c>
      <c r="C11" s="58">
        <v>522</v>
      </c>
      <c r="D11" s="58">
        <v>126.68731385472201</v>
      </c>
      <c r="E11" s="58">
        <v>26.045993632203601</v>
      </c>
      <c r="F11" s="58">
        <v>13583</v>
      </c>
      <c r="G11" s="59">
        <v>2954</v>
      </c>
      <c r="H11" s="58">
        <v>130.412601834139</v>
      </c>
      <c r="I11" s="59">
        <v>28.3618365470107</v>
      </c>
    </row>
    <row r="12" spans="1:9" s="6" customFormat="1" ht="22" customHeight="1" x14ac:dyDescent="0.35">
      <c r="A12" s="17" t="s">
        <v>157</v>
      </c>
      <c r="B12" s="58">
        <v>574</v>
      </c>
      <c r="C12" s="58">
        <v>326</v>
      </c>
      <c r="D12" s="58">
        <v>28.640613687518901</v>
      </c>
      <c r="E12" s="58">
        <v>16.266271885245899</v>
      </c>
      <c r="F12" s="58">
        <v>3336</v>
      </c>
      <c r="G12" s="59">
        <v>1729</v>
      </c>
      <c r="H12" s="58">
        <v>32.029480948147501</v>
      </c>
      <c r="I12" s="59">
        <v>16.6004114386532</v>
      </c>
    </row>
    <row r="13" spans="1:9" s="6" customFormat="1" ht="22" customHeight="1" x14ac:dyDescent="0.35">
      <c r="A13" s="17" t="s">
        <v>158</v>
      </c>
      <c r="B13" s="58">
        <v>1351</v>
      </c>
      <c r="C13" s="58">
        <v>1537</v>
      </c>
      <c r="D13" s="58">
        <v>67.410224898672595</v>
      </c>
      <c r="E13" s="58">
        <v>76.690981250377305</v>
      </c>
      <c r="F13" s="58">
        <v>6898</v>
      </c>
      <c r="G13" s="59">
        <v>8397</v>
      </c>
      <c r="H13" s="58">
        <v>66.228824814245101</v>
      </c>
      <c r="I13" s="59">
        <v>80.620968681533199</v>
      </c>
    </row>
    <row r="14" spans="1:9" s="6" customFormat="1" ht="22" customHeight="1" thickBot="1" x14ac:dyDescent="0.4">
      <c r="A14" s="48" t="s">
        <v>159</v>
      </c>
      <c r="B14" s="62">
        <v>971</v>
      </c>
      <c r="C14" s="62">
        <v>2720</v>
      </c>
      <c r="D14" s="62">
        <v>48.449539879060801</v>
      </c>
      <c r="E14" s="62">
        <v>135.71858750880099</v>
      </c>
      <c r="F14" s="62">
        <v>5440</v>
      </c>
      <c r="G14" s="63">
        <v>15744</v>
      </c>
      <c r="H14" s="62">
        <v>52.230328644461203</v>
      </c>
      <c r="I14" s="63">
        <v>151.16071584161699</v>
      </c>
    </row>
    <row r="15" spans="1:9" ht="15.5" x14ac:dyDescent="0.4">
      <c r="A15" s="4"/>
    </row>
    <row r="16" spans="1:9" x14ac:dyDescent="0.35">
      <c r="A16" s="2" t="s">
        <v>115</v>
      </c>
    </row>
    <row r="17" spans="1:10" ht="15.5" x14ac:dyDescent="0.4">
      <c r="A17" s="4"/>
    </row>
    <row r="18" spans="1:10" x14ac:dyDescent="0.35">
      <c r="A18" s="2" t="s">
        <v>116</v>
      </c>
    </row>
    <row r="19" spans="1:10" ht="15.5" x14ac:dyDescent="0.4">
      <c r="A19" s="4"/>
    </row>
    <row r="20" spans="1:10" x14ac:dyDescent="0.35">
      <c r="A20" s="2" t="s">
        <v>117</v>
      </c>
    </row>
    <row r="21" spans="1:10" x14ac:dyDescent="0.35">
      <c r="A21" s="2" t="s">
        <v>150</v>
      </c>
    </row>
    <row r="22" spans="1:10" x14ac:dyDescent="0.35">
      <c r="A22" s="2" t="s">
        <v>118</v>
      </c>
    </row>
    <row r="23" spans="1:10" x14ac:dyDescent="0.35">
      <c r="A23" s="2" t="s">
        <v>119</v>
      </c>
      <c r="J23" s="7"/>
    </row>
    <row r="24" spans="1:10" x14ac:dyDescent="0.35">
      <c r="A24" s="2"/>
      <c r="J24" s="7"/>
    </row>
    <row r="25" spans="1:10" ht="15.5" x14ac:dyDescent="0.35">
      <c r="A25" s="5" t="s">
        <v>23</v>
      </c>
    </row>
    <row r="26" spans="1:10" x14ac:dyDescent="0.35">
      <c r="A26" s="1" t="s">
        <v>167</v>
      </c>
    </row>
    <row r="28" spans="1:10" x14ac:dyDescent="0.35">
      <c r="A28" s="75"/>
    </row>
    <row r="29" spans="1:10" ht="16" x14ac:dyDescent="0.35">
      <c r="A29" s="74"/>
    </row>
    <row r="30" spans="1:10" x14ac:dyDescent="0.35">
      <c r="A30" s="8"/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A44C-28F2-42F5-997B-99EA74880D5D}">
  <dimension ref="A2:C27"/>
  <sheetViews>
    <sheetView zoomScaleNormal="100" workbookViewId="0"/>
  </sheetViews>
  <sheetFormatPr defaultRowHeight="14" x14ac:dyDescent="0.35"/>
  <cols>
    <col min="1" max="1" width="22.26953125" customWidth="1"/>
    <col min="2" max="3" width="14.7265625" customWidth="1"/>
  </cols>
  <sheetData>
    <row r="2" spans="1:3" ht="15.5" x14ac:dyDescent="0.4">
      <c r="A2" s="3" t="s">
        <v>273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405</v>
      </c>
      <c r="B5" s="21">
        <v>35.619999999999997</v>
      </c>
      <c r="C5" s="22">
        <v>24.99</v>
      </c>
    </row>
    <row r="6" spans="1:3" s="6" customFormat="1" ht="22" customHeight="1" x14ac:dyDescent="0.35">
      <c r="A6" s="96" t="s">
        <v>406</v>
      </c>
      <c r="B6" s="144">
        <v>32.86</v>
      </c>
      <c r="C6" s="145">
        <v>22.76</v>
      </c>
    </row>
    <row r="7" spans="1:3" s="6" customFormat="1" ht="22" customHeight="1" x14ac:dyDescent="0.35">
      <c r="A7" s="16" t="s">
        <v>407</v>
      </c>
      <c r="B7" s="21">
        <v>40.07</v>
      </c>
      <c r="C7" s="22">
        <v>28.52</v>
      </c>
    </row>
    <row r="8" spans="1:3" s="6" customFormat="1" ht="22" customHeight="1" x14ac:dyDescent="0.35">
      <c r="A8" s="96" t="s">
        <v>408</v>
      </c>
      <c r="B8" s="144">
        <v>36</v>
      </c>
      <c r="C8" s="145">
        <v>26.68</v>
      </c>
    </row>
    <row r="9" spans="1:3" s="6" customFormat="1" ht="22" customHeight="1" x14ac:dyDescent="0.35">
      <c r="A9" s="16" t="s">
        <v>409</v>
      </c>
      <c r="B9" s="21">
        <v>26.34</v>
      </c>
      <c r="C9" s="22">
        <v>19.350000000000001</v>
      </c>
    </row>
    <row r="10" spans="1:3" s="6" customFormat="1" ht="22" customHeight="1" x14ac:dyDescent="0.35">
      <c r="A10" s="96" t="s">
        <v>410</v>
      </c>
      <c r="B10" s="144">
        <v>37.56</v>
      </c>
      <c r="C10" s="145">
        <v>23.89</v>
      </c>
    </row>
    <row r="11" spans="1:3" s="6" customFormat="1" ht="22" customHeight="1" x14ac:dyDescent="0.35">
      <c r="A11" s="16" t="s">
        <v>411</v>
      </c>
      <c r="B11" s="21">
        <v>25.69</v>
      </c>
      <c r="C11" s="22">
        <v>17.71</v>
      </c>
    </row>
    <row r="12" spans="1:3" s="6" customFormat="1" ht="22" customHeight="1" x14ac:dyDescent="0.35">
      <c r="A12" s="96" t="s">
        <v>412</v>
      </c>
      <c r="B12" s="144">
        <v>38.6</v>
      </c>
      <c r="C12" s="145">
        <v>27.15</v>
      </c>
    </row>
    <row r="13" spans="1:3" s="6" customFormat="1" ht="22" customHeight="1" x14ac:dyDescent="0.35">
      <c r="A13" s="16" t="s">
        <v>413</v>
      </c>
      <c r="B13" s="21">
        <v>31.71</v>
      </c>
      <c r="C13" s="22">
        <v>21.26</v>
      </c>
    </row>
    <row r="14" spans="1:3" s="6" customFormat="1" ht="22" customHeight="1" x14ac:dyDescent="0.35">
      <c r="A14" s="96" t="s">
        <v>414</v>
      </c>
      <c r="B14" s="144">
        <v>42.46</v>
      </c>
      <c r="C14" s="145">
        <v>26.8</v>
      </c>
    </row>
    <row r="15" spans="1:3" s="6" customFormat="1" ht="22" customHeight="1" x14ac:dyDescent="0.35">
      <c r="A15" s="16" t="s">
        <v>415</v>
      </c>
      <c r="B15" s="21">
        <v>30.84</v>
      </c>
      <c r="C15" s="22">
        <v>19.97</v>
      </c>
    </row>
    <row r="16" spans="1:3" s="6" customFormat="1" ht="22" customHeight="1" thickBot="1" x14ac:dyDescent="0.4">
      <c r="A16" s="96" t="s">
        <v>416</v>
      </c>
      <c r="B16" s="144">
        <v>33.950000000000003</v>
      </c>
      <c r="C16" s="145">
        <v>22.62</v>
      </c>
    </row>
    <row r="17" spans="1:3" s="6" customFormat="1" ht="22" customHeight="1" x14ac:dyDescent="0.35">
      <c r="A17" s="138" t="s">
        <v>21</v>
      </c>
      <c r="B17" s="146">
        <v>31.8</v>
      </c>
      <c r="C17" s="147">
        <v>22.1</v>
      </c>
    </row>
    <row r="18" spans="1:3" s="6" customFormat="1" ht="22" customHeight="1" thickBot="1" x14ac:dyDescent="0.4">
      <c r="A18" s="28" t="s">
        <v>22</v>
      </c>
      <c r="B18" s="148">
        <v>26.35</v>
      </c>
      <c r="C18" s="29">
        <v>17.78</v>
      </c>
    </row>
    <row r="20" spans="1:3" x14ac:dyDescent="0.35">
      <c r="A20" s="2" t="s">
        <v>25</v>
      </c>
      <c r="B20" s="2"/>
      <c r="C20" s="2"/>
    </row>
    <row r="21" spans="1:3" s="1" customFormat="1" x14ac:dyDescent="0.35">
      <c r="A21" s="2" t="s">
        <v>26</v>
      </c>
      <c r="B21" s="2"/>
      <c r="C21" s="2"/>
    </row>
    <row r="22" spans="1:3" s="1" customFormat="1" x14ac:dyDescent="0.35">
      <c r="A22" s="2"/>
      <c r="B22" s="2"/>
      <c r="C22" s="2"/>
    </row>
    <row r="23" spans="1:3" ht="15" customHeight="1" x14ac:dyDescent="0.35">
      <c r="A23" s="2" t="s">
        <v>27</v>
      </c>
      <c r="B23" s="2"/>
      <c r="C23" s="2"/>
    </row>
    <row r="24" spans="1:3" s="1" customFormat="1" ht="15" customHeight="1" x14ac:dyDescent="0.35">
      <c r="A24" s="2" t="s">
        <v>28</v>
      </c>
      <c r="B24" s="2"/>
      <c r="C24" s="2"/>
    </row>
    <row r="25" spans="1:3" x14ac:dyDescent="0.35">
      <c r="A25" s="1"/>
      <c r="B25" s="1"/>
      <c r="C25" s="1"/>
    </row>
    <row r="26" spans="1:3" ht="15.5" x14ac:dyDescent="0.35">
      <c r="A26" s="5" t="s">
        <v>23</v>
      </c>
      <c r="B26" s="1"/>
      <c r="C26" s="1"/>
    </row>
    <row r="27" spans="1:3" x14ac:dyDescent="0.35">
      <c r="A27" s="6" t="s">
        <v>24</v>
      </c>
      <c r="B27" s="1"/>
      <c r="C27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E0A3-5450-41EB-8CD4-A1A0E2D8952F}">
  <dimension ref="A2:R29"/>
  <sheetViews>
    <sheetView zoomScaleNormal="100" workbookViewId="0"/>
  </sheetViews>
  <sheetFormatPr defaultColWidth="9.1796875" defaultRowHeight="14" x14ac:dyDescent="0.35"/>
  <cols>
    <col min="1" max="1" width="55.17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18" ht="15.5" x14ac:dyDescent="0.4">
      <c r="A2" s="3" t="s">
        <v>337</v>
      </c>
      <c r="B2" s="7"/>
      <c r="C2" s="7"/>
    </row>
    <row r="3" spans="1:18" ht="16" thickBot="1" x14ac:dyDescent="0.45">
      <c r="A3" s="4" t="s">
        <v>120</v>
      </c>
      <c r="B3" s="7"/>
      <c r="C3" s="7"/>
    </row>
    <row r="4" spans="1:18" s="6" customFormat="1" ht="22" customHeight="1" thickBot="1" x14ac:dyDescent="0.4">
      <c r="A4" s="9"/>
      <c r="B4" s="173" t="s">
        <v>404</v>
      </c>
      <c r="C4" s="174"/>
      <c r="D4" s="174"/>
      <c r="E4" s="174"/>
      <c r="F4" s="173" t="s">
        <v>22</v>
      </c>
      <c r="G4" s="174"/>
      <c r="H4" s="174"/>
      <c r="I4" s="174"/>
    </row>
    <row r="5" spans="1:18" s="6" customFormat="1" ht="44.15" customHeight="1" thickBot="1" x14ac:dyDescent="0.4">
      <c r="A5" s="13"/>
      <c r="B5" s="173" t="s">
        <v>76</v>
      </c>
      <c r="C5" s="174"/>
      <c r="D5" s="176" t="s">
        <v>108</v>
      </c>
      <c r="E5" s="177"/>
      <c r="F5" s="173" t="s">
        <v>76</v>
      </c>
      <c r="G5" s="174"/>
      <c r="H5" s="176" t="s">
        <v>108</v>
      </c>
      <c r="I5" s="178"/>
    </row>
    <row r="6" spans="1:18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18" s="6" customFormat="1" ht="22" customHeight="1" thickBot="1" x14ac:dyDescent="0.4">
      <c r="A7" s="46" t="s">
        <v>121</v>
      </c>
      <c r="B7" s="36">
        <v>187</v>
      </c>
      <c r="C7" s="36" t="s">
        <v>131</v>
      </c>
      <c r="D7" s="36">
        <v>9.3306528912300308</v>
      </c>
      <c r="E7" s="36" t="s">
        <v>131</v>
      </c>
      <c r="F7" s="36">
        <v>1391</v>
      </c>
      <c r="G7" s="36" t="s">
        <v>131</v>
      </c>
      <c r="H7" s="36">
        <v>13.3552182250819</v>
      </c>
      <c r="I7" s="36" t="s">
        <v>131</v>
      </c>
      <c r="K7" s="76"/>
      <c r="L7" s="76"/>
      <c r="M7" s="76"/>
    </row>
    <row r="8" spans="1:18" s="6" customFormat="1" ht="22" customHeight="1" x14ac:dyDescent="0.35">
      <c r="A8" s="46" t="s">
        <v>122</v>
      </c>
      <c r="B8" s="36"/>
      <c r="C8" s="36"/>
      <c r="D8" s="36"/>
      <c r="E8" s="36"/>
      <c r="F8" s="36"/>
      <c r="G8" s="36"/>
      <c r="H8" s="36"/>
      <c r="I8" s="36"/>
      <c r="K8" s="76"/>
      <c r="L8" s="76"/>
      <c r="M8" s="76"/>
      <c r="N8" s="76"/>
      <c r="O8" s="76"/>
      <c r="P8" s="76"/>
      <c r="Q8" s="76"/>
      <c r="R8" s="76"/>
    </row>
    <row r="9" spans="1:18" s="6" customFormat="1" ht="22" customHeight="1" x14ac:dyDescent="0.35">
      <c r="A9" s="17" t="s">
        <v>123</v>
      </c>
      <c r="B9" s="58">
        <v>694</v>
      </c>
      <c r="C9" s="58">
        <v>914</v>
      </c>
      <c r="D9" s="58">
        <v>34.6281984305542</v>
      </c>
      <c r="E9" s="58">
        <v>45.605437126119</v>
      </c>
      <c r="F9" s="58">
        <v>3059</v>
      </c>
      <c r="G9" s="59">
        <v>4228</v>
      </c>
      <c r="H9" s="58">
        <v>29.369958699155699</v>
      </c>
      <c r="I9" s="59">
        <v>40.593718659702603</v>
      </c>
      <c r="K9" s="76"/>
      <c r="L9" s="76"/>
      <c r="M9" s="76"/>
    </row>
    <row r="10" spans="1:18" s="6" customFormat="1" ht="22" customHeight="1" x14ac:dyDescent="0.35">
      <c r="A10" s="17" t="s">
        <v>124</v>
      </c>
      <c r="B10" s="58">
        <v>4475</v>
      </c>
      <c r="C10" s="58">
        <v>4273</v>
      </c>
      <c r="D10" s="58">
        <v>223.287014375692</v>
      </c>
      <c r="E10" s="58">
        <v>213.20791339158299</v>
      </c>
      <c r="F10" s="58">
        <v>20706</v>
      </c>
      <c r="G10" s="59">
        <v>20419</v>
      </c>
      <c r="H10" s="58">
        <v>198.80168840298001</v>
      </c>
      <c r="I10" s="59">
        <v>196.04615452045101</v>
      </c>
      <c r="K10" s="76"/>
      <c r="L10" s="76"/>
      <c r="M10" s="76"/>
    </row>
    <row r="11" spans="1:18" s="6" customFormat="1" ht="22" customHeight="1" x14ac:dyDescent="0.35">
      <c r="A11" s="17" t="s">
        <v>125</v>
      </c>
      <c r="B11" s="58">
        <v>1694</v>
      </c>
      <c r="C11" s="58">
        <v>234</v>
      </c>
      <c r="D11" s="58">
        <v>84.524737955848593</v>
      </c>
      <c r="E11" s="58">
        <v>11.675790248918901</v>
      </c>
      <c r="F11" s="58">
        <v>8100</v>
      </c>
      <c r="G11" s="59">
        <v>1240</v>
      </c>
      <c r="H11" s="58">
        <v>77.769423165466094</v>
      </c>
      <c r="I11" s="59">
        <v>11.9054425586639</v>
      </c>
      <c r="K11" s="76"/>
      <c r="L11" s="76"/>
      <c r="M11" s="76"/>
    </row>
    <row r="12" spans="1:18" s="6" customFormat="1" ht="22" customHeight="1" x14ac:dyDescent="0.35">
      <c r="A12" s="17" t="s">
        <v>126</v>
      </c>
      <c r="B12" s="58">
        <v>430</v>
      </c>
      <c r="C12" s="58">
        <v>320</v>
      </c>
      <c r="D12" s="58">
        <v>21.455511995876499</v>
      </c>
      <c r="E12" s="58">
        <v>15.9668926480942</v>
      </c>
      <c r="F12" s="58">
        <v>2225</v>
      </c>
      <c r="G12" s="59">
        <v>1527</v>
      </c>
      <c r="H12" s="58">
        <v>21.362588462118801</v>
      </c>
      <c r="I12" s="59">
        <v>14.6609764411934</v>
      </c>
      <c r="K12" s="76"/>
      <c r="L12" s="76"/>
      <c r="M12" s="76"/>
    </row>
    <row r="13" spans="1:18" s="6" customFormat="1" ht="22" customHeight="1" x14ac:dyDescent="0.35">
      <c r="A13" s="17" t="s">
        <v>127</v>
      </c>
      <c r="B13" s="58">
        <v>1161</v>
      </c>
      <c r="C13" s="58">
        <v>1581</v>
      </c>
      <c r="D13" s="58">
        <v>57.929882388866702</v>
      </c>
      <c r="E13" s="58">
        <v>78.886428989490298</v>
      </c>
      <c r="F13" s="58">
        <v>5084</v>
      </c>
      <c r="G13" s="59">
        <v>7244</v>
      </c>
      <c r="H13" s="58">
        <v>48.812314490522198</v>
      </c>
      <c r="I13" s="59">
        <v>69.550827334646499</v>
      </c>
      <c r="K13" s="76"/>
      <c r="L13" s="76"/>
      <c r="M13" s="76"/>
    </row>
    <row r="14" spans="1:18" s="6" customFormat="1" ht="22" customHeight="1" thickBot="1" x14ac:dyDescent="0.4">
      <c r="A14" s="17" t="s">
        <v>128</v>
      </c>
      <c r="B14" s="58">
        <v>1190</v>
      </c>
      <c r="C14" s="58">
        <v>2138</v>
      </c>
      <c r="D14" s="58">
        <v>59.376882035100202</v>
      </c>
      <c r="E14" s="58">
        <v>106.67880150507899</v>
      </c>
      <c r="F14" s="58">
        <v>5297</v>
      </c>
      <c r="G14" s="59">
        <v>10408</v>
      </c>
      <c r="H14" s="58">
        <v>50.857362284873297</v>
      </c>
      <c r="I14" s="59">
        <v>99.928908185947094</v>
      </c>
      <c r="K14" s="76"/>
      <c r="L14" s="76"/>
      <c r="M14" s="76"/>
    </row>
    <row r="15" spans="1:18" s="6" customFormat="1" ht="22" customHeight="1" x14ac:dyDescent="0.35">
      <c r="A15" s="46" t="s">
        <v>129</v>
      </c>
      <c r="B15" s="36"/>
      <c r="C15" s="36"/>
      <c r="D15" s="36"/>
      <c r="E15" s="36"/>
      <c r="F15" s="36"/>
      <c r="G15" s="36"/>
      <c r="H15" s="36"/>
      <c r="I15" s="36"/>
      <c r="K15" s="76"/>
      <c r="L15" s="76"/>
      <c r="M15" s="76"/>
      <c r="N15" s="76"/>
    </row>
    <row r="16" spans="1:18" s="6" customFormat="1" ht="22" customHeight="1" x14ac:dyDescent="0.35">
      <c r="A16" s="17" t="s">
        <v>123</v>
      </c>
      <c r="B16" s="58">
        <v>605</v>
      </c>
      <c r="C16" s="58">
        <v>435</v>
      </c>
      <c r="D16" s="58">
        <v>30.187406412803</v>
      </c>
      <c r="E16" s="58">
        <v>21.704994693503</v>
      </c>
      <c r="F16" s="58">
        <v>3388</v>
      </c>
      <c r="G16" s="59">
        <v>2495</v>
      </c>
      <c r="H16" s="58">
        <v>32.528741442543101</v>
      </c>
      <c r="I16" s="59">
        <v>23.954902567634299</v>
      </c>
      <c r="K16" s="76"/>
      <c r="L16" s="76"/>
      <c r="M16" s="76"/>
    </row>
    <row r="17" spans="1:14" s="6" customFormat="1" ht="22" customHeight="1" x14ac:dyDescent="0.35">
      <c r="A17" s="17" t="s">
        <v>124</v>
      </c>
      <c r="B17" s="58">
        <v>6248</v>
      </c>
      <c r="C17" s="58">
        <v>3359</v>
      </c>
      <c r="D17" s="58">
        <v>311.75357895403903</v>
      </c>
      <c r="E17" s="58">
        <v>167.60247626546399</v>
      </c>
      <c r="F17" s="58">
        <v>30857</v>
      </c>
      <c r="G17" s="59">
        <v>17780</v>
      </c>
      <c r="H17" s="58">
        <v>296.26309760701099</v>
      </c>
      <c r="I17" s="59">
        <v>170.70868442987501</v>
      </c>
      <c r="K17" s="76"/>
      <c r="L17" s="76"/>
      <c r="M17" s="76"/>
    </row>
    <row r="18" spans="1:14" s="6" customFormat="1" ht="22" customHeight="1" x14ac:dyDescent="0.35">
      <c r="A18" s="17" t="s">
        <v>125</v>
      </c>
      <c r="B18" s="58">
        <v>1430</v>
      </c>
      <c r="C18" s="58">
        <v>247</v>
      </c>
      <c r="D18" s="58">
        <v>71.352051521170793</v>
      </c>
      <c r="E18" s="58">
        <v>12.3244452627477</v>
      </c>
      <c r="F18" s="58">
        <v>6965</v>
      </c>
      <c r="G18" s="59">
        <v>1412</v>
      </c>
      <c r="H18" s="58">
        <v>66.872102758947094</v>
      </c>
      <c r="I18" s="59">
        <v>13.5568426555109</v>
      </c>
      <c r="K18" s="76"/>
      <c r="L18" s="76"/>
      <c r="M18" s="76"/>
    </row>
    <row r="19" spans="1:14" s="6" customFormat="1" ht="22" customHeight="1" x14ac:dyDescent="0.35">
      <c r="A19" s="17" t="s">
        <v>126</v>
      </c>
      <c r="B19" s="58">
        <v>323</v>
      </c>
      <c r="C19" s="58">
        <v>142</v>
      </c>
      <c r="D19" s="58">
        <v>16.1165822666701</v>
      </c>
      <c r="E19" s="58">
        <v>7.0853086125917901</v>
      </c>
      <c r="F19" s="58">
        <v>1571</v>
      </c>
      <c r="G19" s="59">
        <v>764</v>
      </c>
      <c r="H19" s="58">
        <v>15.0834276287589</v>
      </c>
      <c r="I19" s="59">
        <v>7.33528880227359</v>
      </c>
      <c r="K19" s="76"/>
      <c r="L19" s="76"/>
      <c r="M19" s="76"/>
    </row>
    <row r="20" spans="1:14" s="6" customFormat="1" ht="22" customHeight="1" x14ac:dyDescent="0.35">
      <c r="A20" s="17" t="s">
        <v>127</v>
      </c>
      <c r="B20" s="58">
        <v>1594</v>
      </c>
      <c r="C20" s="58">
        <v>803</v>
      </c>
      <c r="D20" s="58">
        <v>79.535084003319099</v>
      </c>
      <c r="E20" s="58">
        <v>40.066921238811297</v>
      </c>
      <c r="F20" s="58">
        <v>7728</v>
      </c>
      <c r="G20" s="59">
        <v>4356</v>
      </c>
      <c r="H20" s="58">
        <v>74.197790397866896</v>
      </c>
      <c r="I20" s="59">
        <v>41.822667568984002</v>
      </c>
      <c r="K20" s="76"/>
      <c r="L20" s="76"/>
      <c r="M20" s="76"/>
    </row>
    <row r="21" spans="1:14" s="6" customFormat="1" ht="22" customHeight="1" thickBot="1" x14ac:dyDescent="0.4">
      <c r="A21" s="17" t="s">
        <v>128</v>
      </c>
      <c r="B21" s="58">
        <v>2901</v>
      </c>
      <c r="C21" s="58">
        <v>2167</v>
      </c>
      <c r="D21" s="58">
        <v>144.749861162879</v>
      </c>
      <c r="E21" s="58">
        <v>108.125801151313</v>
      </c>
      <c r="F21" s="58">
        <v>14593</v>
      </c>
      <c r="G21" s="59">
        <v>11248</v>
      </c>
      <c r="H21" s="58">
        <v>140.109776821438</v>
      </c>
      <c r="I21" s="59">
        <v>107.993885403107</v>
      </c>
      <c r="K21" s="76"/>
      <c r="L21" s="76"/>
      <c r="M21" s="76"/>
    </row>
    <row r="22" spans="1:14" s="6" customFormat="1" ht="22" customHeight="1" x14ac:dyDescent="0.35">
      <c r="A22" s="46" t="s">
        <v>130</v>
      </c>
      <c r="B22" s="36"/>
      <c r="C22" s="36"/>
      <c r="D22" s="36"/>
      <c r="E22" s="36"/>
      <c r="F22" s="36"/>
      <c r="G22" s="36"/>
      <c r="H22" s="36"/>
      <c r="I22" s="36"/>
      <c r="K22" s="76"/>
      <c r="L22" s="76"/>
      <c r="M22" s="76"/>
      <c r="N22" s="76"/>
    </row>
    <row r="23" spans="1:14" s="6" customFormat="1" ht="22" customHeight="1" x14ac:dyDescent="0.35">
      <c r="A23" s="17" t="s">
        <v>123</v>
      </c>
      <c r="B23" s="58">
        <v>156</v>
      </c>
      <c r="C23" s="58">
        <v>37</v>
      </c>
      <c r="D23" s="58">
        <v>7.7838601659459101</v>
      </c>
      <c r="E23" s="58">
        <v>1.8461719624358901</v>
      </c>
      <c r="F23" s="58">
        <v>681</v>
      </c>
      <c r="G23" s="59">
        <v>180</v>
      </c>
      <c r="H23" s="58">
        <v>6.5383922439114102</v>
      </c>
      <c r="I23" s="59">
        <v>1.7282094036770199</v>
      </c>
      <c r="K23" s="76"/>
      <c r="L23" s="76"/>
      <c r="M23" s="76"/>
    </row>
    <row r="24" spans="1:14" s="6" customFormat="1" ht="22" customHeight="1" thickBot="1" x14ac:dyDescent="0.4">
      <c r="A24" s="48" t="s">
        <v>124</v>
      </c>
      <c r="B24" s="62">
        <v>162</v>
      </c>
      <c r="C24" s="62">
        <v>49</v>
      </c>
      <c r="D24" s="62">
        <v>8.0832394030976804</v>
      </c>
      <c r="E24" s="62">
        <v>2.44493043673942</v>
      </c>
      <c r="F24" s="62">
        <v>756</v>
      </c>
      <c r="G24" s="63">
        <v>259</v>
      </c>
      <c r="H24" s="62">
        <v>7.2584794954434999</v>
      </c>
      <c r="I24" s="63">
        <v>2.4867013086241601</v>
      </c>
      <c r="K24" s="76"/>
      <c r="L24" s="76"/>
      <c r="M24" s="76"/>
    </row>
    <row r="25" spans="1:14" ht="15.5" x14ac:dyDescent="0.4">
      <c r="A25" s="4"/>
    </row>
    <row r="26" spans="1:14" x14ac:dyDescent="0.35">
      <c r="A26" s="1" t="s">
        <v>116</v>
      </c>
    </row>
    <row r="27" spans="1:14" ht="15.5" x14ac:dyDescent="0.4">
      <c r="A27" s="4"/>
    </row>
    <row r="28" spans="1:14" ht="15.5" x14ac:dyDescent="0.35">
      <c r="A28" s="5" t="s">
        <v>23</v>
      </c>
    </row>
    <row r="29" spans="1:14" x14ac:dyDescent="0.35">
      <c r="A29" s="1" t="s">
        <v>167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1FE1-BF32-4549-8E0D-99A818BEB5B5}">
  <dimension ref="A2:P36"/>
  <sheetViews>
    <sheetView zoomScaleNormal="100" workbookViewId="0"/>
  </sheetViews>
  <sheetFormatPr defaultColWidth="9.1796875" defaultRowHeight="14" x14ac:dyDescent="0.35"/>
  <cols>
    <col min="1" max="1" width="60.26953125" style="1" customWidth="1"/>
    <col min="2" max="9" width="12.7265625" style="1" customWidth="1"/>
    <col min="10" max="11" width="10.26953125" style="1" customWidth="1"/>
    <col min="12" max="16384" width="9.1796875" style="1"/>
  </cols>
  <sheetData>
    <row r="2" spans="1:15" ht="15.5" x14ac:dyDescent="0.4">
      <c r="A2" s="3" t="s">
        <v>338</v>
      </c>
      <c r="B2" s="7"/>
      <c r="C2" s="7"/>
    </row>
    <row r="3" spans="1:15" ht="16" thickBot="1" x14ac:dyDescent="0.45">
      <c r="A3" s="4" t="s">
        <v>120</v>
      </c>
      <c r="B3" s="7"/>
      <c r="C3" s="7"/>
      <c r="H3" s="7"/>
      <c r="I3" s="7"/>
      <c r="J3" s="7"/>
      <c r="K3" s="7"/>
      <c r="L3" s="7"/>
      <c r="M3" s="7"/>
      <c r="N3" s="7"/>
      <c r="O3" s="7"/>
    </row>
    <row r="4" spans="1:15" s="6" customFormat="1" ht="44.15" customHeight="1" thickBot="1" x14ac:dyDescent="0.4">
      <c r="A4" s="13"/>
      <c r="B4" s="173" t="s">
        <v>76</v>
      </c>
      <c r="C4" s="174"/>
      <c r="D4" s="176" t="s">
        <v>108</v>
      </c>
      <c r="E4" s="178"/>
      <c r="H4" s="26"/>
      <c r="I4" s="26"/>
      <c r="J4" s="26"/>
      <c r="K4" s="26"/>
      <c r="L4" s="26"/>
      <c r="M4" s="26"/>
      <c r="N4" s="26"/>
      <c r="O4" s="26"/>
    </row>
    <row r="5" spans="1:15" s="6" customFormat="1" ht="22" customHeight="1" thickBot="1" x14ac:dyDescent="0.4">
      <c r="A5" s="13" t="s">
        <v>0</v>
      </c>
      <c r="B5" s="23" t="s">
        <v>155</v>
      </c>
      <c r="C5" s="24" t="s">
        <v>156</v>
      </c>
      <c r="D5" s="23" t="s">
        <v>155</v>
      </c>
      <c r="E5" s="24" t="s">
        <v>156</v>
      </c>
      <c r="H5" s="26"/>
      <c r="I5" s="26"/>
      <c r="J5" s="26"/>
      <c r="K5" s="26"/>
      <c r="L5" s="26"/>
      <c r="M5" s="26"/>
      <c r="N5" s="26"/>
      <c r="O5" s="26"/>
    </row>
    <row r="6" spans="1:15" s="6" customFormat="1" ht="22" customHeight="1" x14ac:dyDescent="0.35">
      <c r="A6" s="46" t="s">
        <v>265</v>
      </c>
      <c r="B6" s="36">
        <v>1083</v>
      </c>
      <c r="C6" s="36">
        <v>41</v>
      </c>
      <c r="D6" s="36">
        <v>54.037952305893697</v>
      </c>
      <c r="E6" s="36">
        <v>2.0457581205370698</v>
      </c>
      <c r="H6" s="26"/>
      <c r="I6" s="26"/>
      <c r="J6" s="26"/>
      <c r="K6" s="26"/>
      <c r="L6" s="26"/>
      <c r="M6" s="26"/>
      <c r="N6" s="26"/>
      <c r="O6" s="26"/>
    </row>
    <row r="7" spans="1:15" s="6" customFormat="1" ht="22" customHeight="1" thickBot="1" x14ac:dyDescent="0.4">
      <c r="A7" s="48" t="s">
        <v>22</v>
      </c>
      <c r="B7" s="62">
        <v>5471</v>
      </c>
      <c r="C7" s="62">
        <v>284</v>
      </c>
      <c r="D7" s="62">
        <v>52.527964708427803</v>
      </c>
      <c r="E7" s="63">
        <v>2.7267303924681898</v>
      </c>
    </row>
    <row r="8" spans="1:15" ht="15.5" x14ac:dyDescent="0.4">
      <c r="A8" s="4"/>
      <c r="K8" s="7"/>
      <c r="L8" s="7"/>
      <c r="M8" s="7"/>
      <c r="N8" s="7"/>
    </row>
    <row r="9" spans="1:15" x14ac:dyDescent="0.35">
      <c r="A9" s="1" t="s">
        <v>166</v>
      </c>
    </row>
    <row r="11" spans="1:15" x14ac:dyDescent="0.35">
      <c r="A11" s="1" t="s">
        <v>116</v>
      </c>
    </row>
    <row r="14" spans="1:15" ht="15.5" x14ac:dyDescent="0.4">
      <c r="A14" s="3" t="s">
        <v>339</v>
      </c>
      <c r="B14" s="7"/>
      <c r="C14" s="7"/>
    </row>
    <row r="15" spans="1:15" ht="16" thickBot="1" x14ac:dyDescent="0.45">
      <c r="A15" s="4" t="s">
        <v>120</v>
      </c>
      <c r="B15" s="7"/>
      <c r="C15" s="7"/>
    </row>
    <row r="16" spans="1:15" s="6" customFormat="1" ht="44.15" customHeight="1" thickBot="1" x14ac:dyDescent="0.4">
      <c r="A16" s="13"/>
      <c r="B16" s="173" t="s">
        <v>76</v>
      </c>
      <c r="C16" s="174"/>
      <c r="D16" s="176" t="s">
        <v>108</v>
      </c>
      <c r="E16" s="178"/>
      <c r="H16" s="26"/>
      <c r="I16" s="26"/>
      <c r="J16" s="26"/>
      <c r="K16" s="26"/>
      <c r="L16" s="26"/>
      <c r="M16" s="26"/>
      <c r="N16" s="26"/>
    </row>
    <row r="17" spans="1:16" s="6" customFormat="1" ht="22" customHeight="1" thickBot="1" x14ac:dyDescent="0.4">
      <c r="A17" s="13" t="s">
        <v>0</v>
      </c>
      <c r="B17" s="23" t="s">
        <v>155</v>
      </c>
      <c r="C17" s="24" t="s">
        <v>156</v>
      </c>
      <c r="D17" s="23" t="s">
        <v>155</v>
      </c>
      <c r="E17" s="24" t="s">
        <v>156</v>
      </c>
      <c r="H17" s="26"/>
      <c r="I17" s="26"/>
      <c r="J17" s="26"/>
      <c r="K17" s="26"/>
      <c r="L17" s="26"/>
      <c r="M17" s="26"/>
      <c r="N17" s="26"/>
    </row>
    <row r="18" spans="1:16" s="6" customFormat="1" ht="22" customHeight="1" x14ac:dyDescent="0.35">
      <c r="A18" s="46" t="s">
        <v>265</v>
      </c>
      <c r="B18" s="36">
        <v>1074</v>
      </c>
      <c r="C18" s="36">
        <v>123</v>
      </c>
      <c r="D18" s="36">
        <v>53.588883450166101</v>
      </c>
      <c r="E18" s="36">
        <v>6.1372743616112002</v>
      </c>
    </row>
    <row r="19" spans="1:16" s="6" customFormat="1" ht="22" customHeight="1" thickBot="1" x14ac:dyDescent="0.4">
      <c r="A19" s="48" t="s">
        <v>22</v>
      </c>
      <c r="B19" s="62">
        <v>5789</v>
      </c>
      <c r="C19" s="62">
        <v>586</v>
      </c>
      <c r="D19" s="62">
        <v>55.5811346549239</v>
      </c>
      <c r="E19" s="63">
        <v>5.6262817253040902</v>
      </c>
    </row>
    <row r="20" spans="1:16" ht="15.5" x14ac:dyDescent="0.4">
      <c r="A20" s="4"/>
    </row>
    <row r="21" spans="1:16" x14ac:dyDescent="0.35">
      <c r="A21" s="1" t="s">
        <v>132</v>
      </c>
    </row>
    <row r="23" spans="1:16" x14ac:dyDescent="0.35">
      <c r="A23" s="1" t="s">
        <v>116</v>
      </c>
    </row>
    <row r="26" spans="1:16" ht="15.5" x14ac:dyDescent="0.4">
      <c r="A26" s="3" t="s">
        <v>340</v>
      </c>
      <c r="B26" s="7"/>
    </row>
    <row r="27" spans="1:16" ht="16" thickBot="1" x14ac:dyDescent="0.45">
      <c r="A27" s="4" t="s">
        <v>120</v>
      </c>
      <c r="B27" s="7"/>
    </row>
    <row r="28" spans="1:16" ht="22" customHeight="1" thickBot="1" x14ac:dyDescent="0.4">
      <c r="A28" s="15"/>
      <c r="B28" s="173" t="s">
        <v>404</v>
      </c>
      <c r="C28" s="174"/>
      <c r="D28" s="174"/>
      <c r="E28" s="182"/>
      <c r="F28" s="173" t="s">
        <v>22</v>
      </c>
      <c r="G28" s="174"/>
      <c r="H28" s="174" t="s">
        <v>22</v>
      </c>
      <c r="I28" s="182"/>
      <c r="J28" s="6"/>
      <c r="K28" s="6"/>
      <c r="L28" s="6"/>
    </row>
    <row r="29" spans="1:16" ht="44.15" customHeight="1" thickBot="1" x14ac:dyDescent="0.4">
      <c r="A29" s="45"/>
      <c r="B29" s="173" t="s">
        <v>76</v>
      </c>
      <c r="C29" s="183"/>
      <c r="D29" s="176" t="s">
        <v>108</v>
      </c>
      <c r="E29" s="177"/>
      <c r="F29" s="173" t="s">
        <v>76</v>
      </c>
      <c r="G29" s="183"/>
      <c r="H29" s="176" t="s">
        <v>108</v>
      </c>
      <c r="I29" s="178"/>
      <c r="J29" s="6"/>
      <c r="K29" s="6"/>
      <c r="L29" s="6"/>
      <c r="M29" s="6"/>
    </row>
    <row r="30" spans="1:16" ht="22" customHeight="1" x14ac:dyDescent="0.35">
      <c r="A30" s="46" t="s">
        <v>134</v>
      </c>
      <c r="B30" s="184">
        <v>188</v>
      </c>
      <c r="C30" s="185"/>
      <c r="D30" s="184">
        <v>9</v>
      </c>
      <c r="E30" s="185"/>
      <c r="F30" s="184">
        <v>1886</v>
      </c>
      <c r="G30" s="185"/>
      <c r="H30" s="184">
        <v>18.107794085193699</v>
      </c>
      <c r="I30" s="186"/>
      <c r="J30" s="6"/>
      <c r="K30" s="6"/>
      <c r="L30" s="6"/>
      <c r="M30" s="6"/>
      <c r="O30" s="77"/>
      <c r="P30" s="77"/>
    </row>
    <row r="31" spans="1:16" ht="22" customHeight="1" thickBot="1" x14ac:dyDescent="0.4">
      <c r="A31" s="106" t="s">
        <v>133</v>
      </c>
      <c r="B31" s="179">
        <v>18</v>
      </c>
      <c r="C31" s="180"/>
      <c r="D31" s="179">
        <v>1</v>
      </c>
      <c r="E31" s="180"/>
      <c r="F31" s="179">
        <v>234</v>
      </c>
      <c r="G31" s="180"/>
      <c r="H31" s="179">
        <v>2.2466722247801298</v>
      </c>
      <c r="I31" s="181"/>
      <c r="J31" s="6"/>
      <c r="K31" s="6"/>
      <c r="L31" s="6"/>
      <c r="M31" s="6"/>
      <c r="O31" s="77"/>
      <c r="P31" s="77"/>
    </row>
    <row r="32" spans="1:16" ht="15.5" x14ac:dyDescent="0.4">
      <c r="A32" s="4"/>
    </row>
    <row r="33" spans="1:1" x14ac:dyDescent="0.35">
      <c r="A33" s="1" t="s">
        <v>116</v>
      </c>
    </row>
    <row r="34" spans="1:1" ht="15.5" x14ac:dyDescent="0.4">
      <c r="A34" s="4"/>
    </row>
    <row r="35" spans="1:1" ht="16" thickBot="1" x14ac:dyDescent="0.4">
      <c r="A35" s="5" t="s">
        <v>23</v>
      </c>
    </row>
    <row r="36" spans="1:1" x14ac:dyDescent="0.35">
      <c r="A36" s="1" t="s">
        <v>167</v>
      </c>
    </row>
  </sheetData>
  <mergeCells count="18">
    <mergeCell ref="B4:C4"/>
    <mergeCell ref="D4:E4"/>
    <mergeCell ref="D30:E30"/>
    <mergeCell ref="B16:C16"/>
    <mergeCell ref="D16:E16"/>
    <mergeCell ref="B30:C30"/>
    <mergeCell ref="B29:C29"/>
    <mergeCell ref="D29:E29"/>
    <mergeCell ref="B28:E28"/>
    <mergeCell ref="B31:C31"/>
    <mergeCell ref="H31:I31"/>
    <mergeCell ref="F28:I28"/>
    <mergeCell ref="F29:G29"/>
    <mergeCell ref="H29:I29"/>
    <mergeCell ref="F31:G31"/>
    <mergeCell ref="F30:G30"/>
    <mergeCell ref="H30:I30"/>
    <mergeCell ref="D31:E3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0EB7-47A9-4FA0-A443-D729EEC4B1F5}">
  <dimension ref="A2:AG48"/>
  <sheetViews>
    <sheetView zoomScaleNormal="100" workbookViewId="0"/>
  </sheetViews>
  <sheetFormatPr defaultColWidth="9.1796875" defaultRowHeight="14" x14ac:dyDescent="0.35"/>
  <cols>
    <col min="1" max="1" width="57.7265625" style="1" customWidth="1"/>
    <col min="2" max="9" width="14.7265625" style="1" customWidth="1"/>
    <col min="10" max="10" width="10.26953125" style="1" customWidth="1"/>
    <col min="11" max="13" width="9.1796875" style="1"/>
    <col min="14" max="14" width="57.7265625" style="1" customWidth="1"/>
    <col min="15" max="22" width="14.7265625" style="1" customWidth="1"/>
    <col min="23" max="24" width="9.1796875" style="1"/>
    <col min="25" max="25" width="59.6328125" style="1" customWidth="1"/>
    <col min="26" max="33" width="12.6328125" style="1" customWidth="1"/>
    <col min="34" max="16384" width="9.1796875" style="1"/>
  </cols>
  <sheetData>
    <row r="2" spans="1:33" ht="15.5" x14ac:dyDescent="0.4">
      <c r="A2" s="3" t="s">
        <v>341</v>
      </c>
      <c r="B2" s="7"/>
      <c r="C2" s="7"/>
      <c r="N2" s="3" t="s">
        <v>341</v>
      </c>
      <c r="O2" s="7"/>
      <c r="P2" s="7"/>
      <c r="Y2" s="3" t="s">
        <v>346</v>
      </c>
      <c r="Z2" s="7"/>
      <c r="AA2" s="7"/>
    </row>
    <row r="3" spans="1:33" ht="16" thickBot="1" x14ac:dyDescent="0.45">
      <c r="A3" s="4" t="s">
        <v>82</v>
      </c>
      <c r="B3" s="7"/>
      <c r="C3" s="7"/>
      <c r="N3" s="4" t="s">
        <v>82</v>
      </c>
      <c r="O3" s="7"/>
      <c r="P3" s="7"/>
      <c r="Y3" s="4" t="s">
        <v>82</v>
      </c>
      <c r="Z3" s="7"/>
      <c r="AA3" s="7"/>
    </row>
    <row r="4" spans="1:33" s="6" customFormat="1" ht="22" customHeight="1" thickBot="1" x14ac:dyDescent="0.4">
      <c r="A4" s="15"/>
      <c r="B4" s="173" t="s">
        <v>404</v>
      </c>
      <c r="C4" s="174"/>
      <c r="D4" s="174"/>
      <c r="E4" s="174"/>
      <c r="F4" s="173" t="s">
        <v>22</v>
      </c>
      <c r="G4" s="174"/>
      <c r="H4" s="174"/>
      <c r="I4" s="174"/>
      <c r="L4" s="26"/>
      <c r="N4" s="15"/>
      <c r="O4" s="173" t="s">
        <v>404</v>
      </c>
      <c r="P4" s="174"/>
      <c r="Q4" s="174"/>
      <c r="R4" s="174"/>
      <c r="S4" s="173" t="s">
        <v>22</v>
      </c>
      <c r="T4" s="174"/>
      <c r="U4" s="174"/>
      <c r="V4" s="174"/>
      <c r="Y4" s="15"/>
      <c r="Z4" s="173" t="s">
        <v>404</v>
      </c>
      <c r="AA4" s="174"/>
      <c r="AB4" s="174"/>
      <c r="AC4" s="174"/>
      <c r="AD4" s="173" t="s">
        <v>22</v>
      </c>
      <c r="AE4" s="174"/>
      <c r="AF4" s="174"/>
      <c r="AG4" s="174"/>
    </row>
    <row r="5" spans="1:33" s="6" customFormat="1" ht="22" customHeight="1" thickBot="1" x14ac:dyDescent="0.4">
      <c r="A5" s="45"/>
      <c r="B5" s="173" t="s">
        <v>76</v>
      </c>
      <c r="C5" s="174"/>
      <c r="D5" s="176" t="s">
        <v>77</v>
      </c>
      <c r="E5" s="177"/>
      <c r="F5" s="173" t="s">
        <v>76</v>
      </c>
      <c r="G5" s="174"/>
      <c r="H5" s="176" t="s">
        <v>77</v>
      </c>
      <c r="I5" s="178"/>
      <c r="N5" s="45"/>
      <c r="O5" s="173" t="s">
        <v>76</v>
      </c>
      <c r="P5" s="174"/>
      <c r="Q5" s="176" t="s">
        <v>77</v>
      </c>
      <c r="R5" s="177"/>
      <c r="S5" s="173" t="s">
        <v>76</v>
      </c>
      <c r="T5" s="174"/>
      <c r="U5" s="176" t="s">
        <v>77</v>
      </c>
      <c r="V5" s="178"/>
      <c r="Y5" s="45"/>
      <c r="Z5" s="173" t="s">
        <v>76</v>
      </c>
      <c r="AA5" s="174"/>
      <c r="AB5" s="176" t="s">
        <v>77</v>
      </c>
      <c r="AC5" s="177"/>
      <c r="AD5" s="173" t="s">
        <v>76</v>
      </c>
      <c r="AE5" s="174"/>
      <c r="AF5" s="176" t="s">
        <v>77</v>
      </c>
      <c r="AG5" s="178"/>
    </row>
    <row r="6" spans="1:33" s="6" customFormat="1" ht="22" customHeight="1" thickBot="1" x14ac:dyDescent="0.4">
      <c r="A6" s="45" t="s">
        <v>0</v>
      </c>
      <c r="B6" s="23" t="s">
        <v>19</v>
      </c>
      <c r="C6" s="24" t="s">
        <v>20</v>
      </c>
      <c r="D6" s="23" t="s">
        <v>19</v>
      </c>
      <c r="E6" s="24" t="s">
        <v>20</v>
      </c>
      <c r="F6" s="23" t="s">
        <v>19</v>
      </c>
      <c r="G6" s="24" t="s">
        <v>20</v>
      </c>
      <c r="H6" s="23" t="s">
        <v>19</v>
      </c>
      <c r="I6" s="24" t="s">
        <v>20</v>
      </c>
      <c r="N6" s="45"/>
      <c r="O6" s="23" t="s">
        <v>19</v>
      </c>
      <c r="P6" s="24" t="s">
        <v>20</v>
      </c>
      <c r="Q6" s="23" t="s">
        <v>19</v>
      </c>
      <c r="R6" s="24" t="s">
        <v>20</v>
      </c>
      <c r="S6" s="23" t="s">
        <v>19</v>
      </c>
      <c r="T6" s="24" t="s">
        <v>20</v>
      </c>
      <c r="U6" s="23" t="s">
        <v>19</v>
      </c>
      <c r="V6" s="24" t="s">
        <v>20</v>
      </c>
      <c r="Y6" s="45"/>
      <c r="Z6" s="23" t="s">
        <v>19</v>
      </c>
      <c r="AA6" s="24" t="s">
        <v>20</v>
      </c>
      <c r="AB6" s="23" t="s">
        <v>19</v>
      </c>
      <c r="AC6" s="24" t="s">
        <v>20</v>
      </c>
      <c r="AD6" s="23" t="s">
        <v>19</v>
      </c>
      <c r="AE6" s="24" t="s">
        <v>20</v>
      </c>
      <c r="AF6" s="23" t="s">
        <v>19</v>
      </c>
      <c r="AG6" s="24" t="s">
        <v>20</v>
      </c>
    </row>
    <row r="7" spans="1:33" s="6" customFormat="1" ht="22" customHeight="1" x14ac:dyDescent="0.35">
      <c r="A7" s="68" t="s">
        <v>135</v>
      </c>
      <c r="B7" s="78">
        <v>248</v>
      </c>
      <c r="C7" s="78">
        <v>1533</v>
      </c>
      <c r="D7" s="78">
        <f>B7/(B7+C7)*100</f>
        <v>13.924761370016844</v>
      </c>
      <c r="E7" s="78">
        <f>C7/(B7+C7)*100</f>
        <v>86.075238629983147</v>
      </c>
      <c r="F7" s="78">
        <v>1315</v>
      </c>
      <c r="G7" s="78">
        <v>8342</v>
      </c>
      <c r="H7" s="78">
        <f>F7/(F7+G7)*100</f>
        <v>13.617065341203272</v>
      </c>
      <c r="I7" s="78">
        <f>G7/(G7+F7)*100</f>
        <v>86.382934658796728</v>
      </c>
      <c r="J7" s="139"/>
      <c r="N7" s="68" t="s">
        <v>135</v>
      </c>
      <c r="O7" s="78">
        <v>248</v>
      </c>
      <c r="P7" s="78">
        <v>1533</v>
      </c>
      <c r="Q7" s="78">
        <v>13.924761370016844</v>
      </c>
      <c r="R7" s="78">
        <v>86.075238629983147</v>
      </c>
      <c r="S7" s="78">
        <v>1315</v>
      </c>
      <c r="T7" s="78">
        <v>8342</v>
      </c>
      <c r="U7" s="78">
        <v>13.617065341203272</v>
      </c>
      <c r="V7" s="78">
        <v>86.382934658796728</v>
      </c>
      <c r="W7" s="140"/>
      <c r="Y7" s="68" t="s">
        <v>135</v>
      </c>
      <c r="Z7" s="78">
        <v>289</v>
      </c>
      <c r="AA7" s="78">
        <v>1570</v>
      </c>
      <c r="AB7" s="78">
        <f>Z7/(Z7+AA7)*100</f>
        <v>15.545992469069391</v>
      </c>
      <c r="AC7" s="78">
        <f>AA7/(Z7+AA7)*100</f>
        <v>84.45400753093061</v>
      </c>
      <c r="AD7" s="78">
        <v>1466</v>
      </c>
      <c r="AE7" s="78">
        <v>9347</v>
      </c>
      <c r="AF7" s="78">
        <f>AD7/(AD7+AE7)*100</f>
        <v>13.557754554702672</v>
      </c>
      <c r="AG7" s="78">
        <f>AE7/(AE7+AD7)*100</f>
        <v>86.442245445297331</v>
      </c>
    </row>
    <row r="8" spans="1:33" s="6" customFormat="1" ht="22" customHeight="1" x14ac:dyDescent="0.35">
      <c r="A8" s="96" t="s">
        <v>223</v>
      </c>
      <c r="B8" s="79">
        <v>182</v>
      </c>
      <c r="C8" s="79">
        <v>901</v>
      </c>
      <c r="D8" s="79">
        <f t="shared" ref="D8:D19" si="0">B8/(B8+C8)*100</f>
        <v>16.805170821791322</v>
      </c>
      <c r="E8" s="79">
        <f t="shared" ref="E8:E18" si="1">C8/(B8+C8)*100</f>
        <v>83.194829178208678</v>
      </c>
      <c r="F8" s="79">
        <v>857</v>
      </c>
      <c r="G8" s="79">
        <v>4490</v>
      </c>
      <c r="H8" s="79">
        <f t="shared" ref="H8:H18" si="2">F8/(F8+G8)*100</f>
        <v>16.027679072377037</v>
      </c>
      <c r="I8" s="87">
        <f t="shared" ref="I8:I19" si="3">G8/(G8+F8)*100</f>
        <v>83.972320927622974</v>
      </c>
      <c r="J8" s="139"/>
      <c r="N8" s="96" t="s">
        <v>223</v>
      </c>
      <c r="O8" s="79">
        <v>182</v>
      </c>
      <c r="P8" s="79">
        <v>901</v>
      </c>
      <c r="Q8" s="79">
        <v>16.805170821791322</v>
      </c>
      <c r="R8" s="79">
        <v>83.194829178208678</v>
      </c>
      <c r="S8" s="79">
        <v>857</v>
      </c>
      <c r="T8" s="79">
        <v>4490</v>
      </c>
      <c r="U8" s="79">
        <v>16.027679072377037</v>
      </c>
      <c r="V8" s="87">
        <v>83.972320927622974</v>
      </c>
      <c r="W8" s="140"/>
      <c r="Y8" s="96" t="s">
        <v>223</v>
      </c>
      <c r="Z8" s="79">
        <v>187</v>
      </c>
      <c r="AA8" s="79">
        <v>840</v>
      </c>
      <c r="AB8" s="79">
        <f t="shared" ref="AB8:AB10" si="4">Z8/(Z8+AA8)*100</f>
        <v>18.208373904576437</v>
      </c>
      <c r="AC8" s="79">
        <f t="shared" ref="AC8:AC10" si="5">AA8/(Z8+AA8)*100</f>
        <v>81.791626095423567</v>
      </c>
      <c r="AD8" s="79">
        <v>923</v>
      </c>
      <c r="AE8" s="79">
        <v>4748</v>
      </c>
      <c r="AF8" s="79">
        <f t="shared" ref="AF8:AF10" si="6">AD8/(AD8+AE8)*100</f>
        <v>16.275789102451064</v>
      </c>
      <c r="AG8" s="87">
        <f t="shared" ref="AG8:AG10" si="7">AE8/(AE8+AD8)*100</f>
        <v>83.724210897548929</v>
      </c>
    </row>
    <row r="9" spans="1:33" s="6" customFormat="1" ht="22" customHeight="1" x14ac:dyDescent="0.35">
      <c r="A9" s="96" t="s">
        <v>494</v>
      </c>
      <c r="B9" s="79">
        <v>156</v>
      </c>
      <c r="C9" s="79">
        <v>799</v>
      </c>
      <c r="D9" s="79">
        <f t="shared" si="0"/>
        <v>16.335078534031414</v>
      </c>
      <c r="E9" s="79">
        <f t="shared" si="1"/>
        <v>83.66492146596859</v>
      </c>
      <c r="F9" s="79">
        <v>748</v>
      </c>
      <c r="G9" s="79">
        <v>3985</v>
      </c>
      <c r="H9" s="79">
        <f t="shared" si="2"/>
        <v>15.803929854215085</v>
      </c>
      <c r="I9" s="87">
        <f t="shared" si="3"/>
        <v>84.196070145784915</v>
      </c>
      <c r="J9" s="139"/>
      <c r="N9" s="96" t="s">
        <v>494</v>
      </c>
      <c r="O9" s="79">
        <v>156</v>
      </c>
      <c r="P9" s="79">
        <v>799</v>
      </c>
      <c r="Q9" s="79">
        <v>16.335078534031414</v>
      </c>
      <c r="R9" s="79">
        <v>83.66492146596859</v>
      </c>
      <c r="S9" s="79">
        <v>748</v>
      </c>
      <c r="T9" s="79">
        <v>3985</v>
      </c>
      <c r="U9" s="79">
        <v>15.803929854215085</v>
      </c>
      <c r="V9" s="87">
        <v>84.196070145784915</v>
      </c>
      <c r="W9" s="140"/>
      <c r="Y9" s="96" t="s">
        <v>224</v>
      </c>
      <c r="Z9" s="79">
        <v>154</v>
      </c>
      <c r="AA9" s="79">
        <v>740</v>
      </c>
      <c r="AB9" s="79">
        <f t="shared" si="4"/>
        <v>17.225950782997764</v>
      </c>
      <c r="AC9" s="79">
        <f t="shared" si="5"/>
        <v>82.774049217002229</v>
      </c>
      <c r="AD9" s="79">
        <v>792</v>
      </c>
      <c r="AE9" s="79">
        <v>4221</v>
      </c>
      <c r="AF9" s="79">
        <f t="shared" si="6"/>
        <v>15.798922800718133</v>
      </c>
      <c r="AG9" s="87">
        <f t="shared" si="7"/>
        <v>84.201077199281869</v>
      </c>
    </row>
    <row r="10" spans="1:33" s="6" customFormat="1" ht="22" customHeight="1" x14ac:dyDescent="0.35">
      <c r="A10" s="96" t="s">
        <v>225</v>
      </c>
      <c r="B10" s="79">
        <v>60</v>
      </c>
      <c r="C10" s="79">
        <v>384</v>
      </c>
      <c r="D10" s="79">
        <f>B10/(B10+C10)*100</f>
        <v>13.513513513513514</v>
      </c>
      <c r="E10" s="79">
        <f t="shared" si="1"/>
        <v>86.486486486486484</v>
      </c>
      <c r="F10" s="79">
        <v>409</v>
      </c>
      <c r="G10" s="79">
        <v>2188</v>
      </c>
      <c r="H10" s="79">
        <f t="shared" si="2"/>
        <v>15.74894108586831</v>
      </c>
      <c r="I10" s="87">
        <f t="shared" si="3"/>
        <v>84.25105891413169</v>
      </c>
      <c r="J10" s="139"/>
      <c r="N10" s="96" t="s">
        <v>225</v>
      </c>
      <c r="O10" s="79">
        <v>60</v>
      </c>
      <c r="P10" s="79">
        <v>384</v>
      </c>
      <c r="Q10" s="79">
        <v>13.513513513513514</v>
      </c>
      <c r="R10" s="79">
        <v>86.486486486486484</v>
      </c>
      <c r="S10" s="79">
        <v>409</v>
      </c>
      <c r="T10" s="79">
        <v>2188</v>
      </c>
      <c r="U10" s="79">
        <v>15.74894108586831</v>
      </c>
      <c r="V10" s="87">
        <v>84.25105891413169</v>
      </c>
      <c r="W10" s="140"/>
      <c r="Y10" s="96" t="s">
        <v>225</v>
      </c>
      <c r="Z10" s="79">
        <v>87</v>
      </c>
      <c r="AA10" s="79">
        <v>457</v>
      </c>
      <c r="AB10" s="79">
        <f t="shared" si="4"/>
        <v>15.992647058823529</v>
      </c>
      <c r="AC10" s="79">
        <f t="shared" si="5"/>
        <v>84.007352941176478</v>
      </c>
      <c r="AD10" s="79">
        <v>488</v>
      </c>
      <c r="AE10" s="79">
        <v>2516</v>
      </c>
      <c r="AF10" s="79">
        <f t="shared" si="6"/>
        <v>16.245006657789617</v>
      </c>
      <c r="AG10" s="87">
        <f t="shared" si="7"/>
        <v>83.754993342210383</v>
      </c>
    </row>
    <row r="11" spans="1:33" s="6" customFormat="1" ht="22" customHeight="1" x14ac:dyDescent="0.35">
      <c r="A11" s="96" t="s">
        <v>226</v>
      </c>
      <c r="B11" s="79" t="s">
        <v>131</v>
      </c>
      <c r="C11" s="79">
        <v>26</v>
      </c>
      <c r="D11" s="79" t="s">
        <v>131</v>
      </c>
      <c r="E11" s="79">
        <v>100</v>
      </c>
      <c r="F11" s="79" t="s">
        <v>131</v>
      </c>
      <c r="G11" s="79">
        <v>140</v>
      </c>
      <c r="H11" s="79" t="s">
        <v>131</v>
      </c>
      <c r="I11" s="87">
        <v>100</v>
      </c>
      <c r="J11" s="139"/>
      <c r="N11" s="96" t="s">
        <v>226</v>
      </c>
      <c r="O11" s="79" t="s">
        <v>131</v>
      </c>
      <c r="P11" s="79">
        <v>26</v>
      </c>
      <c r="Q11" s="79" t="s">
        <v>131</v>
      </c>
      <c r="R11" s="79" t="s">
        <v>131</v>
      </c>
      <c r="S11" s="79" t="s">
        <v>131</v>
      </c>
      <c r="T11" s="79">
        <v>140</v>
      </c>
      <c r="U11" s="79" t="s">
        <v>131</v>
      </c>
      <c r="V11" s="87" t="s">
        <v>131</v>
      </c>
      <c r="W11" s="140"/>
      <c r="Y11" s="96" t="s">
        <v>226</v>
      </c>
      <c r="Z11" s="79" t="s">
        <v>131</v>
      </c>
      <c r="AA11" s="79">
        <v>21</v>
      </c>
      <c r="AB11" s="79" t="s">
        <v>131</v>
      </c>
      <c r="AC11" s="79">
        <v>100</v>
      </c>
      <c r="AD11" s="79" t="s">
        <v>131</v>
      </c>
      <c r="AE11" s="79">
        <v>127</v>
      </c>
      <c r="AF11" s="79" t="s">
        <v>131</v>
      </c>
      <c r="AG11" s="87">
        <v>100</v>
      </c>
    </row>
    <row r="12" spans="1:33" s="6" customFormat="1" ht="22" customHeight="1" x14ac:dyDescent="0.35">
      <c r="A12" s="96" t="s">
        <v>227</v>
      </c>
      <c r="B12" s="103" t="s">
        <v>217</v>
      </c>
      <c r="C12" s="104">
        <v>243</v>
      </c>
      <c r="D12" s="103" t="s">
        <v>217</v>
      </c>
      <c r="E12" s="103" t="s">
        <v>217</v>
      </c>
      <c r="F12" s="104">
        <v>15</v>
      </c>
      <c r="G12" s="104">
        <v>1631</v>
      </c>
      <c r="H12" s="104">
        <f>F12/(F12+G12)*100</f>
        <v>0.91130012150668283</v>
      </c>
      <c r="I12" s="105">
        <f t="shared" si="3"/>
        <v>99.088699878493316</v>
      </c>
      <c r="J12" s="139"/>
      <c r="N12" s="96" t="s">
        <v>227</v>
      </c>
      <c r="O12" s="103">
        <v>0</v>
      </c>
      <c r="P12" s="104">
        <v>243</v>
      </c>
      <c r="Q12" s="79">
        <v>0</v>
      </c>
      <c r="R12" s="79">
        <v>100</v>
      </c>
      <c r="S12" s="104">
        <v>15</v>
      </c>
      <c r="T12" s="104">
        <v>1631</v>
      </c>
      <c r="U12" s="104">
        <v>0.91130012150668283</v>
      </c>
      <c r="V12" s="105">
        <v>99.088699878493316</v>
      </c>
      <c r="W12" s="140"/>
      <c r="Y12" s="96" t="s">
        <v>227</v>
      </c>
      <c r="Z12" s="103">
        <v>5</v>
      </c>
      <c r="AA12" s="104">
        <v>262</v>
      </c>
      <c r="AB12" s="79">
        <f>Z12/(Z12+AA12)*100</f>
        <v>1.8726591760299627</v>
      </c>
      <c r="AC12" s="79">
        <f>AA12/(Z12+AA12)*100</f>
        <v>98.12734082397003</v>
      </c>
      <c r="AD12" s="104">
        <v>26</v>
      </c>
      <c r="AE12" s="104">
        <v>2045</v>
      </c>
      <c r="AF12" s="104">
        <f t="shared" ref="AF12:AF18" si="8">AD12/(AD12+AE12)*100</f>
        <v>1.2554321583775954</v>
      </c>
      <c r="AG12" s="105">
        <f t="shared" ref="AG12:AG19" si="9">AE12/(AE12+AD12)*100</f>
        <v>98.744567841622398</v>
      </c>
    </row>
    <row r="13" spans="1:33" s="6" customFormat="1" ht="22" customHeight="1" x14ac:dyDescent="0.35">
      <c r="A13" s="96" t="s">
        <v>495</v>
      </c>
      <c r="B13" s="103" t="s">
        <v>217</v>
      </c>
      <c r="C13" s="104">
        <v>52</v>
      </c>
      <c r="D13" s="103" t="s">
        <v>217</v>
      </c>
      <c r="E13" s="103" t="s">
        <v>217</v>
      </c>
      <c r="F13" s="103" t="s">
        <v>217</v>
      </c>
      <c r="G13" s="104">
        <v>323</v>
      </c>
      <c r="H13" s="103" t="s">
        <v>217</v>
      </c>
      <c r="I13" s="103" t="s">
        <v>217</v>
      </c>
      <c r="J13" s="139"/>
      <c r="N13" s="96" t="s">
        <v>495</v>
      </c>
      <c r="O13" s="103">
        <v>0</v>
      </c>
      <c r="P13" s="104">
        <v>52</v>
      </c>
      <c r="Q13" s="103">
        <v>0</v>
      </c>
      <c r="R13" s="103">
        <v>100</v>
      </c>
      <c r="S13" s="103">
        <v>0</v>
      </c>
      <c r="T13" s="104">
        <v>323</v>
      </c>
      <c r="U13" s="104">
        <v>0</v>
      </c>
      <c r="V13" s="105">
        <v>100</v>
      </c>
      <c r="W13" s="140"/>
      <c r="Y13" s="96" t="s">
        <v>228</v>
      </c>
      <c r="Z13" s="103" t="s">
        <v>217</v>
      </c>
      <c r="AA13" s="104">
        <v>39</v>
      </c>
      <c r="AB13" s="103" t="s">
        <v>217</v>
      </c>
      <c r="AC13" s="103" t="s">
        <v>217</v>
      </c>
      <c r="AD13" s="103" t="s">
        <v>217</v>
      </c>
      <c r="AE13" s="104">
        <v>317</v>
      </c>
      <c r="AF13" s="103" t="s">
        <v>217</v>
      </c>
      <c r="AG13" s="103" t="s">
        <v>217</v>
      </c>
    </row>
    <row r="14" spans="1:33" s="6" customFormat="1" ht="22" customHeight="1" x14ac:dyDescent="0.35">
      <c r="A14" s="18" t="s">
        <v>136</v>
      </c>
      <c r="B14" s="80">
        <v>1265</v>
      </c>
      <c r="C14" s="80">
        <v>2696</v>
      </c>
      <c r="D14" s="80">
        <f t="shared" si="0"/>
        <v>31.936379702095429</v>
      </c>
      <c r="E14" s="80">
        <f t="shared" si="1"/>
        <v>68.063620297904563</v>
      </c>
      <c r="F14" s="80">
        <v>6634</v>
      </c>
      <c r="G14" s="80">
        <v>15656</v>
      </c>
      <c r="H14" s="80">
        <f t="shared" si="2"/>
        <v>29.762225213100045</v>
      </c>
      <c r="I14" s="80">
        <f t="shared" si="3"/>
        <v>70.237774786899948</v>
      </c>
      <c r="J14" s="139"/>
      <c r="N14" s="18" t="s">
        <v>136</v>
      </c>
      <c r="O14" s="80">
        <v>1265</v>
      </c>
      <c r="P14" s="80">
        <v>2696</v>
      </c>
      <c r="Q14" s="80">
        <v>31.936379702095429</v>
      </c>
      <c r="R14" s="80">
        <v>68.063620297904563</v>
      </c>
      <c r="S14" s="80">
        <v>6634</v>
      </c>
      <c r="T14" s="80">
        <v>15656</v>
      </c>
      <c r="U14" s="80">
        <v>29.762225213100045</v>
      </c>
      <c r="V14" s="80">
        <v>70.237774786899948</v>
      </c>
      <c r="W14" s="140"/>
      <c r="Y14" s="18" t="s">
        <v>136</v>
      </c>
      <c r="Z14" s="80">
        <v>1161</v>
      </c>
      <c r="AA14" s="80">
        <v>2689</v>
      </c>
      <c r="AB14" s="80">
        <f t="shared" ref="AB14:AB19" si="10">Z14/(Z14+AA14)*100</f>
        <v>30.155844155844157</v>
      </c>
      <c r="AC14" s="80">
        <f t="shared" ref="AC14:AC19" si="11">AA14/(Z14+AA14)*100</f>
        <v>69.844155844155836</v>
      </c>
      <c r="AD14" s="80">
        <v>6838</v>
      </c>
      <c r="AE14" s="80">
        <v>15813</v>
      </c>
      <c r="AF14" s="80">
        <f t="shared" si="8"/>
        <v>30.188512648448189</v>
      </c>
      <c r="AG14" s="80">
        <f t="shared" si="9"/>
        <v>69.811487351551804</v>
      </c>
    </row>
    <row r="15" spans="1:33" s="6" customFormat="1" ht="22" customHeight="1" x14ac:dyDescent="0.35">
      <c r="A15" s="16" t="s">
        <v>137</v>
      </c>
      <c r="B15" s="81">
        <v>57</v>
      </c>
      <c r="C15" s="81">
        <v>208</v>
      </c>
      <c r="D15" s="81">
        <f t="shared" si="0"/>
        <v>21.509433962264151</v>
      </c>
      <c r="E15" s="81">
        <f t="shared" si="1"/>
        <v>78.49056603773586</v>
      </c>
      <c r="F15" s="81">
        <v>326</v>
      </c>
      <c r="G15" s="81">
        <v>1108</v>
      </c>
      <c r="H15" s="81">
        <f t="shared" si="2"/>
        <v>22.733612273361228</v>
      </c>
      <c r="I15" s="81">
        <f t="shared" si="3"/>
        <v>77.266387726638769</v>
      </c>
      <c r="J15" s="139"/>
      <c r="N15" s="16" t="s">
        <v>137</v>
      </c>
      <c r="O15" s="81">
        <v>57</v>
      </c>
      <c r="P15" s="81">
        <v>208</v>
      </c>
      <c r="Q15" s="81">
        <v>21.509433962264151</v>
      </c>
      <c r="R15" s="81">
        <v>78.49056603773586</v>
      </c>
      <c r="S15" s="81">
        <v>326</v>
      </c>
      <c r="T15" s="81">
        <v>1108</v>
      </c>
      <c r="U15" s="81">
        <v>22.733612273361228</v>
      </c>
      <c r="V15" s="81">
        <v>77.266387726638769</v>
      </c>
      <c r="W15" s="140"/>
      <c r="Y15" s="16" t="s">
        <v>137</v>
      </c>
      <c r="Z15" s="81">
        <v>55</v>
      </c>
      <c r="AA15" s="81">
        <v>210</v>
      </c>
      <c r="AB15" s="81">
        <f t="shared" si="10"/>
        <v>20.754716981132077</v>
      </c>
      <c r="AC15" s="81">
        <f t="shared" si="11"/>
        <v>79.245283018867923</v>
      </c>
      <c r="AD15" s="81">
        <v>315</v>
      </c>
      <c r="AE15" s="81">
        <v>1195</v>
      </c>
      <c r="AF15" s="81">
        <f t="shared" si="8"/>
        <v>20.860927152317881</v>
      </c>
      <c r="AG15" s="81">
        <f t="shared" si="9"/>
        <v>79.139072847682129</v>
      </c>
    </row>
    <row r="16" spans="1:33" s="6" customFormat="1" ht="22" customHeight="1" x14ac:dyDescent="0.35">
      <c r="A16" s="70" t="s">
        <v>138</v>
      </c>
      <c r="B16" s="82">
        <v>69</v>
      </c>
      <c r="C16" s="82">
        <v>403</v>
      </c>
      <c r="D16" s="82">
        <f t="shared" si="0"/>
        <v>14.618644067796611</v>
      </c>
      <c r="E16" s="82">
        <f t="shared" si="1"/>
        <v>85.381355932203391</v>
      </c>
      <c r="F16" s="82">
        <v>474</v>
      </c>
      <c r="G16" s="82">
        <v>2488</v>
      </c>
      <c r="H16" s="82">
        <f t="shared" si="2"/>
        <v>16.00270087778528</v>
      </c>
      <c r="I16" s="82">
        <f t="shared" si="3"/>
        <v>83.997299122214713</v>
      </c>
      <c r="J16" s="139"/>
      <c r="N16" s="70" t="s">
        <v>138</v>
      </c>
      <c r="O16" s="82">
        <v>69</v>
      </c>
      <c r="P16" s="82">
        <v>403</v>
      </c>
      <c r="Q16" s="82">
        <v>14.618644067796611</v>
      </c>
      <c r="R16" s="82">
        <v>85.381355932203391</v>
      </c>
      <c r="S16" s="82">
        <v>474</v>
      </c>
      <c r="T16" s="82">
        <v>2488</v>
      </c>
      <c r="U16" s="82">
        <v>16.00270087778528</v>
      </c>
      <c r="V16" s="82">
        <v>83.997299122214713</v>
      </c>
      <c r="W16" s="140"/>
      <c r="Y16" s="70" t="s">
        <v>138</v>
      </c>
      <c r="Z16" s="82">
        <v>87</v>
      </c>
      <c r="AA16" s="82">
        <v>426</v>
      </c>
      <c r="AB16" s="82">
        <f t="shared" si="10"/>
        <v>16.959064327485379</v>
      </c>
      <c r="AC16" s="82">
        <f t="shared" si="11"/>
        <v>83.040935672514621</v>
      </c>
      <c r="AD16" s="82">
        <v>537</v>
      </c>
      <c r="AE16" s="82">
        <v>2619</v>
      </c>
      <c r="AF16" s="82">
        <f t="shared" si="8"/>
        <v>17.015209125475288</v>
      </c>
      <c r="AG16" s="82">
        <f t="shared" si="9"/>
        <v>82.98479087452472</v>
      </c>
    </row>
    <row r="17" spans="1:33" s="6" customFormat="1" ht="22" customHeight="1" thickBot="1" x14ac:dyDescent="0.4">
      <c r="A17" s="71" t="s">
        <v>139</v>
      </c>
      <c r="B17" s="83">
        <v>1639</v>
      </c>
      <c r="C17" s="83">
        <v>4840</v>
      </c>
      <c r="D17" s="83">
        <f t="shared" si="0"/>
        <v>25.29711375212224</v>
      </c>
      <c r="E17" s="83">
        <f t="shared" si="1"/>
        <v>74.702886247877771</v>
      </c>
      <c r="F17" s="83">
        <v>8749</v>
      </c>
      <c r="G17" s="83">
        <v>27594</v>
      </c>
      <c r="H17" s="83">
        <f t="shared" si="2"/>
        <v>24.073411661117682</v>
      </c>
      <c r="I17" s="83">
        <f t="shared" si="3"/>
        <v>75.926588338882311</v>
      </c>
      <c r="J17" s="139"/>
      <c r="N17" s="71" t="s">
        <v>139</v>
      </c>
      <c r="O17" s="83">
        <v>1639</v>
      </c>
      <c r="P17" s="83">
        <v>4840</v>
      </c>
      <c r="Q17" s="83">
        <v>25.29711375212224</v>
      </c>
      <c r="R17" s="83">
        <v>74.702886247877771</v>
      </c>
      <c r="S17" s="83">
        <v>8749</v>
      </c>
      <c r="T17" s="83">
        <v>27594</v>
      </c>
      <c r="U17" s="83">
        <v>24.073411661117682</v>
      </c>
      <c r="V17" s="83">
        <v>75.926588338882311</v>
      </c>
      <c r="W17" s="140"/>
      <c r="Y17" s="71" t="s">
        <v>139</v>
      </c>
      <c r="Z17" s="83">
        <v>1592</v>
      </c>
      <c r="AA17" s="83">
        <v>4895</v>
      </c>
      <c r="AB17" s="83">
        <f t="shared" si="10"/>
        <v>24.5413904732542</v>
      </c>
      <c r="AC17" s="83">
        <f t="shared" si="11"/>
        <v>75.458609526745803</v>
      </c>
      <c r="AD17" s="83">
        <v>9156</v>
      </c>
      <c r="AE17" s="83">
        <v>28974</v>
      </c>
      <c r="AF17" s="83">
        <f t="shared" si="8"/>
        <v>24.012588512981903</v>
      </c>
      <c r="AG17" s="83">
        <f t="shared" si="9"/>
        <v>75.987411487018093</v>
      </c>
    </row>
    <row r="18" spans="1:33" s="6" customFormat="1" ht="22" customHeight="1" thickBot="1" x14ac:dyDescent="0.4">
      <c r="A18" s="72" t="s">
        <v>140</v>
      </c>
      <c r="B18" s="84">
        <v>657</v>
      </c>
      <c r="C18" s="84">
        <v>4468</v>
      </c>
      <c r="D18" s="84">
        <f t="shared" si="0"/>
        <v>12.819512195121952</v>
      </c>
      <c r="E18" s="84">
        <f t="shared" si="1"/>
        <v>87.180487804878055</v>
      </c>
      <c r="F18" s="84">
        <v>2895</v>
      </c>
      <c r="G18" s="84">
        <v>19632</v>
      </c>
      <c r="H18" s="84">
        <f t="shared" si="2"/>
        <v>12.851245172459716</v>
      </c>
      <c r="I18" s="84">
        <f t="shared" si="3"/>
        <v>87.148754827540287</v>
      </c>
      <c r="J18" s="139"/>
      <c r="N18" s="72" t="s">
        <v>140</v>
      </c>
      <c r="O18" s="84">
        <v>657</v>
      </c>
      <c r="P18" s="84">
        <v>4468</v>
      </c>
      <c r="Q18" s="84">
        <v>12.819512195121952</v>
      </c>
      <c r="R18" s="84">
        <v>87.180487804878055</v>
      </c>
      <c r="S18" s="84">
        <v>2895</v>
      </c>
      <c r="T18" s="84">
        <v>19632</v>
      </c>
      <c r="U18" s="84">
        <v>12.851245172459716</v>
      </c>
      <c r="V18" s="84">
        <v>87.148754827540287</v>
      </c>
      <c r="W18" s="140"/>
      <c r="Y18" s="72" t="s">
        <v>140</v>
      </c>
      <c r="Z18" s="84">
        <v>681</v>
      </c>
      <c r="AA18" s="84">
        <v>4154</v>
      </c>
      <c r="AB18" s="84">
        <f t="shared" si="10"/>
        <v>14.08479834539814</v>
      </c>
      <c r="AC18" s="84">
        <f t="shared" si="11"/>
        <v>85.915201654601859</v>
      </c>
      <c r="AD18" s="84">
        <v>2911</v>
      </c>
      <c r="AE18" s="84">
        <v>18191</v>
      </c>
      <c r="AF18" s="84">
        <f t="shared" si="8"/>
        <v>13.794900957255237</v>
      </c>
      <c r="AG18" s="84">
        <f t="shared" si="9"/>
        <v>86.205099042744763</v>
      </c>
    </row>
    <row r="19" spans="1:33" s="6" customFormat="1" ht="22" customHeight="1" thickBot="1" x14ac:dyDescent="0.4">
      <c r="A19" s="73" t="s">
        <v>141</v>
      </c>
      <c r="B19" s="85">
        <v>707</v>
      </c>
      <c r="C19" s="85">
        <v>4914</v>
      </c>
      <c r="D19" s="85">
        <f t="shared" si="0"/>
        <v>12.577833125778332</v>
      </c>
      <c r="E19" s="85">
        <f>C19/(B19+C19)*100</f>
        <v>87.422166874221674</v>
      </c>
      <c r="F19" s="85">
        <v>4086</v>
      </c>
      <c r="G19" s="85">
        <v>25451</v>
      </c>
      <c r="H19" s="85">
        <f>F19/(F19+G19)*100</f>
        <v>13.833496969902157</v>
      </c>
      <c r="I19" s="85">
        <f t="shared" si="3"/>
        <v>86.166503030097843</v>
      </c>
      <c r="J19" s="139"/>
      <c r="N19" s="73" t="s">
        <v>141</v>
      </c>
      <c r="O19" s="85">
        <v>707</v>
      </c>
      <c r="P19" s="85">
        <v>4914</v>
      </c>
      <c r="Q19" s="85">
        <v>12.577833125778332</v>
      </c>
      <c r="R19" s="85">
        <v>87.422166874221674</v>
      </c>
      <c r="S19" s="85">
        <v>4086</v>
      </c>
      <c r="T19" s="85">
        <v>25451</v>
      </c>
      <c r="U19" s="85">
        <v>13.833496969902157</v>
      </c>
      <c r="V19" s="85">
        <v>86.166503030097843</v>
      </c>
      <c r="W19" s="140"/>
      <c r="Y19" s="73" t="s">
        <v>141</v>
      </c>
      <c r="Z19" s="85">
        <v>716</v>
      </c>
      <c r="AA19" s="85">
        <v>4451</v>
      </c>
      <c r="AB19" s="85">
        <f t="shared" si="10"/>
        <v>13.857170505128702</v>
      </c>
      <c r="AC19" s="85">
        <f t="shared" si="11"/>
        <v>86.142829494871293</v>
      </c>
      <c r="AD19" s="85">
        <v>4219</v>
      </c>
      <c r="AE19" s="85">
        <v>25473</v>
      </c>
      <c r="AF19" s="85">
        <v>14</v>
      </c>
      <c r="AG19" s="85">
        <f t="shared" si="9"/>
        <v>85.790785396739864</v>
      </c>
    </row>
    <row r="20" spans="1:33" ht="15.5" x14ac:dyDescent="0.4">
      <c r="A20" s="4"/>
      <c r="N20" s="4"/>
      <c r="Y20" s="4"/>
    </row>
    <row r="21" spans="1:33" x14ac:dyDescent="0.35">
      <c r="A21" s="1" t="s">
        <v>142</v>
      </c>
      <c r="N21" s="1" t="s">
        <v>142</v>
      </c>
      <c r="Y21" s="1" t="s">
        <v>142</v>
      </c>
    </row>
    <row r="23" spans="1:33" x14ac:dyDescent="0.35">
      <c r="A23" s="1" t="s">
        <v>143</v>
      </c>
      <c r="N23" s="1" t="s">
        <v>143</v>
      </c>
      <c r="Y23" s="1" t="s">
        <v>143</v>
      </c>
    </row>
    <row r="24" spans="1:33" x14ac:dyDescent="0.35">
      <c r="A24" s="1" t="s">
        <v>144</v>
      </c>
      <c r="N24" s="1" t="s">
        <v>144</v>
      </c>
      <c r="Y24" s="1" t="s">
        <v>144</v>
      </c>
    </row>
    <row r="26" spans="1:33" x14ac:dyDescent="0.35">
      <c r="A26" s="1" t="s">
        <v>116</v>
      </c>
      <c r="N26" s="1" t="s">
        <v>116</v>
      </c>
      <c r="Y26" s="1" t="s">
        <v>116</v>
      </c>
    </row>
    <row r="27" spans="1:33" ht="15.5" x14ac:dyDescent="0.4">
      <c r="A27" s="4"/>
      <c r="N27" s="4"/>
      <c r="Y27" s="4"/>
    </row>
    <row r="28" spans="1:33" ht="15.5" x14ac:dyDescent="0.35">
      <c r="A28" s="5" t="s">
        <v>23</v>
      </c>
      <c r="N28" s="5" t="s">
        <v>23</v>
      </c>
      <c r="Y28" s="5" t="s">
        <v>23</v>
      </c>
    </row>
    <row r="29" spans="1:33" x14ac:dyDescent="0.35">
      <c r="A29" s="1" t="s">
        <v>167</v>
      </c>
      <c r="N29" s="1" t="s">
        <v>167</v>
      </c>
      <c r="Y29" s="1" t="s">
        <v>167</v>
      </c>
    </row>
    <row r="33" ht="22" customHeight="1" x14ac:dyDescent="0.35"/>
    <row r="34" ht="22" customHeight="1" x14ac:dyDescent="0.35"/>
    <row r="35" ht="22" customHeight="1" x14ac:dyDescent="0.35"/>
    <row r="36" ht="22" customHeight="1" x14ac:dyDescent="0.35"/>
    <row r="37" ht="22" customHeight="1" x14ac:dyDescent="0.35"/>
    <row r="38" ht="22" customHeight="1" x14ac:dyDescent="0.35"/>
    <row r="39" ht="22" customHeight="1" x14ac:dyDescent="0.35"/>
    <row r="40" ht="22" customHeight="1" x14ac:dyDescent="0.35"/>
    <row r="41" ht="22" customHeight="1" x14ac:dyDescent="0.35"/>
    <row r="42" ht="22" customHeight="1" x14ac:dyDescent="0.35"/>
    <row r="43" ht="22" customHeight="1" x14ac:dyDescent="0.35"/>
    <row r="44" ht="22" customHeight="1" x14ac:dyDescent="0.35"/>
    <row r="45" ht="22" customHeight="1" x14ac:dyDescent="0.35"/>
    <row r="46" ht="22" customHeight="1" x14ac:dyDescent="0.35"/>
    <row r="47" ht="22" customHeight="1" x14ac:dyDescent="0.35"/>
    <row r="48" ht="22" customHeight="1" x14ac:dyDescent="0.35"/>
  </sheetData>
  <mergeCells count="18">
    <mergeCell ref="B4:E4"/>
    <mergeCell ref="F4:I4"/>
    <mergeCell ref="B5:C5"/>
    <mergeCell ref="D5:E5"/>
    <mergeCell ref="F5:G5"/>
    <mergeCell ref="H5:I5"/>
    <mergeCell ref="O4:R4"/>
    <mergeCell ref="S4:V4"/>
    <mergeCell ref="O5:P5"/>
    <mergeCell ref="Q5:R5"/>
    <mergeCell ref="S5:T5"/>
    <mergeCell ref="U5:V5"/>
    <mergeCell ref="Z4:AC4"/>
    <mergeCell ref="AD4:AG4"/>
    <mergeCell ref="Z5:AA5"/>
    <mergeCell ref="AB5:AC5"/>
    <mergeCell ref="AD5:AE5"/>
    <mergeCell ref="AF5:A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33EC-05C4-4E9F-A969-EADA3EB0591F}">
  <dimension ref="A2:C29"/>
  <sheetViews>
    <sheetView zoomScaleNormal="100" workbookViewId="0"/>
  </sheetViews>
  <sheetFormatPr defaultColWidth="9.1796875" defaultRowHeight="14" x14ac:dyDescent="0.35"/>
  <cols>
    <col min="1" max="1" width="22.269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274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405</v>
      </c>
      <c r="B5" s="162">
        <v>18.399999999999999</v>
      </c>
      <c r="C5" s="162">
        <v>9.4</v>
      </c>
    </row>
    <row r="6" spans="1:3" s="6" customFormat="1" ht="22" customHeight="1" x14ac:dyDescent="0.35">
      <c r="A6" s="96" t="s">
        <v>406</v>
      </c>
      <c r="B6" s="163">
        <v>11.24</v>
      </c>
      <c r="C6" s="163">
        <v>6.65</v>
      </c>
    </row>
    <row r="7" spans="1:3" s="6" customFormat="1" ht="22" customHeight="1" x14ac:dyDescent="0.35">
      <c r="A7" s="16" t="s">
        <v>407</v>
      </c>
      <c r="B7" s="162">
        <v>13.7</v>
      </c>
      <c r="C7" s="162">
        <v>8.41</v>
      </c>
    </row>
    <row r="8" spans="1:3" s="6" customFormat="1" ht="22" customHeight="1" x14ac:dyDescent="0.35">
      <c r="A8" s="96" t="s">
        <v>408</v>
      </c>
      <c r="B8" s="163">
        <v>11.47</v>
      </c>
      <c r="C8" s="163">
        <v>10.27</v>
      </c>
    </row>
    <row r="9" spans="1:3" s="6" customFormat="1" ht="22" customHeight="1" x14ac:dyDescent="0.35">
      <c r="A9" s="16" t="s">
        <v>409</v>
      </c>
      <c r="B9" s="162">
        <v>10.78</v>
      </c>
      <c r="C9" s="162">
        <v>6.48</v>
      </c>
    </row>
    <row r="10" spans="1:3" s="6" customFormat="1" ht="22" customHeight="1" x14ac:dyDescent="0.35">
      <c r="A10" s="96" t="s">
        <v>410</v>
      </c>
      <c r="B10" s="163">
        <v>14.25</v>
      </c>
      <c r="C10" s="163">
        <v>7.23</v>
      </c>
    </row>
    <row r="11" spans="1:3" s="6" customFormat="1" ht="22" customHeight="1" x14ac:dyDescent="0.35">
      <c r="A11" s="16" t="s">
        <v>411</v>
      </c>
      <c r="B11" s="162">
        <v>12.35</v>
      </c>
      <c r="C11" s="162">
        <v>6.77</v>
      </c>
    </row>
    <row r="12" spans="1:3" s="6" customFormat="1" ht="22" customHeight="1" x14ac:dyDescent="0.35">
      <c r="A12" s="96" t="s">
        <v>412</v>
      </c>
      <c r="B12" s="163">
        <v>15.71</v>
      </c>
      <c r="C12" s="163">
        <v>9.0500000000000007</v>
      </c>
    </row>
    <row r="13" spans="1:3" s="6" customFormat="1" ht="22" customHeight="1" x14ac:dyDescent="0.35">
      <c r="A13" s="16" t="s">
        <v>413</v>
      </c>
      <c r="B13" s="162">
        <v>12.93</v>
      </c>
      <c r="C13" s="162">
        <v>7.24</v>
      </c>
    </row>
    <row r="14" spans="1:3" s="6" customFormat="1" ht="22" customHeight="1" x14ac:dyDescent="0.35">
      <c r="A14" s="96" t="s">
        <v>414</v>
      </c>
      <c r="B14" s="163">
        <v>17.8</v>
      </c>
      <c r="C14" s="163">
        <v>10.36</v>
      </c>
    </row>
    <row r="15" spans="1:3" s="6" customFormat="1" ht="22" customHeight="1" x14ac:dyDescent="0.35">
      <c r="A15" s="16" t="s">
        <v>415</v>
      </c>
      <c r="B15" s="162">
        <v>13.46</v>
      </c>
      <c r="C15" s="162">
        <v>7.03</v>
      </c>
    </row>
    <row r="16" spans="1:3" s="6" customFormat="1" ht="22" customHeight="1" thickBot="1" x14ac:dyDescent="0.4">
      <c r="A16" s="96" t="s">
        <v>416</v>
      </c>
      <c r="B16" s="163">
        <v>12.19</v>
      </c>
      <c r="C16" s="163">
        <v>6.98</v>
      </c>
    </row>
    <row r="17" spans="1:3" s="6" customFormat="1" ht="22" customHeight="1" x14ac:dyDescent="0.35">
      <c r="A17" s="138" t="s">
        <v>21</v>
      </c>
      <c r="B17" s="146">
        <v>12.72</v>
      </c>
      <c r="C17" s="147">
        <v>7.36</v>
      </c>
    </row>
    <row r="18" spans="1:3" s="6" customFormat="1" ht="22" customHeight="1" thickBot="1" x14ac:dyDescent="0.4">
      <c r="A18" s="28" t="s">
        <v>22</v>
      </c>
      <c r="B18" s="148">
        <v>11.97</v>
      </c>
      <c r="C18" s="29">
        <v>6.6</v>
      </c>
    </row>
    <row r="20" spans="1:3" x14ac:dyDescent="0.35">
      <c r="A20" s="2" t="s">
        <v>30</v>
      </c>
      <c r="B20" s="2"/>
      <c r="C20" s="2"/>
    </row>
    <row r="21" spans="1:3" x14ac:dyDescent="0.35">
      <c r="A21" s="2" t="s">
        <v>29</v>
      </c>
      <c r="B21" s="2"/>
      <c r="C21" s="2"/>
    </row>
    <row r="22" spans="1:3" x14ac:dyDescent="0.35">
      <c r="A22" s="2"/>
      <c r="B22" s="2"/>
      <c r="C22" s="2"/>
    </row>
    <row r="23" spans="1:3" ht="15" customHeight="1" x14ac:dyDescent="0.35">
      <c r="A23" s="2" t="s">
        <v>31</v>
      </c>
      <c r="B23" s="2"/>
      <c r="C23" s="2"/>
    </row>
    <row r="24" spans="1:3" ht="15" customHeight="1" x14ac:dyDescent="0.35">
      <c r="A24" s="2"/>
      <c r="B24" s="2"/>
      <c r="C24" s="2"/>
    </row>
    <row r="25" spans="1:3" ht="15" customHeight="1" x14ac:dyDescent="0.35">
      <c r="A25" s="2" t="s">
        <v>32</v>
      </c>
      <c r="B25" s="2"/>
      <c r="C25" s="2"/>
    </row>
    <row r="26" spans="1:3" ht="15" customHeight="1" x14ac:dyDescent="0.35">
      <c r="A26" s="2" t="s">
        <v>33</v>
      </c>
      <c r="B26" s="2"/>
      <c r="C26" s="2"/>
    </row>
    <row r="28" spans="1:3" ht="15.5" x14ac:dyDescent="0.35">
      <c r="A28" s="5" t="s">
        <v>23</v>
      </c>
    </row>
    <row r="29" spans="1:3" x14ac:dyDescent="0.35">
      <c r="A29" s="6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880B-4C0B-4913-AFA4-2FB8CEBE2473}">
  <dimension ref="A2:J26"/>
  <sheetViews>
    <sheetView zoomScaleNormal="100" workbookViewId="0"/>
  </sheetViews>
  <sheetFormatPr defaultRowHeight="14" x14ac:dyDescent="0.35"/>
  <cols>
    <col min="1" max="1" width="30.54296875" customWidth="1"/>
    <col min="2" max="3" width="14.7265625" customWidth="1"/>
    <col min="4" max="5" width="14.7265625" style="1" customWidth="1"/>
    <col min="6" max="6" width="14.7265625" customWidth="1"/>
    <col min="7" max="7" width="14.7265625" style="1" customWidth="1"/>
    <col min="8" max="8" width="14.7265625" customWidth="1"/>
    <col min="9" max="9" width="14.7265625" style="1" customWidth="1"/>
    <col min="10" max="10" width="9.1796875" style="1"/>
  </cols>
  <sheetData>
    <row r="2" spans="1:10" s="1" customFormat="1" ht="15.5" x14ac:dyDescent="0.4">
      <c r="A2" s="3" t="s">
        <v>275</v>
      </c>
    </row>
    <row r="3" spans="1:10" ht="16" thickBot="1" x14ac:dyDescent="0.45">
      <c r="A3" s="4" t="s">
        <v>165</v>
      </c>
    </row>
    <row r="4" spans="1:10" s="6" customFormat="1" ht="22" customHeight="1" thickBot="1" x14ac:dyDescent="0.4">
      <c r="A4" s="15"/>
      <c r="B4" s="173" t="s">
        <v>21</v>
      </c>
      <c r="C4" s="174"/>
      <c r="D4" s="174"/>
      <c r="E4" s="175"/>
      <c r="F4" s="173" t="s">
        <v>22</v>
      </c>
      <c r="G4" s="174"/>
      <c r="H4" s="174"/>
      <c r="I4" s="174"/>
      <c r="J4" s="10"/>
    </row>
    <row r="5" spans="1:10" s="6" customFormat="1" ht="22" customHeight="1" thickBot="1" x14ac:dyDescent="0.4">
      <c r="A5" s="30"/>
      <c r="B5" s="173" t="s">
        <v>76</v>
      </c>
      <c r="C5" s="174"/>
      <c r="D5" s="173" t="s">
        <v>77</v>
      </c>
      <c r="E5" s="175"/>
      <c r="F5" s="173" t="s">
        <v>76</v>
      </c>
      <c r="G5" s="174"/>
      <c r="H5" s="173" t="s">
        <v>77</v>
      </c>
      <c r="I5" s="174"/>
      <c r="J5" s="10"/>
    </row>
    <row r="6" spans="1:10" s="6" customFormat="1" ht="22" customHeight="1" thickBot="1" x14ac:dyDescent="0.4">
      <c r="A6" s="98" t="s">
        <v>0</v>
      </c>
      <c r="B6" s="20" t="s">
        <v>19</v>
      </c>
      <c r="C6" s="20" t="s">
        <v>20</v>
      </c>
      <c r="D6" s="20" t="s">
        <v>19</v>
      </c>
      <c r="E6" s="20" t="s">
        <v>20</v>
      </c>
      <c r="F6" s="20" t="s">
        <v>19</v>
      </c>
      <c r="G6" s="20" t="s">
        <v>20</v>
      </c>
      <c r="H6" s="20" t="s">
        <v>19</v>
      </c>
      <c r="I6" s="20" t="s">
        <v>20</v>
      </c>
      <c r="J6" s="12"/>
    </row>
    <row r="7" spans="1:10" s="6" customFormat="1" ht="22" customHeight="1" x14ac:dyDescent="0.35">
      <c r="A7" s="97" t="s">
        <v>230</v>
      </c>
      <c r="B7" s="60">
        <v>15</v>
      </c>
      <c r="C7" s="60">
        <v>12</v>
      </c>
      <c r="D7" s="60">
        <f>B7/(B7+C7)*100</f>
        <v>55.555555555555557</v>
      </c>
      <c r="E7" s="60">
        <f>C7/(B7+C7)*100</f>
        <v>44.444444444444443</v>
      </c>
      <c r="F7" s="60">
        <v>904</v>
      </c>
      <c r="G7" s="60">
        <v>583</v>
      </c>
      <c r="H7" s="60">
        <f>F7/(F7+G7)*100</f>
        <v>60.793544048419633</v>
      </c>
      <c r="I7" s="60">
        <f>G7/(F7+G7)*100</f>
        <v>39.206455951580367</v>
      </c>
      <c r="J7" s="135"/>
    </row>
    <row r="8" spans="1:10" s="6" customFormat="1" ht="22" customHeight="1" x14ac:dyDescent="0.35">
      <c r="A8" s="32" t="s">
        <v>231</v>
      </c>
      <c r="B8" s="37">
        <v>200</v>
      </c>
      <c r="C8" s="37">
        <v>130</v>
      </c>
      <c r="D8" s="37">
        <f t="shared" ref="D8:D15" si="0">B8/(B8+C8)*100</f>
        <v>60.606060606060609</v>
      </c>
      <c r="E8" s="37">
        <f t="shared" ref="E8:E15" si="1">C8/(B8+C8)*100</f>
        <v>39.393939393939391</v>
      </c>
      <c r="F8" s="37">
        <v>8780</v>
      </c>
      <c r="G8" s="37">
        <v>5452</v>
      </c>
      <c r="H8" s="37">
        <f t="shared" ref="H8:H15" si="2">F8/(F8+G8)*100</f>
        <v>61.691961776278802</v>
      </c>
      <c r="I8" s="37">
        <f t="shared" ref="I8:I15" si="3">G8/(F8+G8)*100</f>
        <v>38.308038223721191</v>
      </c>
      <c r="J8" s="135"/>
    </row>
    <row r="9" spans="1:10" s="6" customFormat="1" ht="22" customHeight="1" x14ac:dyDescent="0.35">
      <c r="A9" s="33" t="s">
        <v>232</v>
      </c>
      <c r="B9" s="38">
        <v>334</v>
      </c>
      <c r="C9" s="38">
        <v>215</v>
      </c>
      <c r="D9" s="38">
        <f t="shared" si="0"/>
        <v>60.837887067395272</v>
      </c>
      <c r="E9" s="38">
        <f t="shared" si="1"/>
        <v>39.162112932604735</v>
      </c>
      <c r="F9" s="38">
        <v>15669</v>
      </c>
      <c r="G9" s="38">
        <v>9427</v>
      </c>
      <c r="H9" s="38">
        <f t="shared" si="2"/>
        <v>62.43624481989162</v>
      </c>
      <c r="I9" s="38">
        <f t="shared" si="3"/>
        <v>37.56375518010838</v>
      </c>
      <c r="J9" s="135"/>
    </row>
    <row r="10" spans="1:10" s="6" customFormat="1" ht="22" customHeight="1" x14ac:dyDescent="0.35">
      <c r="A10" s="32" t="s">
        <v>233</v>
      </c>
      <c r="B10" s="37">
        <v>241</v>
      </c>
      <c r="C10" s="37">
        <v>165</v>
      </c>
      <c r="D10" s="37">
        <f t="shared" si="0"/>
        <v>59.35960591133005</v>
      </c>
      <c r="E10" s="37">
        <f t="shared" si="1"/>
        <v>40.64039408866995</v>
      </c>
      <c r="F10" s="37">
        <v>11951</v>
      </c>
      <c r="G10" s="37">
        <v>6779</v>
      </c>
      <c r="H10" s="37">
        <f t="shared" si="2"/>
        <v>63.806727175654032</v>
      </c>
      <c r="I10" s="37">
        <f t="shared" si="3"/>
        <v>36.193272824345968</v>
      </c>
      <c r="J10" s="135"/>
    </row>
    <row r="11" spans="1:10" s="6" customFormat="1" ht="22" customHeight="1" x14ac:dyDescent="0.35">
      <c r="A11" s="33" t="s">
        <v>234</v>
      </c>
      <c r="B11" s="38">
        <v>431</v>
      </c>
      <c r="C11" s="38">
        <v>225</v>
      </c>
      <c r="D11" s="38">
        <f t="shared" si="0"/>
        <v>65.701219512195124</v>
      </c>
      <c r="E11" s="38">
        <f t="shared" si="1"/>
        <v>34.298780487804883</v>
      </c>
      <c r="F11" s="38">
        <v>20051</v>
      </c>
      <c r="G11" s="38">
        <v>10744</v>
      </c>
      <c r="H11" s="38">
        <f t="shared" si="2"/>
        <v>65.111219353791199</v>
      </c>
      <c r="I11" s="38">
        <f t="shared" si="3"/>
        <v>34.888780646208801</v>
      </c>
      <c r="J11" s="135"/>
    </row>
    <row r="12" spans="1:10" s="6" customFormat="1" ht="22" customHeight="1" x14ac:dyDescent="0.35">
      <c r="A12" s="32" t="s">
        <v>235</v>
      </c>
      <c r="B12" s="37">
        <v>386</v>
      </c>
      <c r="C12" s="37">
        <v>254</v>
      </c>
      <c r="D12" s="37">
        <f t="shared" si="0"/>
        <v>60.3125</v>
      </c>
      <c r="E12" s="37">
        <f t="shared" si="1"/>
        <v>39.6875</v>
      </c>
      <c r="F12" s="37">
        <v>19338</v>
      </c>
      <c r="G12" s="37">
        <v>10433</v>
      </c>
      <c r="H12" s="37">
        <f t="shared" si="2"/>
        <v>64.955829498505253</v>
      </c>
      <c r="I12" s="37">
        <f t="shared" si="3"/>
        <v>35.04417050149474</v>
      </c>
      <c r="J12" s="135"/>
    </row>
    <row r="13" spans="1:10" s="6" customFormat="1" ht="22" customHeight="1" x14ac:dyDescent="0.35">
      <c r="A13" s="33" t="s">
        <v>236</v>
      </c>
      <c r="B13" s="38">
        <v>350</v>
      </c>
      <c r="C13" s="38">
        <v>225</v>
      </c>
      <c r="D13" s="38">
        <f t="shared" si="0"/>
        <v>60.869565217391312</v>
      </c>
      <c r="E13" s="38">
        <f t="shared" si="1"/>
        <v>39.130434782608695</v>
      </c>
      <c r="F13" s="38">
        <v>14739</v>
      </c>
      <c r="G13" s="38">
        <v>8085</v>
      </c>
      <c r="H13" s="38">
        <f t="shared" si="2"/>
        <v>64.576761303890635</v>
      </c>
      <c r="I13" s="38">
        <f t="shared" si="3"/>
        <v>35.423238696109358</v>
      </c>
      <c r="J13" s="135"/>
    </row>
    <row r="14" spans="1:10" s="6" customFormat="1" ht="22" customHeight="1" thickBot="1" x14ac:dyDescent="0.4">
      <c r="A14" s="32" t="s">
        <v>237</v>
      </c>
      <c r="B14" s="37">
        <v>901</v>
      </c>
      <c r="C14" s="37">
        <v>438</v>
      </c>
      <c r="D14" s="37">
        <f t="shared" si="0"/>
        <v>67.289021657953697</v>
      </c>
      <c r="E14" s="37">
        <f t="shared" si="1"/>
        <v>32.710978342046303</v>
      </c>
      <c r="F14" s="37">
        <v>30663</v>
      </c>
      <c r="G14" s="37">
        <v>15102</v>
      </c>
      <c r="H14" s="37">
        <f t="shared" si="2"/>
        <v>67.000983284169124</v>
      </c>
      <c r="I14" s="37">
        <f t="shared" si="3"/>
        <v>32.999016715830876</v>
      </c>
      <c r="J14" s="135"/>
    </row>
    <row r="15" spans="1:10" s="6" customFormat="1" ht="22" customHeight="1" thickBot="1" x14ac:dyDescent="0.4">
      <c r="A15" s="34" t="s">
        <v>34</v>
      </c>
      <c r="B15" s="39">
        <v>2858</v>
      </c>
      <c r="C15" s="39">
        <v>1664</v>
      </c>
      <c r="D15" s="39">
        <f t="shared" si="0"/>
        <v>63.202122954444938</v>
      </c>
      <c r="E15" s="39">
        <f t="shared" si="1"/>
        <v>36.797877045555069</v>
      </c>
      <c r="F15" s="39">
        <v>122095</v>
      </c>
      <c r="G15" s="39">
        <v>66605</v>
      </c>
      <c r="H15" s="39">
        <f t="shared" si="2"/>
        <v>64.703232644409113</v>
      </c>
      <c r="I15" s="39">
        <f t="shared" si="3"/>
        <v>35.296767355590887</v>
      </c>
      <c r="J15" s="135"/>
    </row>
    <row r="17" spans="1:3" x14ac:dyDescent="0.35">
      <c r="A17" s="2" t="s">
        <v>160</v>
      </c>
    </row>
    <row r="18" spans="1:3" x14ac:dyDescent="0.35">
      <c r="A18" s="2" t="s">
        <v>161</v>
      </c>
    </row>
    <row r="19" spans="1:3" x14ac:dyDescent="0.35">
      <c r="A19" s="2"/>
    </row>
    <row r="20" spans="1:3" ht="15" customHeight="1" x14ac:dyDescent="0.35">
      <c r="A20" s="2" t="s">
        <v>163</v>
      </c>
      <c r="B20" s="2"/>
      <c r="C20" s="2"/>
    </row>
    <row r="21" spans="1:3" x14ac:dyDescent="0.35">
      <c r="A21" s="2" t="s">
        <v>162</v>
      </c>
      <c r="B21" s="2"/>
      <c r="C21" s="2"/>
    </row>
    <row r="22" spans="1:3" s="1" customFormat="1" x14ac:dyDescent="0.35">
      <c r="A22" s="2"/>
      <c r="B22" s="2"/>
      <c r="C22" s="2"/>
    </row>
    <row r="23" spans="1:3" ht="15" customHeight="1" x14ac:dyDescent="0.35">
      <c r="A23" s="2" t="s">
        <v>164</v>
      </c>
      <c r="B23" s="2"/>
      <c r="C23" s="2"/>
    </row>
    <row r="24" spans="1:3" x14ac:dyDescent="0.35">
      <c r="A24" s="1"/>
    </row>
    <row r="25" spans="1:3" ht="15.5" x14ac:dyDescent="0.35">
      <c r="A25" s="5" t="s">
        <v>23</v>
      </c>
    </row>
    <row r="26" spans="1:3" x14ac:dyDescent="0.35">
      <c r="A26" s="6" t="s">
        <v>24</v>
      </c>
    </row>
  </sheetData>
  <mergeCells count="6">
    <mergeCell ref="B5:C5"/>
    <mergeCell ref="D5:E5"/>
    <mergeCell ref="F5:G5"/>
    <mergeCell ref="H5:I5"/>
    <mergeCell ref="F4:I4"/>
    <mergeCell ref="B4:E4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AE1A-6946-4F5D-B2F7-2E9289F1AF22}">
  <dimension ref="A2:I23"/>
  <sheetViews>
    <sheetView zoomScaleNormal="100" workbookViewId="0"/>
  </sheetViews>
  <sheetFormatPr defaultColWidth="9.1796875" defaultRowHeight="14" x14ac:dyDescent="0.35"/>
  <cols>
    <col min="1" max="1" width="30.5429687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276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3" t="s">
        <v>90</v>
      </c>
      <c r="C4" s="174"/>
      <c r="D4" s="174"/>
      <c r="E4" s="175"/>
      <c r="F4" s="173" t="s">
        <v>102</v>
      </c>
      <c r="G4" s="174"/>
      <c r="H4" s="174"/>
      <c r="I4" s="174"/>
    </row>
    <row r="5" spans="1:9" s="6" customFormat="1" ht="22" customHeight="1" thickBot="1" x14ac:dyDescent="0.4">
      <c r="A5" s="9"/>
      <c r="B5" s="173" t="s">
        <v>21</v>
      </c>
      <c r="C5" s="175"/>
      <c r="D5" s="173" t="s">
        <v>22</v>
      </c>
      <c r="E5" s="174"/>
      <c r="F5" s="173" t="s">
        <v>21</v>
      </c>
      <c r="G5" s="175"/>
      <c r="H5" s="173" t="s">
        <v>22</v>
      </c>
      <c r="I5" s="174"/>
    </row>
    <row r="6" spans="1:9" s="6" customFormat="1" ht="22" customHeight="1" thickBot="1" x14ac:dyDescent="0.4">
      <c r="A6" s="11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31" t="s">
        <v>35</v>
      </c>
      <c r="B7" s="41">
        <v>3</v>
      </c>
      <c r="C7" s="41">
        <v>0</v>
      </c>
      <c r="D7" s="41">
        <v>3</v>
      </c>
      <c r="E7" s="41">
        <v>1</v>
      </c>
      <c r="F7" s="41" t="s">
        <v>453</v>
      </c>
      <c r="G7" s="41" t="s">
        <v>454</v>
      </c>
      <c r="H7" s="41" t="s">
        <v>375</v>
      </c>
      <c r="I7" s="41" t="s">
        <v>376</v>
      </c>
    </row>
    <row r="8" spans="1:9" s="6" customFormat="1" ht="22" customHeight="1" x14ac:dyDescent="0.35">
      <c r="A8" s="32" t="s">
        <v>36</v>
      </c>
      <c r="B8" s="42">
        <v>48</v>
      </c>
      <c r="C8" s="42">
        <v>38</v>
      </c>
      <c r="D8" s="42">
        <v>52</v>
      </c>
      <c r="E8" s="42">
        <v>41</v>
      </c>
      <c r="F8" s="42" t="s">
        <v>455</v>
      </c>
      <c r="G8" s="42" t="s">
        <v>456</v>
      </c>
      <c r="H8" s="42" t="s">
        <v>377</v>
      </c>
      <c r="I8" s="42" t="s">
        <v>378</v>
      </c>
    </row>
    <row r="9" spans="1:9" s="6" customFormat="1" ht="22" customHeight="1" x14ac:dyDescent="0.35">
      <c r="A9" s="33" t="s">
        <v>37</v>
      </c>
      <c r="B9" s="43">
        <v>33</v>
      </c>
      <c r="C9" s="43">
        <v>43</v>
      </c>
      <c r="D9" s="43">
        <v>30</v>
      </c>
      <c r="E9" s="43">
        <v>42</v>
      </c>
      <c r="F9" s="43" t="s">
        <v>457</v>
      </c>
      <c r="G9" s="43" t="s">
        <v>458</v>
      </c>
      <c r="H9" s="43" t="s">
        <v>379</v>
      </c>
      <c r="I9" s="43" t="s">
        <v>380</v>
      </c>
    </row>
    <row r="10" spans="1:9" s="6" customFormat="1" ht="22" customHeight="1" thickBot="1" x14ac:dyDescent="0.4">
      <c r="A10" s="40" t="s">
        <v>38</v>
      </c>
      <c r="B10" s="44">
        <v>16</v>
      </c>
      <c r="C10" s="44">
        <v>18</v>
      </c>
      <c r="D10" s="44">
        <v>16</v>
      </c>
      <c r="E10" s="44">
        <v>16</v>
      </c>
      <c r="F10" s="44" t="s">
        <v>459</v>
      </c>
      <c r="G10" s="44" t="s">
        <v>460</v>
      </c>
      <c r="H10" s="44" t="s">
        <v>381</v>
      </c>
      <c r="I10" s="44" t="s">
        <v>382</v>
      </c>
    </row>
    <row r="11" spans="1:9" ht="15.5" x14ac:dyDescent="0.4">
      <c r="A11" s="4"/>
    </row>
    <row r="12" spans="1:9" x14ac:dyDescent="0.35">
      <c r="A12" s="2" t="s">
        <v>172</v>
      </c>
    </row>
    <row r="13" spans="1:9" x14ac:dyDescent="0.35">
      <c r="A13" s="2" t="s">
        <v>171</v>
      </c>
    </row>
    <row r="14" spans="1:9" ht="15.5" x14ac:dyDescent="0.4">
      <c r="A14" s="4"/>
    </row>
    <row r="15" spans="1:9" x14ac:dyDescent="0.35">
      <c r="A15" s="2" t="s">
        <v>170</v>
      </c>
    </row>
    <row r="16" spans="1:9" ht="15.5" x14ac:dyDescent="0.4">
      <c r="A16" s="4"/>
    </row>
    <row r="17" spans="1:7" ht="15.5" x14ac:dyDescent="0.35">
      <c r="A17" s="88" t="s">
        <v>173</v>
      </c>
      <c r="B17" s="7"/>
      <c r="C17" s="7"/>
      <c r="D17" s="7"/>
      <c r="E17" s="7"/>
      <c r="F17" s="7"/>
      <c r="G17" s="7"/>
    </row>
    <row r="18" spans="1:7" x14ac:dyDescent="0.35">
      <c r="A18" s="2" t="s">
        <v>176</v>
      </c>
      <c r="B18" s="7"/>
      <c r="C18" s="7"/>
      <c r="D18" s="7"/>
      <c r="E18" s="7"/>
      <c r="F18" s="7"/>
      <c r="G18" s="7"/>
    </row>
    <row r="19" spans="1:7" x14ac:dyDescent="0.35">
      <c r="A19" s="2" t="s">
        <v>177</v>
      </c>
      <c r="B19" s="7"/>
      <c r="C19" s="7"/>
      <c r="D19" s="7"/>
      <c r="E19" s="7"/>
      <c r="F19" s="7"/>
      <c r="G19" s="7"/>
    </row>
    <row r="20" spans="1:7" x14ac:dyDescent="0.35">
      <c r="A20" s="2" t="s">
        <v>178</v>
      </c>
      <c r="B20" s="7"/>
      <c r="C20" s="7"/>
      <c r="D20" s="7"/>
      <c r="E20" s="7"/>
      <c r="F20" s="7"/>
      <c r="G20" s="7"/>
    </row>
    <row r="22" spans="1:7" ht="15.5" x14ac:dyDescent="0.35">
      <c r="A22" s="5" t="s">
        <v>23</v>
      </c>
    </row>
    <row r="23" spans="1:7" x14ac:dyDescent="0.35">
      <c r="A23" s="6" t="s">
        <v>39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22A5-C888-4F10-A87D-E4330AB38B52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277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15"/>
      <c r="B4" s="173" t="s">
        <v>90</v>
      </c>
      <c r="C4" s="174"/>
      <c r="D4" s="174"/>
      <c r="E4" s="175"/>
      <c r="F4" s="173" t="s">
        <v>102</v>
      </c>
      <c r="G4" s="174"/>
      <c r="H4" s="174"/>
      <c r="I4" s="174"/>
    </row>
    <row r="5" spans="1:9" s="6" customFormat="1" ht="22" customHeight="1" thickBot="1" x14ac:dyDescent="0.4">
      <c r="A5" s="15"/>
      <c r="B5" s="173" t="s">
        <v>21</v>
      </c>
      <c r="C5" s="175"/>
      <c r="D5" s="173" t="s">
        <v>22</v>
      </c>
      <c r="E5" s="174"/>
      <c r="F5" s="173" t="s">
        <v>21</v>
      </c>
      <c r="G5" s="175"/>
      <c r="H5" s="173" t="s">
        <v>22</v>
      </c>
      <c r="I5" s="174"/>
    </row>
    <row r="6" spans="1:9" s="6" customFormat="1" ht="22" customHeight="1" thickBot="1" x14ac:dyDescent="0.4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278</v>
      </c>
      <c r="B7" s="136">
        <v>11</v>
      </c>
      <c r="C7" s="136">
        <v>18</v>
      </c>
      <c r="D7" s="136">
        <v>12</v>
      </c>
      <c r="E7" s="136">
        <v>19</v>
      </c>
      <c r="F7" s="136" t="s">
        <v>461</v>
      </c>
      <c r="G7" s="136" t="s">
        <v>462</v>
      </c>
      <c r="H7" s="136" t="s">
        <v>383</v>
      </c>
      <c r="I7" s="136" t="s">
        <v>384</v>
      </c>
    </row>
    <row r="8" spans="1:9" s="6" customFormat="1" ht="22" customHeight="1" x14ac:dyDescent="0.35">
      <c r="A8" s="49" t="s">
        <v>40</v>
      </c>
      <c r="B8" s="153">
        <v>11</v>
      </c>
      <c r="C8" s="153">
        <v>19</v>
      </c>
      <c r="D8" s="153">
        <v>12</v>
      </c>
      <c r="E8" s="154">
        <v>20</v>
      </c>
      <c r="F8" s="153" t="s">
        <v>417</v>
      </c>
      <c r="G8" s="153" t="s">
        <v>418</v>
      </c>
      <c r="H8" s="153" t="s">
        <v>179</v>
      </c>
      <c r="I8" s="154" t="s">
        <v>180</v>
      </c>
    </row>
    <row r="9" spans="1:9" s="6" customFormat="1" ht="22" customHeight="1" x14ac:dyDescent="0.35">
      <c r="A9" s="17" t="s">
        <v>41</v>
      </c>
      <c r="B9" s="151">
        <v>11</v>
      </c>
      <c r="C9" s="151">
        <v>18</v>
      </c>
      <c r="D9" s="151">
        <v>13</v>
      </c>
      <c r="E9" s="152">
        <v>19</v>
      </c>
      <c r="F9" s="151" t="s">
        <v>419</v>
      </c>
      <c r="G9" s="151" t="s">
        <v>420</v>
      </c>
      <c r="H9" s="151" t="s">
        <v>181</v>
      </c>
      <c r="I9" s="152" t="s">
        <v>182</v>
      </c>
    </row>
    <row r="10" spans="1:9" s="6" customFormat="1" ht="22" customHeight="1" x14ac:dyDescent="0.35">
      <c r="A10" s="16" t="s">
        <v>42</v>
      </c>
      <c r="B10" s="153">
        <v>10</v>
      </c>
      <c r="C10" s="153">
        <v>20</v>
      </c>
      <c r="D10" s="153">
        <v>13</v>
      </c>
      <c r="E10" s="154">
        <v>19</v>
      </c>
      <c r="F10" s="153" t="s">
        <v>421</v>
      </c>
      <c r="G10" s="153" t="s">
        <v>422</v>
      </c>
      <c r="H10" s="153" t="s">
        <v>183</v>
      </c>
      <c r="I10" s="154" t="s">
        <v>184</v>
      </c>
    </row>
    <row r="11" spans="1:9" s="6" customFormat="1" ht="22" customHeight="1" x14ac:dyDescent="0.35">
      <c r="A11" s="17" t="s">
        <v>43</v>
      </c>
      <c r="B11" s="151">
        <v>12</v>
      </c>
      <c r="C11" s="151">
        <v>20</v>
      </c>
      <c r="D11" s="151">
        <v>13</v>
      </c>
      <c r="E11" s="152">
        <v>19</v>
      </c>
      <c r="F11" s="151" t="s">
        <v>423</v>
      </c>
      <c r="G11" s="151" t="s">
        <v>424</v>
      </c>
      <c r="H11" s="151" t="s">
        <v>185</v>
      </c>
      <c r="I11" s="152" t="s">
        <v>186</v>
      </c>
    </row>
    <row r="12" spans="1:9" s="6" customFormat="1" ht="22" customHeight="1" x14ac:dyDescent="0.35">
      <c r="A12" s="16" t="s">
        <v>44</v>
      </c>
      <c r="B12" s="153">
        <v>11</v>
      </c>
      <c r="C12" s="153">
        <v>21</v>
      </c>
      <c r="D12" s="153">
        <v>13</v>
      </c>
      <c r="E12" s="154">
        <v>20</v>
      </c>
      <c r="F12" s="153" t="s">
        <v>425</v>
      </c>
      <c r="G12" s="153" t="s">
        <v>426</v>
      </c>
      <c r="H12" s="153" t="s">
        <v>187</v>
      </c>
      <c r="I12" s="154" t="s">
        <v>188</v>
      </c>
    </row>
    <row r="13" spans="1:9" s="6" customFormat="1" ht="22" customHeight="1" x14ac:dyDescent="0.35">
      <c r="A13" s="17" t="s">
        <v>45</v>
      </c>
      <c r="B13" s="151">
        <v>12</v>
      </c>
      <c r="C13" s="151">
        <v>21</v>
      </c>
      <c r="D13" s="151">
        <v>13</v>
      </c>
      <c r="E13" s="152">
        <v>20</v>
      </c>
      <c r="F13" s="151" t="s">
        <v>427</v>
      </c>
      <c r="G13" s="151" t="s">
        <v>428</v>
      </c>
      <c r="H13" s="151" t="s">
        <v>189</v>
      </c>
      <c r="I13" s="152" t="s">
        <v>190</v>
      </c>
    </row>
    <row r="14" spans="1:9" s="6" customFormat="1" ht="22" customHeight="1" x14ac:dyDescent="0.35">
      <c r="A14" s="16" t="s">
        <v>46</v>
      </c>
      <c r="B14" s="153">
        <v>12</v>
      </c>
      <c r="C14" s="153">
        <v>20</v>
      </c>
      <c r="D14" s="153">
        <v>13</v>
      </c>
      <c r="E14" s="154">
        <v>21</v>
      </c>
      <c r="F14" s="153" t="s">
        <v>429</v>
      </c>
      <c r="G14" s="153" t="s">
        <v>430</v>
      </c>
      <c r="H14" s="153" t="s">
        <v>191</v>
      </c>
      <c r="I14" s="154" t="s">
        <v>192</v>
      </c>
    </row>
    <row r="15" spans="1:9" s="6" customFormat="1" ht="22" customHeight="1" x14ac:dyDescent="0.35">
      <c r="A15" s="17" t="s">
        <v>47</v>
      </c>
      <c r="B15" s="151">
        <v>10</v>
      </c>
      <c r="C15" s="151">
        <v>19</v>
      </c>
      <c r="D15" s="151">
        <v>13</v>
      </c>
      <c r="E15" s="152">
        <v>21</v>
      </c>
      <c r="F15" s="151" t="s">
        <v>431</v>
      </c>
      <c r="G15" s="151" t="s">
        <v>432</v>
      </c>
      <c r="H15" s="151" t="s">
        <v>193</v>
      </c>
      <c r="I15" s="152" t="s">
        <v>192</v>
      </c>
    </row>
    <row r="16" spans="1:9" s="6" customFormat="1" ht="22" customHeight="1" thickBot="1" x14ac:dyDescent="0.4">
      <c r="A16" s="47" t="s">
        <v>48</v>
      </c>
      <c r="B16" s="155">
        <v>11</v>
      </c>
      <c r="C16" s="155">
        <v>18</v>
      </c>
      <c r="D16" s="155">
        <v>14</v>
      </c>
      <c r="E16" s="156">
        <v>21</v>
      </c>
      <c r="F16" s="155" t="s">
        <v>433</v>
      </c>
      <c r="G16" s="155" t="s">
        <v>434</v>
      </c>
      <c r="H16" s="155" t="s">
        <v>194</v>
      </c>
      <c r="I16" s="156" t="s">
        <v>195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32A3-8387-467C-AD4F-BFA9AE03BD51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279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3" t="s">
        <v>90</v>
      </c>
      <c r="C4" s="174"/>
      <c r="D4" s="174"/>
      <c r="E4" s="175"/>
      <c r="F4" s="173" t="s">
        <v>102</v>
      </c>
      <c r="G4" s="174"/>
      <c r="H4" s="174"/>
      <c r="I4" s="174"/>
    </row>
    <row r="5" spans="1:9" s="6" customFormat="1" ht="22" customHeight="1" thickBot="1" x14ac:dyDescent="0.4">
      <c r="A5" s="9"/>
      <c r="B5" s="173" t="s">
        <v>21</v>
      </c>
      <c r="C5" s="175"/>
      <c r="D5" s="173" t="s">
        <v>22</v>
      </c>
      <c r="E5" s="174"/>
      <c r="F5" s="173" t="s">
        <v>21</v>
      </c>
      <c r="G5" s="175"/>
      <c r="H5" s="173" t="s">
        <v>22</v>
      </c>
      <c r="I5" s="174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278</v>
      </c>
      <c r="B7" s="136">
        <v>6</v>
      </c>
      <c r="C7" s="136">
        <v>7</v>
      </c>
      <c r="D7" s="136">
        <v>7</v>
      </c>
      <c r="E7" s="136">
        <v>7</v>
      </c>
      <c r="F7" s="136" t="s">
        <v>463</v>
      </c>
      <c r="G7" s="136" t="s">
        <v>464</v>
      </c>
      <c r="H7" s="136" t="s">
        <v>385</v>
      </c>
      <c r="I7" s="136" t="s">
        <v>386</v>
      </c>
    </row>
    <row r="8" spans="1:9" s="6" customFormat="1" ht="22" customHeight="1" x14ac:dyDescent="0.35">
      <c r="A8" s="49" t="s">
        <v>40</v>
      </c>
      <c r="B8" s="153">
        <v>7</v>
      </c>
      <c r="C8" s="153">
        <v>5</v>
      </c>
      <c r="D8" s="153">
        <v>7</v>
      </c>
      <c r="E8" s="154">
        <v>7</v>
      </c>
      <c r="F8" s="153" t="s">
        <v>435</v>
      </c>
      <c r="G8" s="153" t="s">
        <v>436</v>
      </c>
      <c r="H8" s="153" t="s">
        <v>196</v>
      </c>
      <c r="I8" s="154" t="s">
        <v>197</v>
      </c>
    </row>
    <row r="9" spans="1:9" s="6" customFormat="1" ht="22" customHeight="1" x14ac:dyDescent="0.35">
      <c r="A9" s="17" t="s">
        <v>41</v>
      </c>
      <c r="B9" s="151">
        <v>11</v>
      </c>
      <c r="C9" s="151">
        <v>5</v>
      </c>
      <c r="D9" s="151">
        <v>9</v>
      </c>
      <c r="E9" s="152">
        <v>8</v>
      </c>
      <c r="F9" s="151" t="s">
        <v>437</v>
      </c>
      <c r="G9" s="151" t="s">
        <v>438</v>
      </c>
      <c r="H9" s="151" t="s">
        <v>198</v>
      </c>
      <c r="I9" s="152" t="s">
        <v>199</v>
      </c>
    </row>
    <row r="10" spans="1:9" s="6" customFormat="1" ht="22" customHeight="1" x14ac:dyDescent="0.35">
      <c r="A10" s="16" t="s">
        <v>42</v>
      </c>
      <c r="B10" s="153">
        <v>12</v>
      </c>
      <c r="C10" s="153">
        <v>9</v>
      </c>
      <c r="D10" s="153">
        <v>11</v>
      </c>
      <c r="E10" s="154">
        <v>9</v>
      </c>
      <c r="F10" s="153" t="s">
        <v>439</v>
      </c>
      <c r="G10" s="153" t="s">
        <v>440</v>
      </c>
      <c r="H10" s="153" t="s">
        <v>200</v>
      </c>
      <c r="I10" s="154" t="s">
        <v>201</v>
      </c>
    </row>
    <row r="11" spans="1:9" s="6" customFormat="1" ht="22" customHeight="1" x14ac:dyDescent="0.35">
      <c r="A11" s="17" t="s">
        <v>43</v>
      </c>
      <c r="B11" s="151">
        <v>11</v>
      </c>
      <c r="C11" s="151">
        <v>10</v>
      </c>
      <c r="D11" s="151">
        <v>12</v>
      </c>
      <c r="E11" s="152">
        <v>10</v>
      </c>
      <c r="F11" s="151" t="s">
        <v>441</v>
      </c>
      <c r="G11" s="151" t="s">
        <v>442</v>
      </c>
      <c r="H11" s="151" t="s">
        <v>202</v>
      </c>
      <c r="I11" s="152" t="s">
        <v>203</v>
      </c>
    </row>
    <row r="12" spans="1:9" s="6" customFormat="1" ht="22" customHeight="1" x14ac:dyDescent="0.35">
      <c r="A12" s="16" t="s">
        <v>44</v>
      </c>
      <c r="B12" s="153">
        <v>12</v>
      </c>
      <c r="C12" s="153">
        <v>12</v>
      </c>
      <c r="D12" s="153">
        <v>12</v>
      </c>
      <c r="E12" s="154">
        <v>10</v>
      </c>
      <c r="F12" s="153" t="s">
        <v>443</v>
      </c>
      <c r="G12" s="153" t="s">
        <v>444</v>
      </c>
      <c r="H12" s="153" t="s">
        <v>204</v>
      </c>
      <c r="I12" s="154" t="s">
        <v>205</v>
      </c>
    </row>
    <row r="13" spans="1:9" s="6" customFormat="1" ht="22" customHeight="1" x14ac:dyDescent="0.35">
      <c r="A13" s="17" t="s">
        <v>45</v>
      </c>
      <c r="B13" s="151">
        <v>13</v>
      </c>
      <c r="C13" s="151">
        <v>13</v>
      </c>
      <c r="D13" s="151">
        <v>12</v>
      </c>
      <c r="E13" s="152">
        <v>11</v>
      </c>
      <c r="F13" s="151" t="s">
        <v>445</v>
      </c>
      <c r="G13" s="151" t="s">
        <v>446</v>
      </c>
      <c r="H13" s="151" t="s">
        <v>206</v>
      </c>
      <c r="I13" s="152" t="s">
        <v>207</v>
      </c>
    </row>
    <row r="14" spans="1:9" s="6" customFormat="1" ht="22" customHeight="1" x14ac:dyDescent="0.35">
      <c r="A14" s="16" t="s">
        <v>46</v>
      </c>
      <c r="B14" s="153">
        <v>13</v>
      </c>
      <c r="C14" s="153">
        <v>13</v>
      </c>
      <c r="D14" s="153">
        <v>13</v>
      </c>
      <c r="E14" s="154">
        <v>11</v>
      </c>
      <c r="F14" s="153" t="s">
        <v>447</v>
      </c>
      <c r="G14" s="153" t="s">
        <v>448</v>
      </c>
      <c r="H14" s="153" t="s">
        <v>189</v>
      </c>
      <c r="I14" s="154" t="s">
        <v>208</v>
      </c>
    </row>
    <row r="15" spans="1:9" s="6" customFormat="1" ht="22" customHeight="1" x14ac:dyDescent="0.35">
      <c r="A15" s="17" t="s">
        <v>47</v>
      </c>
      <c r="B15" s="151">
        <v>14</v>
      </c>
      <c r="C15" s="151">
        <v>14</v>
      </c>
      <c r="D15" s="151">
        <v>13</v>
      </c>
      <c r="E15" s="152">
        <v>11</v>
      </c>
      <c r="F15" s="151" t="s">
        <v>449</v>
      </c>
      <c r="G15" s="151" t="s">
        <v>450</v>
      </c>
      <c r="H15" s="151" t="s">
        <v>209</v>
      </c>
      <c r="I15" s="152" t="s">
        <v>210</v>
      </c>
    </row>
    <row r="16" spans="1:9" s="6" customFormat="1" ht="22" customHeight="1" thickBot="1" x14ac:dyDescent="0.4">
      <c r="A16" s="47" t="s">
        <v>48</v>
      </c>
      <c r="B16" s="155">
        <v>13</v>
      </c>
      <c r="C16" s="155">
        <v>14</v>
      </c>
      <c r="D16" s="155">
        <v>14</v>
      </c>
      <c r="E16" s="156">
        <v>12</v>
      </c>
      <c r="F16" s="155" t="s">
        <v>451</v>
      </c>
      <c r="G16" s="155" t="s">
        <v>452</v>
      </c>
      <c r="H16" s="155" t="s">
        <v>211</v>
      </c>
      <c r="I16" s="156" t="s">
        <v>212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E971-FA1D-41FD-99D0-4E97E9904FC7}">
  <dimension ref="A2:E31"/>
  <sheetViews>
    <sheetView workbookViewId="0"/>
  </sheetViews>
  <sheetFormatPr defaultColWidth="9.1796875" defaultRowHeight="14" x14ac:dyDescent="0.35"/>
  <cols>
    <col min="1" max="1" width="69" style="1" bestFit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280</v>
      </c>
    </row>
    <row r="3" spans="1:5" ht="16" thickBot="1" x14ac:dyDescent="0.45">
      <c r="A3" s="4" t="s">
        <v>488</v>
      </c>
    </row>
    <row r="4" spans="1:5" s="6" customFormat="1" ht="22" customHeight="1" thickBot="1" x14ac:dyDescent="0.4">
      <c r="A4" s="9"/>
      <c r="B4" s="173" t="s">
        <v>21</v>
      </c>
      <c r="C4" s="175"/>
      <c r="D4" s="173" t="s">
        <v>22</v>
      </c>
      <c r="E4" s="174"/>
    </row>
    <row r="5" spans="1:5" s="6" customFormat="1" ht="22" customHeight="1" thickBot="1" x14ac:dyDescent="0.4">
      <c r="A5" s="13" t="s">
        <v>0</v>
      </c>
      <c r="B5" s="35" t="s">
        <v>19</v>
      </c>
      <c r="C5" s="35" t="s">
        <v>20</v>
      </c>
      <c r="D5" s="35" t="s">
        <v>19</v>
      </c>
      <c r="E5" s="35" t="s">
        <v>20</v>
      </c>
    </row>
    <row r="6" spans="1:5" s="6" customFormat="1" ht="22" customHeight="1" x14ac:dyDescent="0.35">
      <c r="A6" s="46" t="s">
        <v>49</v>
      </c>
      <c r="B6" s="50">
        <v>7.67</v>
      </c>
      <c r="C6" s="50">
        <v>41.4</v>
      </c>
      <c r="D6" s="50">
        <v>9.6300000000000008</v>
      </c>
      <c r="E6" s="50">
        <v>31.2</v>
      </c>
    </row>
    <row r="7" spans="1:5" s="6" customFormat="1" ht="22" customHeight="1" x14ac:dyDescent="0.35">
      <c r="A7" s="108" t="s">
        <v>50</v>
      </c>
      <c r="B7" s="109">
        <v>27.6</v>
      </c>
      <c r="C7" s="109">
        <v>51.6</v>
      </c>
      <c r="D7" s="109">
        <v>36.5</v>
      </c>
      <c r="E7" s="110">
        <v>70.2</v>
      </c>
    </row>
    <row r="8" spans="1:5" s="6" customFormat="1" ht="22" customHeight="1" x14ac:dyDescent="0.35">
      <c r="A8" s="49" t="s">
        <v>51</v>
      </c>
      <c r="B8" s="53">
        <v>32</v>
      </c>
      <c r="C8" s="53">
        <v>19.7</v>
      </c>
      <c r="D8" s="53">
        <v>1171</v>
      </c>
      <c r="E8" s="53">
        <v>29.2</v>
      </c>
    </row>
    <row r="9" spans="1:5" s="6" customFormat="1" ht="22" customHeight="1" x14ac:dyDescent="0.35">
      <c r="A9" s="17" t="s">
        <v>52</v>
      </c>
      <c r="B9" s="54">
        <v>17.2</v>
      </c>
      <c r="C9" s="54">
        <v>249.5</v>
      </c>
      <c r="D9" s="54">
        <v>18.899999999999999</v>
      </c>
      <c r="E9" s="55">
        <v>256.5</v>
      </c>
    </row>
    <row r="10" spans="1:5" s="6" customFormat="1" ht="22" customHeight="1" x14ac:dyDescent="0.35">
      <c r="A10" s="49" t="s">
        <v>53</v>
      </c>
      <c r="B10" s="53">
        <v>172.6</v>
      </c>
      <c r="C10" s="53">
        <v>7.9</v>
      </c>
      <c r="D10" s="53">
        <v>197.5</v>
      </c>
      <c r="E10" s="53">
        <v>3.4</v>
      </c>
    </row>
    <row r="11" spans="1:5" s="6" customFormat="1" ht="22" customHeight="1" x14ac:dyDescent="0.35">
      <c r="A11" s="17" t="s">
        <v>54</v>
      </c>
      <c r="B11" s="54">
        <v>1.9</v>
      </c>
      <c r="C11" s="54">
        <v>34.700000000000003</v>
      </c>
      <c r="D11" s="54">
        <v>2.5</v>
      </c>
      <c r="E11" s="55">
        <v>35.5</v>
      </c>
    </row>
    <row r="12" spans="1:5" s="6" customFormat="1" ht="22" customHeight="1" x14ac:dyDescent="0.35">
      <c r="A12" s="49" t="s">
        <v>55</v>
      </c>
      <c r="B12" s="53">
        <v>17.399999999999999</v>
      </c>
      <c r="C12" s="53">
        <v>63.2</v>
      </c>
      <c r="D12" s="53">
        <v>23.6</v>
      </c>
      <c r="E12" s="53">
        <v>53.4</v>
      </c>
    </row>
    <row r="13" spans="1:5" s="6" customFormat="1" ht="22" customHeight="1" x14ac:dyDescent="0.35">
      <c r="A13" s="17" t="s">
        <v>56</v>
      </c>
      <c r="B13" s="54">
        <v>55.1</v>
      </c>
      <c r="C13" s="54">
        <v>44.5</v>
      </c>
      <c r="D13" s="54">
        <v>55.2</v>
      </c>
      <c r="E13" s="55">
        <v>56.7</v>
      </c>
    </row>
    <row r="14" spans="1:5" s="6" customFormat="1" ht="22" customHeight="1" x14ac:dyDescent="0.35">
      <c r="A14" s="49" t="s">
        <v>57</v>
      </c>
      <c r="B14" s="53">
        <v>50</v>
      </c>
      <c r="C14" s="53">
        <v>371.4</v>
      </c>
      <c r="D14" s="53">
        <v>53.3</v>
      </c>
      <c r="E14" s="53">
        <v>328</v>
      </c>
    </row>
    <row r="15" spans="1:5" s="6" customFormat="1" ht="22" customHeight="1" x14ac:dyDescent="0.35">
      <c r="A15" s="17" t="s">
        <v>58</v>
      </c>
      <c r="B15" s="54">
        <v>232.1</v>
      </c>
      <c r="C15" s="54">
        <v>49.8</v>
      </c>
      <c r="D15" s="54">
        <v>213.8</v>
      </c>
      <c r="E15" s="55">
        <v>59.4</v>
      </c>
    </row>
    <row r="16" spans="1:5" s="6" customFormat="1" ht="22" customHeight="1" x14ac:dyDescent="0.35">
      <c r="A16" s="49" t="s">
        <v>59</v>
      </c>
      <c r="B16" s="53">
        <v>46.1</v>
      </c>
      <c r="C16" s="53">
        <v>32.5</v>
      </c>
      <c r="D16" s="53">
        <v>41.9</v>
      </c>
      <c r="E16" s="53">
        <v>34.1</v>
      </c>
    </row>
    <row r="17" spans="1:5" s="6" customFormat="1" ht="22" customHeight="1" x14ac:dyDescent="0.35">
      <c r="A17" s="17" t="s">
        <v>60</v>
      </c>
      <c r="B17" s="54">
        <v>27.2</v>
      </c>
      <c r="C17" s="54">
        <v>3.8</v>
      </c>
      <c r="D17" s="54">
        <v>24.9</v>
      </c>
      <c r="E17" s="55">
        <v>2.4</v>
      </c>
    </row>
    <row r="18" spans="1:5" s="6" customFormat="1" ht="22" customHeight="1" x14ac:dyDescent="0.35">
      <c r="A18" s="49" t="s">
        <v>61</v>
      </c>
      <c r="B18" s="53">
        <v>2.4</v>
      </c>
      <c r="C18" s="53">
        <v>2.2999999999999998</v>
      </c>
      <c r="D18" s="53">
        <v>2.4</v>
      </c>
      <c r="E18" s="53">
        <v>3.8</v>
      </c>
    </row>
    <row r="19" spans="1:5" s="6" customFormat="1" ht="22" customHeight="1" x14ac:dyDescent="0.35">
      <c r="A19" s="17" t="s">
        <v>62</v>
      </c>
      <c r="B19" s="54">
        <v>7.6</v>
      </c>
      <c r="C19" s="54">
        <v>24.4</v>
      </c>
      <c r="D19" s="54">
        <v>10.4</v>
      </c>
      <c r="E19" s="55">
        <v>20.6</v>
      </c>
    </row>
    <row r="20" spans="1:5" s="6" customFormat="1" ht="22" customHeight="1" x14ac:dyDescent="0.35">
      <c r="A20" s="16" t="s">
        <v>63</v>
      </c>
      <c r="B20" s="56" t="s">
        <v>387</v>
      </c>
      <c r="C20" s="56" t="s">
        <v>387</v>
      </c>
      <c r="D20" s="56">
        <v>0.1</v>
      </c>
      <c r="E20" s="57" t="s">
        <v>387</v>
      </c>
    </row>
    <row r="21" spans="1:5" s="6" customFormat="1" ht="22" customHeight="1" x14ac:dyDescent="0.35">
      <c r="A21" s="17" t="s">
        <v>64</v>
      </c>
      <c r="B21" s="54">
        <v>2.7</v>
      </c>
      <c r="C21" s="54" t="s">
        <v>387</v>
      </c>
      <c r="D21" s="54">
        <v>1.2</v>
      </c>
      <c r="E21" s="55">
        <v>1.2</v>
      </c>
    </row>
    <row r="22" spans="1:5" s="6" customFormat="1" ht="22" customHeight="1" x14ac:dyDescent="0.35">
      <c r="A22" s="16" t="s">
        <v>65</v>
      </c>
      <c r="B22" s="56">
        <v>1.8</v>
      </c>
      <c r="C22" s="56">
        <v>6.2</v>
      </c>
      <c r="D22" s="56">
        <v>2.2999999999999998</v>
      </c>
      <c r="E22" s="57">
        <v>2.6</v>
      </c>
    </row>
    <row r="23" spans="1:5" s="6" customFormat="1" ht="22" customHeight="1" x14ac:dyDescent="0.35">
      <c r="A23" s="17" t="s">
        <v>66</v>
      </c>
      <c r="B23" s="54">
        <v>17.399999999999999</v>
      </c>
      <c r="C23" s="54">
        <v>17.399999999999999</v>
      </c>
      <c r="D23" s="54">
        <v>27.7</v>
      </c>
      <c r="E23" s="55">
        <v>37</v>
      </c>
    </row>
    <row r="24" spans="1:5" s="6" customFormat="1" ht="22" customHeight="1" x14ac:dyDescent="0.35">
      <c r="A24" s="16" t="s">
        <v>67</v>
      </c>
      <c r="B24" s="56">
        <v>28.8</v>
      </c>
      <c r="C24" s="56">
        <v>63.4</v>
      </c>
      <c r="D24" s="56">
        <v>32.200000000000003</v>
      </c>
      <c r="E24" s="57">
        <v>65.599999999999994</v>
      </c>
    </row>
    <row r="25" spans="1:5" s="6" customFormat="1" ht="22" customHeight="1" x14ac:dyDescent="0.35">
      <c r="A25" s="17" t="s">
        <v>68</v>
      </c>
      <c r="B25" s="54">
        <v>7.6</v>
      </c>
      <c r="C25" s="54">
        <v>22.6</v>
      </c>
      <c r="D25" s="54">
        <v>6.8</v>
      </c>
      <c r="E25" s="55">
        <v>17</v>
      </c>
    </row>
    <row r="26" spans="1:5" s="6" customFormat="1" ht="22" customHeight="1" thickBot="1" x14ac:dyDescent="0.4">
      <c r="A26" s="48" t="s">
        <v>69</v>
      </c>
      <c r="B26" s="51">
        <v>2</v>
      </c>
      <c r="C26" s="51">
        <v>3.9</v>
      </c>
      <c r="D26" s="51">
        <v>1.8</v>
      </c>
      <c r="E26" s="52">
        <v>3.5</v>
      </c>
    </row>
    <row r="27" spans="1:5" ht="15.5" x14ac:dyDescent="0.4">
      <c r="A27" s="4"/>
    </row>
    <row r="28" spans="1:5" x14ac:dyDescent="0.35">
      <c r="A28" s="2" t="s">
        <v>70</v>
      </c>
    </row>
    <row r="29" spans="1:5" ht="15.5" x14ac:dyDescent="0.4">
      <c r="A29" s="4"/>
    </row>
    <row r="30" spans="1:5" ht="15.5" x14ac:dyDescent="0.35">
      <c r="A30" s="5" t="s">
        <v>23</v>
      </c>
    </row>
    <row r="31" spans="1:5" x14ac:dyDescent="0.35">
      <c r="A31" s="6" t="s">
        <v>71</v>
      </c>
    </row>
  </sheetData>
  <mergeCells count="2">
    <mergeCell ref="B4:C4"/>
    <mergeCell ref="D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18F4-F891-4DF8-9CFD-484DE02B8FB3}">
  <dimension ref="A2:E38"/>
  <sheetViews>
    <sheetView workbookViewId="0"/>
  </sheetViews>
  <sheetFormatPr defaultColWidth="9.1796875" defaultRowHeight="14" x14ac:dyDescent="0.35"/>
  <cols>
    <col min="1" max="1" width="33.1796875" style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281</v>
      </c>
    </row>
    <row r="3" spans="1:5" ht="16" thickBot="1" x14ac:dyDescent="0.45">
      <c r="A3" s="4" t="s">
        <v>76</v>
      </c>
    </row>
    <row r="4" spans="1:5" s="6" customFormat="1" ht="22" customHeight="1" thickBot="1" x14ac:dyDescent="0.4">
      <c r="A4" s="15" t="s">
        <v>151</v>
      </c>
      <c r="B4" s="173" t="s">
        <v>21</v>
      </c>
      <c r="C4" s="175"/>
      <c r="D4" s="173" t="s">
        <v>22</v>
      </c>
      <c r="E4" s="174"/>
    </row>
    <row r="5" spans="1:5" s="6" customFormat="1" ht="22" customHeight="1" thickBot="1" x14ac:dyDescent="0.4">
      <c r="A5" s="15" t="s">
        <v>0</v>
      </c>
      <c r="B5" s="20" t="s">
        <v>19</v>
      </c>
      <c r="C5" s="20" t="s">
        <v>20</v>
      </c>
      <c r="D5" s="20" t="s">
        <v>19</v>
      </c>
      <c r="E5" s="20" t="s">
        <v>20</v>
      </c>
    </row>
    <row r="6" spans="1:5" s="6" customFormat="1" ht="22" customHeight="1" x14ac:dyDescent="0.35">
      <c r="A6" s="70"/>
      <c r="B6" s="101"/>
      <c r="C6" s="101"/>
      <c r="D6" s="101"/>
      <c r="E6" s="102"/>
    </row>
    <row r="7" spans="1:5" s="6" customFormat="1" ht="22" customHeight="1" x14ac:dyDescent="0.35">
      <c r="A7" s="117" t="s">
        <v>282</v>
      </c>
      <c r="B7" s="58"/>
      <c r="C7" s="58"/>
      <c r="D7" s="100">
        <v>11020</v>
      </c>
      <c r="E7" s="100">
        <v>16881</v>
      </c>
    </row>
    <row r="8" spans="1:5" s="6" customFormat="1" ht="22" customHeight="1" x14ac:dyDescent="0.35">
      <c r="A8" s="70" t="s">
        <v>283</v>
      </c>
      <c r="B8" s="101">
        <v>46</v>
      </c>
      <c r="C8" s="101">
        <v>22</v>
      </c>
      <c r="D8" s="101">
        <v>1581</v>
      </c>
      <c r="E8" s="102">
        <v>899</v>
      </c>
    </row>
    <row r="9" spans="1:5" s="6" customFormat="1" ht="22" customHeight="1" x14ac:dyDescent="0.35">
      <c r="A9" s="17" t="s">
        <v>284</v>
      </c>
      <c r="B9" s="58">
        <v>10</v>
      </c>
      <c r="C9" s="58">
        <v>84</v>
      </c>
      <c r="D9" s="58">
        <v>296</v>
      </c>
      <c r="E9" s="100">
        <v>3589</v>
      </c>
    </row>
    <row r="10" spans="1:5" s="6" customFormat="1" ht="22" customHeight="1" x14ac:dyDescent="0.35">
      <c r="A10" s="70" t="s">
        <v>285</v>
      </c>
      <c r="B10" s="61">
        <v>3</v>
      </c>
      <c r="C10" s="61">
        <v>150</v>
      </c>
      <c r="D10" s="61">
        <v>136</v>
      </c>
      <c r="E10" s="99">
        <v>4113</v>
      </c>
    </row>
    <row r="11" spans="1:5" s="6" customFormat="1" ht="22" customHeight="1" x14ac:dyDescent="0.35">
      <c r="A11" s="17" t="s">
        <v>286</v>
      </c>
      <c r="B11" s="58">
        <v>18</v>
      </c>
      <c r="C11" s="58">
        <v>103</v>
      </c>
      <c r="D11" s="58">
        <v>470</v>
      </c>
      <c r="E11" s="100">
        <v>2518</v>
      </c>
    </row>
    <row r="12" spans="1:5" s="6" customFormat="1" ht="22" customHeight="1" x14ac:dyDescent="0.35">
      <c r="A12" s="70" t="s">
        <v>287</v>
      </c>
      <c r="B12" s="60">
        <v>32</v>
      </c>
      <c r="C12" s="60">
        <v>39</v>
      </c>
      <c r="D12" s="60">
        <v>1497</v>
      </c>
      <c r="E12" s="60">
        <v>1154</v>
      </c>
    </row>
    <row r="13" spans="1:5" s="6" customFormat="1" ht="22" customHeight="1" x14ac:dyDescent="0.35">
      <c r="A13" s="17" t="s">
        <v>288</v>
      </c>
      <c r="B13" s="58">
        <v>40</v>
      </c>
      <c r="C13" s="58">
        <v>5</v>
      </c>
      <c r="D13" s="58">
        <v>1689</v>
      </c>
      <c r="E13" s="59">
        <v>114</v>
      </c>
    </row>
    <row r="14" spans="1:5" s="6" customFormat="1" ht="22" customHeight="1" x14ac:dyDescent="0.35">
      <c r="A14" s="70" t="s">
        <v>289</v>
      </c>
      <c r="B14" s="60" t="s">
        <v>217</v>
      </c>
      <c r="C14" s="60" t="s">
        <v>217</v>
      </c>
      <c r="D14" s="60">
        <v>554</v>
      </c>
      <c r="E14" s="60">
        <v>159</v>
      </c>
    </row>
    <row r="15" spans="1:5" s="6" customFormat="1" ht="22" customHeight="1" x14ac:dyDescent="0.35">
      <c r="A15" s="17" t="s">
        <v>290</v>
      </c>
      <c r="B15" s="58" t="s">
        <v>217</v>
      </c>
      <c r="C15" s="58" t="s">
        <v>217</v>
      </c>
      <c r="D15" s="58">
        <v>124</v>
      </c>
      <c r="E15" s="100">
        <v>1084</v>
      </c>
    </row>
    <row r="16" spans="1:5" s="6" customFormat="1" ht="22" customHeight="1" x14ac:dyDescent="0.35">
      <c r="A16" s="70" t="s">
        <v>291</v>
      </c>
      <c r="B16" s="60">
        <v>47</v>
      </c>
      <c r="C16" s="60">
        <v>24</v>
      </c>
      <c r="D16" s="60">
        <v>1707</v>
      </c>
      <c r="E16" s="60">
        <v>792</v>
      </c>
    </row>
    <row r="17" spans="1:5" s="6" customFormat="1" ht="22" customHeight="1" x14ac:dyDescent="0.35">
      <c r="A17" s="17" t="s">
        <v>292</v>
      </c>
      <c r="B17" s="58">
        <v>28</v>
      </c>
      <c r="C17" s="58">
        <v>17</v>
      </c>
      <c r="D17" s="58">
        <v>681</v>
      </c>
      <c r="E17" s="100">
        <v>569</v>
      </c>
    </row>
    <row r="18" spans="1:5" s="6" customFormat="1" ht="22" customHeight="1" x14ac:dyDescent="0.35">
      <c r="A18" s="70" t="s">
        <v>293</v>
      </c>
      <c r="B18" s="60" t="s">
        <v>387</v>
      </c>
      <c r="C18" s="60">
        <v>17</v>
      </c>
      <c r="D18" s="60">
        <v>28</v>
      </c>
      <c r="E18" s="60">
        <v>990</v>
      </c>
    </row>
    <row r="19" spans="1:5" s="6" customFormat="1" ht="22" customHeight="1" x14ac:dyDescent="0.35">
      <c r="A19" s="17" t="s">
        <v>294</v>
      </c>
      <c r="B19" s="58">
        <v>64</v>
      </c>
      <c r="C19" s="58">
        <v>30</v>
      </c>
      <c r="D19" s="58">
        <v>2217</v>
      </c>
      <c r="E19" s="100">
        <v>687</v>
      </c>
    </row>
    <row r="20" spans="1:5" s="6" customFormat="1" ht="22" customHeight="1" x14ac:dyDescent="0.35">
      <c r="A20" s="70" t="s">
        <v>295</v>
      </c>
      <c r="B20" s="61" t="s">
        <v>387</v>
      </c>
      <c r="C20" s="61">
        <v>3</v>
      </c>
      <c r="D20" s="61">
        <v>40</v>
      </c>
      <c r="E20" s="99">
        <v>213</v>
      </c>
    </row>
    <row r="21" spans="1:5" s="6" customFormat="1" ht="22" customHeight="1" x14ac:dyDescent="0.35">
      <c r="A21" s="117" t="s">
        <v>296</v>
      </c>
      <c r="B21" s="58"/>
      <c r="C21" s="58"/>
      <c r="D21" s="58">
        <v>31607</v>
      </c>
      <c r="E21" s="100">
        <v>28268</v>
      </c>
    </row>
    <row r="22" spans="1:5" s="6" customFormat="1" ht="22" customHeight="1" x14ac:dyDescent="0.35">
      <c r="A22" s="70" t="s">
        <v>297</v>
      </c>
      <c r="B22" s="61">
        <v>192</v>
      </c>
      <c r="C22" s="61">
        <v>135</v>
      </c>
      <c r="D22" s="61">
        <v>7015</v>
      </c>
      <c r="E22" s="99">
        <v>6606</v>
      </c>
    </row>
    <row r="23" spans="1:5" s="6" customFormat="1" ht="22" customHeight="1" x14ac:dyDescent="0.35">
      <c r="A23" s="17" t="s">
        <v>298</v>
      </c>
      <c r="B23" s="58">
        <v>71</v>
      </c>
      <c r="C23" s="58">
        <v>37</v>
      </c>
      <c r="D23" s="58">
        <v>3621</v>
      </c>
      <c r="E23" s="100">
        <v>2005</v>
      </c>
    </row>
    <row r="24" spans="1:5" s="6" customFormat="1" ht="22" customHeight="1" x14ac:dyDescent="0.35">
      <c r="A24" s="70" t="s">
        <v>299</v>
      </c>
      <c r="B24" s="61">
        <v>24</v>
      </c>
      <c r="C24" s="61">
        <v>4</v>
      </c>
      <c r="D24" s="61">
        <v>464</v>
      </c>
      <c r="E24" s="99">
        <v>85</v>
      </c>
    </row>
    <row r="25" spans="1:5" s="6" customFormat="1" ht="22" customHeight="1" x14ac:dyDescent="0.35">
      <c r="A25" s="17" t="s">
        <v>300</v>
      </c>
      <c r="B25" s="58">
        <v>180</v>
      </c>
      <c r="C25" s="58">
        <v>116</v>
      </c>
      <c r="D25" s="58">
        <v>7586</v>
      </c>
      <c r="E25" s="100">
        <v>6177</v>
      </c>
    </row>
    <row r="26" spans="1:5" s="6" customFormat="1" ht="22" customHeight="1" x14ac:dyDescent="0.35">
      <c r="A26" s="70" t="s">
        <v>301</v>
      </c>
      <c r="B26" s="61">
        <v>333</v>
      </c>
      <c r="C26" s="61">
        <v>157</v>
      </c>
      <c r="D26" s="61">
        <v>10900</v>
      </c>
      <c r="E26" s="99">
        <v>5799</v>
      </c>
    </row>
    <row r="27" spans="1:5" s="6" customFormat="1" ht="22" customHeight="1" x14ac:dyDescent="0.35">
      <c r="A27" s="17" t="s">
        <v>302</v>
      </c>
      <c r="B27" s="58">
        <v>36</v>
      </c>
      <c r="C27" s="58">
        <v>179</v>
      </c>
      <c r="D27" s="58">
        <v>1514</v>
      </c>
      <c r="E27" s="100">
        <v>7260</v>
      </c>
    </row>
    <row r="28" spans="1:5" s="6" customFormat="1" ht="22" customHeight="1" thickBot="1" x14ac:dyDescent="0.4">
      <c r="A28" s="114" t="s">
        <v>303</v>
      </c>
      <c r="B28" s="115" t="s">
        <v>387</v>
      </c>
      <c r="C28" s="115" t="s">
        <v>387</v>
      </c>
      <c r="D28" s="115">
        <v>507</v>
      </c>
      <c r="E28" s="116">
        <v>336</v>
      </c>
    </row>
    <row r="29" spans="1:5" s="6" customFormat="1" ht="22" customHeight="1" thickBot="1" x14ac:dyDescent="0.4">
      <c r="A29" s="111" t="s">
        <v>305</v>
      </c>
      <c r="B29" s="112">
        <v>1138</v>
      </c>
      <c r="C29" s="112">
        <v>1162</v>
      </c>
      <c r="D29" s="112">
        <v>42627</v>
      </c>
      <c r="E29" s="113">
        <v>45149</v>
      </c>
    </row>
    <row r="30" spans="1:5" ht="15.5" x14ac:dyDescent="0.4">
      <c r="A30" s="4"/>
    </row>
    <row r="31" spans="1:5" x14ac:dyDescent="0.35">
      <c r="A31" s="2" t="s">
        <v>304</v>
      </c>
    </row>
    <row r="32" spans="1:5" x14ac:dyDescent="0.35">
      <c r="A32" s="2" t="s">
        <v>72</v>
      </c>
    </row>
    <row r="33" spans="1:1" x14ac:dyDescent="0.35">
      <c r="A33" s="2"/>
    </row>
    <row r="34" spans="1:1" x14ac:dyDescent="0.35">
      <c r="A34" s="2"/>
    </row>
    <row r="35" spans="1:1" x14ac:dyDescent="0.35">
      <c r="A35" s="2" t="s">
        <v>73</v>
      </c>
    </row>
    <row r="36" spans="1:1" ht="15.5" x14ac:dyDescent="0.4">
      <c r="A36" s="4"/>
    </row>
    <row r="37" spans="1:1" ht="15.5" x14ac:dyDescent="0.35">
      <c r="A37" s="5" t="s">
        <v>23</v>
      </c>
    </row>
    <row r="38" spans="1:1" x14ac:dyDescent="0.35">
      <c r="A38" s="6" t="s">
        <v>74</v>
      </c>
    </row>
  </sheetData>
  <sortState xmlns:xlrd2="http://schemas.microsoft.com/office/spreadsheetml/2017/richdata2" ref="A8:E25">
    <sortCondition descending="1" ref="B8:B25"/>
  </sortState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Innehåll</vt:lpstr>
      <vt:lpstr>RJ01</vt:lpstr>
      <vt:lpstr>RJ02</vt:lpstr>
      <vt:lpstr>RJ03</vt:lpstr>
      <vt:lpstr>RJ04</vt:lpstr>
      <vt:lpstr>RJ05</vt:lpstr>
      <vt:lpstr>RJ06</vt:lpstr>
      <vt:lpstr>RJ07</vt:lpstr>
      <vt:lpstr>RJ08</vt:lpstr>
      <vt:lpstr>RJ09</vt:lpstr>
      <vt:lpstr>RJ10</vt:lpstr>
      <vt:lpstr>RJ12</vt:lpstr>
      <vt:lpstr>RJ13</vt:lpstr>
      <vt:lpstr>RJ14</vt:lpstr>
      <vt:lpstr>RJ15</vt:lpstr>
      <vt:lpstr>RJ16</vt:lpstr>
      <vt:lpstr>RJ17</vt:lpstr>
      <vt:lpstr>RJ18</vt:lpstr>
      <vt:lpstr>RJ19</vt:lpstr>
      <vt:lpstr>RJ20</vt:lpstr>
      <vt:lpstr>RJ21</vt:lpstr>
      <vt:lpstr>RJ22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Malm Alexandra SSA/BL/BEF-Ö</dc:creator>
  <cp:lastModifiedBy>Forsberg Malin SSA/SU/ST-Ö</cp:lastModifiedBy>
  <dcterms:created xsi:type="dcterms:W3CDTF">2019-04-08T08:22:48Z</dcterms:created>
  <dcterms:modified xsi:type="dcterms:W3CDTF">2022-12-15T10:54:33Z</dcterms:modified>
</cp:coreProperties>
</file>