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9-02\"/>
    </mc:Choice>
  </mc:AlternateContent>
  <xr:revisionPtr revIDLastSave="0" documentId="13_ncr:1_{48EF0734-A3A9-441A-8DD9-5C407809365C}"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Personbil'!$A$1:$Z$273</definedName>
    <definedName name="_xlnm.Print_Area" localSheetId="14">'Tabell 10 Lastbil'!$A$1:$J$187</definedName>
    <definedName name="_xlnm.Print_Area" localSheetId="15">'Tabell 11 Buss'!$A$1:$M$267</definedName>
    <definedName name="_xlnm.Print_Area" localSheetId="17">'Tabell 13 MC och moped'!$A$1:$R$271</definedName>
    <definedName name="_xlnm.Print_Area" localSheetId="18">'Tabell 14 Traktor'!$A$1:$L$267</definedName>
    <definedName name="_xlnm.Print_Area" localSheetId="19">'Tabell 15 Släpvagn'!$A$1:$N$269</definedName>
    <definedName name="_xlnm.Print_Area" localSheetId="20">'Tabell 16 Terrängskoter'!$A$1:$N$269</definedName>
    <definedName name="_xlnm.Print_Area" localSheetId="6">'Tabell 2 Personbil'!$A$1:$L$266</definedName>
    <definedName name="_xlnm.Print_Area" localSheetId="8">'Tabell 4 Personbil'!$A$1:$I$270</definedName>
    <definedName name="_xlnm.Print_Area" localSheetId="9">'Tabell 5 Personbil'!$A$1:$H$213</definedName>
    <definedName name="_xlnm.Print_Area" localSheetId="10">'Tabell 6 Personbil'!$A$1:$M$189</definedName>
    <definedName name="_xlnm.Print_Area" localSheetId="11">'Tabell 7 Lastbil'!$A$1:$N$270</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7" i="1" l="1"/>
  <c r="O267" i="1"/>
  <c r="W267" i="1"/>
  <c r="U267" i="1"/>
  <c r="G267" i="1" l="1"/>
  <c r="K267" i="1"/>
  <c r="K262" i="9"/>
  <c r="J263" i="2"/>
  <c r="I81" i="35"/>
  <c r="K80" i="36"/>
  <c r="J183" i="14"/>
  <c r="K185" i="16"/>
  <c r="E209" i="19"/>
  <c r="G80" i="37"/>
  <c r="G79" i="37"/>
  <c r="J182" i="14"/>
  <c r="I80" i="35"/>
  <c r="K79" i="36"/>
  <c r="J262" i="2"/>
  <c r="K184" i="16"/>
  <c r="E208" i="19"/>
  <c r="J300" i="33"/>
  <c r="I300" i="33"/>
  <c r="H300" i="33"/>
  <c r="G300" i="33"/>
  <c r="F300" i="33"/>
  <c r="E300" i="33"/>
  <c r="D300" i="33"/>
  <c r="C300" i="33"/>
  <c r="K299" i="33"/>
  <c r="K298" i="33"/>
  <c r="K297" i="33"/>
  <c r="K296" i="33"/>
  <c r="K295" i="33"/>
  <c r="K294" i="33"/>
  <c r="K293" i="33"/>
  <c r="K292" i="33"/>
  <c r="K291" i="33"/>
  <c r="K290" i="33"/>
  <c r="K289" i="33"/>
  <c r="K288" i="33"/>
  <c r="K287" i="33"/>
  <c r="K286" i="33"/>
  <c r="K285" i="33"/>
  <c r="K284" i="33"/>
  <c r="K283" i="33"/>
  <c r="K282" i="33"/>
  <c r="K281" i="33"/>
  <c r="K280" i="33"/>
  <c r="K279" i="33"/>
  <c r="K278" i="33"/>
  <c r="K277" i="33"/>
  <c r="K276" i="33"/>
  <c r="K275" i="33"/>
  <c r="K274" i="33"/>
  <c r="K273" i="33"/>
  <c r="K272" i="33"/>
  <c r="K271" i="33"/>
  <c r="K270" i="33"/>
  <c r="K269" i="33"/>
  <c r="K268" i="33"/>
  <c r="K267" i="33"/>
  <c r="K266" i="33"/>
  <c r="K265" i="33"/>
  <c r="K264" i="33"/>
  <c r="K263" i="33"/>
  <c r="K262" i="33"/>
  <c r="K261" i="33"/>
  <c r="K260" i="33"/>
  <c r="K259" i="33"/>
  <c r="K258" i="33"/>
  <c r="K257" i="33"/>
  <c r="K256" i="33"/>
  <c r="K255" i="33"/>
  <c r="K254" i="33"/>
  <c r="K253" i="33"/>
  <c r="K252" i="33"/>
  <c r="K251" i="33"/>
  <c r="K250" i="33"/>
  <c r="K249" i="33"/>
  <c r="K248" i="33"/>
  <c r="K247" i="33"/>
  <c r="K246" i="33"/>
  <c r="K245" i="33"/>
  <c r="K244" i="33"/>
  <c r="K243" i="33"/>
  <c r="K242" i="33"/>
  <c r="K241" i="33"/>
  <c r="K240" i="33"/>
  <c r="K239" i="33"/>
  <c r="K238" i="33"/>
  <c r="K237" i="33"/>
  <c r="K236" i="33"/>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261" i="9"/>
  <c r="U266" i="1"/>
  <c r="G266" i="1"/>
  <c r="K300" i="33" l="1"/>
  <c r="J181" i="14"/>
  <c r="K78" i="36"/>
  <c r="I79" i="35"/>
  <c r="M265" i="1"/>
  <c r="U265" i="1"/>
  <c r="K183" i="16"/>
  <c r="E207" i="19"/>
  <c r="K260" i="9"/>
  <c r="J261" i="2"/>
  <c r="G78" i="37"/>
  <c r="G265" i="1" l="1"/>
  <c r="G264" i="1"/>
  <c r="K259" i="9"/>
  <c r="K182" i="16"/>
  <c r="E206" i="19"/>
  <c r="J180" i="14"/>
  <c r="I78" i="35"/>
  <c r="K77" i="36"/>
  <c r="J260" i="2"/>
  <c r="G77" i="37"/>
  <c r="M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G261" i="1" l="1"/>
  <c r="M261" i="1"/>
  <c r="U261" i="1"/>
  <c r="K256" i="9" l="1"/>
  <c r="E203" i="19"/>
  <c r="I61" i="35"/>
  <c r="I62" i="35"/>
  <c r="I63" i="35"/>
  <c r="I64" i="35"/>
  <c r="I65" i="35"/>
  <c r="I66" i="35"/>
  <c r="I67" i="35"/>
  <c r="I68" i="35"/>
  <c r="I69" i="35"/>
  <c r="I70" i="35"/>
  <c r="I71" i="35"/>
  <c r="I72" i="35"/>
  <c r="G260" i="1"/>
  <c r="M260" i="1"/>
  <c r="O260" i="1" s="1"/>
  <c r="O261" i="1" s="1"/>
  <c r="O262" i="1" s="1"/>
  <c r="O263" i="1" s="1"/>
  <c r="O264" i="1" s="1"/>
  <c r="O265" i="1" s="1"/>
  <c r="O266" i="1" s="1"/>
  <c r="K260" i="1"/>
  <c r="K261" i="1" s="1"/>
  <c r="K262" i="1" s="1"/>
  <c r="K263" i="1" s="1"/>
  <c r="K264" i="1" s="1"/>
  <c r="K265" i="1" s="1"/>
  <c r="K266" i="1" s="1"/>
  <c r="U260" i="1"/>
  <c r="W260" i="1" s="1"/>
  <c r="W261" i="1" s="1"/>
  <c r="W262" i="1" s="1"/>
  <c r="W263" i="1" s="1"/>
  <c r="W264" i="1" s="1"/>
  <c r="W265" i="1" s="1"/>
  <c r="W266"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<sst xmlns="http://schemas.openxmlformats.org/spreadsheetml/2006/main" count="5711" uniqueCount="616">
  <si>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</si>
  <si>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</si>
  <si>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</si>
  <si>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</si>
  <si>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</si>
  <si>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</si>
  <si>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</si>
  <si>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</si>
  <si>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</si>
  <si>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</si>
  <si>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</si>
  <si>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</si>
  <si>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</si>
  <si>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</si>
  <si>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</si>
  <si>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</si>
  <si>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</si>
  <si>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</si>
  <si>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</si>
  <si>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</si>
  <si>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</si>
  <si>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</si>
  <si>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</si>
  <si>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</si>
  <si>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</si>
  <si>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</si>
  <si>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</si>
  <si>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</si>
  <si>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</si>
  <si>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</si>
  <si>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</si>
  <si>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</si>
  <si>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</si>
  <si>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</si>
  <si>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</si>
  <si>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</si>
  <si>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</si>
  <si>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</si>
  <si>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</si>
  <si>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</si>
  <si>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</si>
  <si>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</si>
  <si>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</si>
  <si>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</si>
  <si>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</si>
  <si>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</si>
  <si>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</si>
  <si>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</si>
  <si>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</si>
  <si>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</si>
  <si>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</si>
  <si>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</si>
  <si>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</si>
  <si>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</si>
  <si>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</si>
  <si>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</si>
  <si>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</si>
  <si>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</si>
  <si>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</si>
  <si>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</si>
  <si>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</si>
  <si>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</si>
  <si>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</si>
  <si>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</si>
  <si>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</si>
  <si>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</si>
  <si>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</si>
  <si>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</si>
  <si>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</si>
  <si>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</si>
  <si>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</si>
  <si>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</si>
  <si>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</si>
  <si>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</si>
  <si>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</si>
  <si>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</si>
  <si>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</si>
  <si>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</si>
  <si>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</si>
  <si>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</si>
  <si>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</si>
  <si>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</si>
  <si>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</si>
  <si>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</si>
  <si>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</si>
  <si>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</si>
  <si>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</si>
  <si>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</si>
  <si>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</si>
  <si>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</si>
  <si>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</si>
  <si>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</si>
  <si>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</si>
  <si>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</si>
  <si>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</si>
  <si>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</si>
  <si>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</si>
  <si>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</si>
  <si>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</si>
  <si>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</si>
  <si>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</si>
  <si>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</si>
  <si>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</si>
  <si>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</si>
  <si>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</si>
  <si>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</si>
  <si>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</si>
  <si>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</si>
  <si>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</si>
  <si>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</si>
  <si>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</si>
  <si>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</si>
  <si>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</si>
  <si>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</si>
  <si>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</si>
  <si>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</si>
  <si>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</si>
  <si>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</si>
  <si>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</si>
  <si>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</si>
  <si>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</si>
  <si>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</si>
  <si>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</si>
  <si>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</si>
  <si>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</si>
  <si>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</si>
  <si>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</si>
  <si>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</si>
  <si>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</si>
  <si>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</si>
  <si>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</si>
  <si>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</si>
  <si>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</si>
  <si>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</si>
  <si>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</si>
  <si>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</si>
  <si>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</si>
  <si>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</si>
  <si>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</si>
  <si>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</si>
  <si>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</si>
  <si>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</si>
  <si>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</si>
  <si>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</si>
  <si>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</si>
  <si>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</si>
  <si>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</si>
  <si>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</si>
  <si>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</si>
  <si>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</si>
  <si>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</si>
  <si>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</si>
  <si>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</si>
  <si>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</si>
  <si>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</si>
  <si>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</si>
  <si>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</si>
  <si>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</si>
  <si>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</si>
  <si>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</si>
  <si>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</si>
  <si>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</si>
  <si>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</si>
  <si>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</si>
  <si>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</si>
  <si>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</si>
  <si>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</si>
  <si>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</si>
  <si>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</si>
  <si>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</si>
  <si>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</si>
  <si>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</si>
  <si>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</si>
  <si>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</si>
  <si>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</si>
  <si>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</si>
  <si>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</si>
  <si>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</si>
  <si>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</si>
  <si>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</si>
  <si>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</si>
  <si>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</si>
  <si>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</si>
  <si>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</si>
  <si>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</si>
  <si>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</si>
  <si>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</si>
  <si>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</si>
  <si>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</si>
  <si>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</si>
  <si>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</si>
  <si>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</si>
  <si>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</si>
  <si>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</si>
  <si>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</si>
  <si>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</si>
  <si>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</si>
  <si>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</si>
  <si>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</si>
  <si>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</si>
  <si>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</si>
  <si>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</si>
  <si>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</si>
  <si>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</si>
  <si>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</si>
  <si>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</si>
  <si>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</si>
  <si>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</si>
  <si>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</si>
  <si>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</si>
  <si>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</si>
  <si>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</si>
  <si>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</si>
  <si>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</si>
  <si>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</si>
  <si>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</si>
  <si>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</si>
  <si>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</si>
  <si>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</si>
  <si>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</si>
  <si>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</si>
  <si>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</si>
  <si>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</si>
  <si>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</si>
  <si>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</si>
  <si>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</si>
  <si>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</si>
  <si>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</si>
  <si>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</si>
  <si>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</si>
  <si>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</si>
  <si>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</si>
  <si>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</si>
  <si>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</si>
  <si>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</si>
  <si>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</si>
  <si>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</si>
  <si>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</si>
  <si>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</si>
  <si>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</si>
  <si>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</si>
  <si>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</si>
  <si>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</si>
  <si>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</si>
  <si>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</si>
  <si>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</si>
  <si>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</si>
  <si>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</si>
  <si>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</si>
  <si>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</si>
  <si>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</si>
  <si>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</si>
  <si>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</si>
  <si>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</si>
  <si>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</si>
  <si>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</si>
  <si>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</si>
  <si>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</si>
  <si>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</si>
  <si>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</si>
  <si>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</si>
  <si>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</si>
  <si>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</si>
  <si>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</si>
  <si>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</si>
  <si>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</si>
  <si>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</si>
  <si>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</si>
  <si>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</si>
  <si>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</si>
  <si>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</si>
  <si>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</si>
  <si>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</si>
  <si>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</si>
  <si>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</si>
  <si>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</si>
  <si>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</si>
  <si>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</si>
  <si>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</si>
  <si>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</si>
  <si>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</si>
  <si>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</si>
  <si>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</si>
  <si>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</si>
  <si>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</si>
  <si>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</si>
  <si>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</si>
  <si>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</si>
  <si>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</si>
  <si>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</si>
  <si>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</si>
  <si>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</si>
  <si>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</si>
  <si>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</si>
  <si>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</si>
  <si>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</si>
  <si>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</si>
  <si>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</si>
  <si>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</si>
  <si>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</si>
  <si>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</si>
  <si>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</si>
  <si>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</si>
  <si>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</si>
  <si>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</si>
  <si>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</si>
  <si>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</si>
  <si>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</si>
  <si>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</si>
  <si>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</si>
  <si>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</si>
  <si>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</si>
  <si>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</si>
  <si>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</si>
  <si>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</si>
  <si>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</si>
  <si>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</si>
  <si>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</si>
  <si>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</si>
  <si>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</si>
  <si>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</si>
  <si>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</si>
  <si>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</si>
  <si>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</si>
  <si>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</si>
  <si>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</si>
  <si>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</si>
  <si>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</si>
  <si>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</si>
  <si>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</si>
  <si>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</si>
  <si>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</si>
  <si>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</si>
  <si>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</si>
  <si>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</si>
  <si>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</si>
  <si>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</si>
  <si>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</si>
  <si>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</si>
  <si>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</si>
  <si>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</si>
  <si>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</si>
  <si>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</si>
  <si>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</si>
  <si>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</si>
  <si>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</si>
  <si>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</si>
  <si>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</si>
  <si>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</si>
  <si>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</si>
  <si>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</si>
  <si>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</si>
  <si>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</si>
  <si>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</si>
  <si>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</si>
  <si>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</si>
  <si>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</si>
  <si>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</si>
  <si>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</si>
  <si>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</si>
  <si>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</si>
  <si>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</si>
  <si>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</si>
  <si>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</si>
  <si>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</si>
  <si>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</si>
  <si>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</si>
  <si>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</si>
  <si>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</si>
  <si>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</si>
  <si>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</si>
  <si>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</si>
  <si>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</si>
  <si>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</si>
  <si>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</si>
  <si>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</si>
  <si>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</si>
  <si>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</si>
  <si>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</si>
  <si>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</si>
  <si>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</si>
  <si>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</si>
  <si>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</si>
  <si>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</si>
  <si>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</si>
  <si>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</si>
  <si>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</si>
  <si>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</si>
  <si>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</si>
  <si>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</si>
  <si>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</si>
  <si>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</si>
  <si>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</si>
  <si>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</si>
  <si>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</si>
  <si>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</si>
  <si>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</si>
  <si>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</si>
  <si>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</si>
  <si>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</si>
  <si>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</si>
  <si>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</si>
  <si>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</si>
  <si>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</si>
  <si>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</si>
  <si>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</si>
  <si>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</si>
  <si>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</si>
  <si>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</si>
  <si>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</si>
  <si>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</si>
  <si>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</si>
  <si>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</si>
  <si>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</si>
  <si>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</si>
  <si>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</si>
  <si>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</si>
  <si>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</si>
  <si>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</si>
  <si>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</si>
  <si>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</si>
  <si>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</si>
  <si>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</si>
  <si>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</si>
  <si>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</si>
  <si>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</si>
  <si>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</si>
  <si>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</si>
  <si>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</si>
  <si>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</si>
  <si>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</si>
  <si>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</si>
  <si>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</si>
  <si>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</si>
  <si>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</si>
  <si>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</si>
  <si>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</si>
  <si>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</si>
  <si>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</si>
  <si>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</si>
  <si>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</si>
  <si>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</si>
  <si>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</si>
  <si>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</si>
  <si>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</si>
  <si>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</si>
  <si>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</si>
  <si>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</si>
  <si>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</si>
  <si>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</si>
  <si>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</si>
  <si>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</si>
  <si>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</si>
  <si>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</si>
  <si>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</si>
  <si>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</si>
  <si>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</si>
  <si>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</si>
  <si>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</si>
  <si>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</si>
  <si>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</si>
  <si>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</si>
  <si>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</si>
  <si>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</si>
  <si>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</si>
  <si>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</si>
  <si>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</si>
  <si>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</si>
  <si>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</si>
  <si>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</si>
  <si>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</si>
  <si>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</si>
  <si>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</si>
  <si>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</si>
  <si>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</si>
  <si>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</si>
  <si>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</si>
  <si>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</si>
  <si>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</si>
  <si>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</si>
  <si>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</si>
  <si>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</si>
  <si>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</si>
  <si>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</si>
  <si>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</si>
  <si>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</si>
  <si>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</si>
  <si>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</si>
  <si>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</si>
  <si>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</si>
  <si>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</si>
  <si>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</si>
  <si>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</si>
  <si>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</si>
  <si>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</si>
  <si>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</si>
  <si>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</si>
  <si>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</si>
  <si>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</si>
  <si>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</si>
  <si>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</si>
  <si>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</si>
  <si>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</si>
  <si>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</si>
  <si>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</si>
  <si>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</si>
  <si>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</si>
  <si>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</si>
  <si>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</si>
  <si>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</si>
  <si>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</si>
  <si>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</si>
  <si>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</si>
  <si>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</si>
  <si>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</si>
  <si>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</si>
  <si>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</si>
  <si>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</si>
  <si>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</si>
  <si>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</si>
  <si>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</si>
  <si>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</si>
  <si>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</si>
  <si>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</si>
  <si>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</si>
  <si>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</si>
  <si>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</si>
  <si>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</si>
  <si>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</si>
  <si>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</si>
  <si>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</si>
  <si>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</si>
  <si>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</si>
  <si>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</si>
  <si>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</si>
  <si>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</si>
  <si>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</si>
  <si>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</si>
  <si>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</si>
  <si>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</si>
  <si>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</si>
  <si>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</si>
  <si>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</si>
  <si>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</si>
  <si>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</si>
  <si>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</si>
  <si>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</si>
  <si>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</si>
  <si>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</si>
  <si>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</si>
  <si>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</si>
  <si>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</si>
  <si>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</si>
  <si>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</si>
  <si>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</si>
  <si>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</si>
  <si>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</si>
  <si>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</si>
  <si>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</si>
  <si>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</si>
  <si>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</si>
  <si>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</si>
  <si>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</si>
  <si>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</si>
  <si>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</si>
  <si>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</si>
  <si>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</si>
  <si>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</si>
  <si>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</si>
  <si>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</si>
  <si>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</si>
  <si>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</si>
  <si>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</si>
  <si>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</si>
  <si>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</si>
  <si>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</si>
  <si>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</si>
  <si>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</si>
  <si>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</si>
  <si>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</si>
  <si>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</si>
  <si>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</si>
  <si>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</si>
  <si>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</si>
  <si>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</si>
  <si>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</si>
  <si>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</si>
  <si>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</si>
  <si>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</si>
  <si>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</si>
  <si>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</si>
  <si>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</si>
  <si>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</si>
  <si>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</si>
  <si>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</si>
  <si>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</si>
  <si>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</si>
  <si>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</si>
  <si>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</si>
  <si>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</si>
  <si>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</si>
  <si>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</si>
  <si>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</si>
  <si>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</si>
  <si>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</si>
  <si>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</si>
  <si>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</si>
  <si>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</si>
  <si>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</si>
  <si>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</si>
  <si>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Elhybrider är inte externt laddbara - till skillnad från laddhybrider - utan laddas körning genom att återvinna rörelseenergi. Elhybrider inkluderar inte mildhybrider, dessa redovisas i stället under det huvudsakliga drivmedlet.</t>
  </si>
  <si>
    <t>01AA</t>
  </si>
  <si>
    <t xml:space="preserve">OKÄND KOMMUN   </t>
  </si>
  <si>
    <t>Tabell 3. Personbilar, nyregistreringar per drivmedel och kommun. Januari - Augusti 2025.</t>
  </si>
  <si>
    <t>Table 3. Passenger cars, new registrations by fuel and municipality. January - August 2025.</t>
  </si>
  <si>
    <r>
      <t>Publiceringsdatum: 2025-09-02/</t>
    </r>
    <r>
      <rPr>
        <b/>
        <i/>
        <sz val="10"/>
        <rFont val="Arial"/>
        <family val="2"/>
      </rPr>
      <t xml:space="preserve"> Date of publication: September 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</si>
</sst>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
    <numFmt numFmtId="167" formatCode="#\ ###;\ \-#\ ###;\ &quot;-&quot;"/>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74">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30" fillId="34" borderId="0" xfId="113" applyFill="1" applyAlignment="1" applyProtection="1"/>
    <xf numFmtId="0" fontId="30" fillId="34" borderId="0" xfId="113" applyFill="1" applyAlignment="1" applyProtection="1">
      <alignment vertical="center"/>
    </xf>
    <xf numFmtId="0" fontId="30" fillId="34" borderId="0" xfId="113" quotePrefix="1" applyFill="1" applyAlignment="1" applyProtection="1">
      <alignment vertical="center"/>
    </xf>
    <xf numFmtId="167" fontId="38" fillId="0" borderId="0" xfId="0"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271</xdr:row>
      <xdr:rowOff>0</xdr:rowOff>
    </xdr:from>
    <xdr:to>
      <xdr:col>2</xdr:col>
      <xdr:colOff>224790</xdr:colOff>
      <xdr:row>272</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265</xdr:row>
      <xdr:rowOff>76200</xdr:rowOff>
    </xdr:from>
    <xdr:to>
      <xdr:col>2</xdr:col>
      <xdr:colOff>454025</xdr:colOff>
      <xdr:row>266</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441325</xdr:colOff>
      <xdr:row>269</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211</xdr:row>
      <xdr:rowOff>0</xdr:rowOff>
    </xdr:from>
    <xdr:to>
      <xdr:col>2</xdr:col>
      <xdr:colOff>440055</xdr:colOff>
      <xdr:row>212</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187</xdr:row>
      <xdr:rowOff>0</xdr:rowOff>
    </xdr:from>
    <xdr:to>
      <xdr:col>2</xdr:col>
      <xdr:colOff>437515</xdr:colOff>
      <xdr:row>188</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268</xdr:row>
      <xdr:rowOff>0</xdr:rowOff>
    </xdr:from>
    <xdr:to>
      <xdr:col>2</xdr:col>
      <xdr:colOff>443865</xdr:colOff>
      <xdr:row>269</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2</xdr:col>
      <xdr:colOff>530225</xdr:colOff>
      <xdr:row>85</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2</xdr:col>
      <xdr:colOff>244475</xdr:colOff>
      <xdr:row>86</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185</xdr:row>
      <xdr:rowOff>0</xdr:rowOff>
    </xdr:from>
    <xdr:to>
      <xdr:col>2</xdr:col>
      <xdr:colOff>440055</xdr:colOff>
      <xdr:row>186</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445770</xdr:colOff>
      <xdr:row>266</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3</xdr:col>
      <xdr:colOff>111125</xdr:colOff>
      <xdr:row>85</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269</xdr:row>
      <xdr:rowOff>47625</xdr:rowOff>
    </xdr:from>
    <xdr:to>
      <xdr:col>2</xdr:col>
      <xdr:colOff>447675</xdr:colOff>
      <xdr:row>270</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445770</xdr:colOff>
      <xdr:row>266</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443865</xdr:colOff>
      <xdr:row>268</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267</xdr:row>
      <xdr:rowOff>0</xdr:rowOff>
    </xdr:from>
    <xdr:to>
      <xdr:col>2</xdr:col>
      <xdr:colOff>445770</xdr:colOff>
      <xdr:row>268</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V278" sqref="V278"/>
    </sheetView>
  </sheetViews>
  <sheetFormatPr defaultRowHeight="12.75" x14ac:dyDescent="0.2"/>
  <sheetData>
    <row r="1" spans="1:13" ht="36" customHeight="1" x14ac:dyDescent="0.2">
      <c r="A1" s="264" t="s">
        <v>470</v>
      </c>
      <c r="B1" s="264"/>
      <c r="C1" s="264"/>
      <c r="D1" s="264"/>
      <c r="E1" s="264"/>
      <c r="F1" s="264"/>
      <c r="G1" s="264"/>
      <c r="H1" s="264"/>
      <c r="I1" s="264"/>
      <c r="J1" s="264"/>
      <c r="K1" s="264"/>
      <c r="L1" s="264"/>
      <c r="M1" s="264"/>
    </row>
    <row r="13" spans="1:13" ht="23.25" x14ac:dyDescent="0.35">
      <c r="B13" s="58" t="s">
        <v>433</v>
      </c>
      <c r="C13" s="30"/>
      <c r="D13" s="30"/>
      <c r="E13" s="30"/>
      <c r="F13" s="30"/>
    </row>
    <row r="14" spans="1:13" ht="23.25" x14ac:dyDescent="0.35">
      <c r="B14" s="99" t="s">
        <v>467</v>
      </c>
      <c r="C14" s="30"/>
      <c r="D14" s="30"/>
      <c r="E14" s="30"/>
      <c r="F14" s="30"/>
    </row>
    <row r="15" spans="1:13" ht="23.25" x14ac:dyDescent="0.35">
      <c r="B15" s="58"/>
    </row>
    <row r="16" spans="1:13" x14ac:dyDescent="0.2">
      <c r="B16" s="109" t="s">
        <v>615</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457</v>
      </c>
    </row>
    <row r="25" spans="2:2" x14ac:dyDescent="0.2">
      <c r="B25" s="30" t="s">
        <v>458</v>
      </c>
    </row>
    <row r="26" spans="2:2" x14ac:dyDescent="0.2">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K24"/>
  <sheetViews>
    <sheetView topLeftCell="G1" zoomScaleNormal="100" zoomScaleSheetLayoutView="93" workbookViewId="0">
      <selection activeCell="V278" sqref="V278"/>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1" ht="27" customHeight="1" x14ac:dyDescent="0.2">
      <c r="F1" s="264" t="s">
        <v>440</v>
      </c>
      <c r="G1" s="264"/>
      <c r="H1" s="264"/>
      <c r="I1" s="264"/>
      <c r="J1" s="264"/>
    </row>
    <row r="3" spans="1:11" x14ac:dyDescent="0.2">
      <c r="A3" s="265" t="s">
        <v>101</v>
      </c>
      <c r="B3" s="265" t="s">
        <v>102</v>
      </c>
      <c r="C3" s="265" t="s">
        <v>103</v>
      </c>
      <c r="D3" s="265" t="s">
        <v>104</v>
      </c>
      <c r="E3" s="265" t="s">
        <v>105</v>
      </c>
      <c r="F3" s="101"/>
      <c r="G3" s="102" t="s">
        <v>106</v>
      </c>
      <c r="H3" s="102"/>
      <c r="I3" s="102" t="s">
        <v>107</v>
      </c>
      <c r="J3" s="102"/>
    </row>
    <row r="4" spans="1:11" ht="9" customHeight="1" x14ac:dyDescent="0.2">
      <c r="A4" s="265"/>
      <c r="B4" s="265"/>
      <c r="C4" s="265"/>
      <c r="D4" s="265"/>
      <c r="E4" s="265"/>
      <c r="F4" s="101"/>
      <c r="G4" s="103"/>
      <c r="H4" s="103"/>
      <c r="I4" s="103"/>
      <c r="J4" s="103"/>
    </row>
    <row r="5" spans="1:11" ht="13.5" customHeight="1" x14ac:dyDescent="0.2">
      <c r="A5" s="104"/>
      <c r="B5" s="104"/>
      <c r="C5" s="104"/>
      <c r="D5" s="104"/>
      <c r="E5" s="104"/>
      <c r="F5" s="101"/>
      <c r="G5" s="103" t="s">
        <v>109</v>
      </c>
      <c r="H5" s="103"/>
      <c r="I5" s="103" t="s">
        <v>110</v>
      </c>
      <c r="J5" s="103"/>
    </row>
    <row r="6" spans="1:11" ht="6.75" customHeight="1" x14ac:dyDescent="0.2">
      <c r="A6" s="104"/>
      <c r="B6" s="104"/>
      <c r="C6" s="104"/>
      <c r="D6" s="104"/>
      <c r="E6" s="104"/>
      <c r="F6" s="101"/>
      <c r="G6" s="103"/>
      <c r="H6" s="103"/>
      <c r="I6" s="103"/>
      <c r="J6" s="103"/>
    </row>
    <row r="7" spans="1:11" ht="35.25" customHeight="1" x14ac:dyDescent="0.2">
      <c r="A7" s="261" t="s">
        <v>101</v>
      </c>
      <c r="B7" s="261" t="s">
        <v>102</v>
      </c>
      <c r="C7" s="261">
        <v>1</v>
      </c>
      <c r="D7" s="261" t="str">
        <f>('Tabell 1 Personbil'!$A1)</f>
        <v>Tabell 1. Personbilar, bestånd, nyregistreringar och avregistreringar. Per månad, år 2006–2025.</v>
      </c>
      <c r="E7" s="261" t="str">
        <f>('Tabell 1 Personbil'!$A$2)</f>
        <v>Table 1. Passenger cars, stock, new registrations and deregistration. Per month, year 2006–2025.</v>
      </c>
      <c r="F7" s="262"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c r="K7" s="260"/>
    </row>
    <row r="8" spans="1:11" ht="32.25" customHeight="1" x14ac:dyDescent="0.2">
      <c r="A8" s="261" t="s">
        <v>101</v>
      </c>
      <c r="B8" s="261" t="s">
        <v>102</v>
      </c>
      <c r="C8" s="261">
        <v>2</v>
      </c>
      <c r="D8" s="261" t="str">
        <f>('Tabell 2 Personbil'!$A1)</f>
        <v>Tabell 2. Personbilar, nyregistreringar per drivmedel. Per månad, år 2006–2025.</v>
      </c>
      <c r="E8" s="261" t="str">
        <f>('Tabell 2 Personbil'!$A$2)</f>
        <v>Table 2. Passenger Cars, new registrations by fuel. Per month, year 2006–2025.</v>
      </c>
      <c r="F8" s="262"/>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c r="K8" s="260"/>
    </row>
    <row r="9" spans="1:11" ht="35.25" customHeight="1" x14ac:dyDescent="0.2">
      <c r="A9" s="261" t="s">
        <v>101</v>
      </c>
      <c r="B9" s="261" t="s">
        <v>102</v>
      </c>
      <c r="C9" s="261">
        <v>3</v>
      </c>
      <c r="D9" s="261" t="str">
        <f>('Tabell 3 Personbil'!$A1)</f>
        <v>Tabell 3. Personbilar, nyregistreringar per drivmedel och kommun. Januari - Augusti 2025.</v>
      </c>
      <c r="E9" s="261" t="str">
        <f>('Tabell 3 Personbil'!$A$2)</f>
        <v>Table 3. Passenger cars, new registrations by fuel and municipality. January - August 2025.</v>
      </c>
      <c r="F9" s="262" t="s">
        <v>108</v>
      </c>
      <c r="G9" s="107" t="str">
        <f t="shared" ref="G9:G20" si="0">A9 &amp; " " &amp; C9 &amp; ". "</f>
        <v xml:space="preserve">Tabell 3. </v>
      </c>
      <c r="H9" s="108" t="str">
        <f>MID(D9,11,200)</f>
        <v>Personbilar, nyregistreringar per drivmedel och kommun. Januari - Augusti 2025.</v>
      </c>
      <c r="I9" s="107" t="str">
        <f t="shared" ref="I9:I17" si="1">B9 &amp; " " &amp; C9 &amp; ". "</f>
        <v xml:space="preserve">Table 3. </v>
      </c>
      <c r="J9" s="108" t="str">
        <f>MID(E9,10,300)</f>
        <v>Passenger cars, new registrations by fuel and municipality. January - August 2025.</v>
      </c>
      <c r="K9" s="260"/>
    </row>
    <row r="10" spans="1:11" ht="34.5" customHeight="1" x14ac:dyDescent="0.2">
      <c r="A10" s="261" t="s">
        <v>101</v>
      </c>
      <c r="B10" s="261" t="s">
        <v>102</v>
      </c>
      <c r="C10" s="261">
        <v>4</v>
      </c>
      <c r="D10" s="261" t="str">
        <f>('Tabell 4 Personbil'!$A1)</f>
        <v>Tabell 4. Personbilar, nyregistreringar per typ av ägare. Per månad, år 2006–2025.</v>
      </c>
      <c r="E10" s="261" t="str">
        <f>('Tabell 4 Personbil'!$A2)</f>
        <v>Table 4. Passenger cars, new registrations by type of owner. Per month, year 2006–2025.</v>
      </c>
      <c r="F10" s="262"/>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c r="K10" s="260"/>
    </row>
    <row r="11" spans="1:11" ht="40.5" customHeight="1" x14ac:dyDescent="0.2">
      <c r="A11" s="261" t="s">
        <v>101</v>
      </c>
      <c r="B11" s="261" t="s">
        <v>102</v>
      </c>
      <c r="C11" s="261">
        <v>5</v>
      </c>
      <c r="D11" s="261" t="str">
        <f>('Tabell 5 Personbil'!$A1)</f>
        <v>Tabell 5. Personbilar, nyregistrerade per årsmodell. Per månad, år 2010–2025.</v>
      </c>
      <c r="E11" s="261" t="str">
        <f>('Tabell 5 Personbil'!$A2)</f>
        <v>Table 5. Passenger cars, new registrations by year of model/construction. Per month, year 2010–2025.</v>
      </c>
      <c r="F11" s="262"/>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c r="K11" s="260"/>
    </row>
    <row r="12" spans="1:11" ht="30.75" customHeight="1" x14ac:dyDescent="0.2">
      <c r="A12" s="261" t="s">
        <v>101</v>
      </c>
      <c r="B12" s="261" t="s">
        <v>102</v>
      </c>
      <c r="C12" s="261">
        <v>6</v>
      </c>
      <c r="D12" s="261" t="str">
        <f>('Tabell 6 Personbil'!$A1)</f>
        <v>Tabell 6. Personbilar, nyregistrerade per utsläppsklass. Per månad, år 2012–2025.</v>
      </c>
      <c r="E12" s="261" t="str">
        <f>('Tabell 6 Personbil'!$A2)</f>
        <v>Table 6. Passenger cars, new registrations by emission class. Per month, year 2012–2025.</v>
      </c>
      <c r="F12" s="262"/>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c r="K12" s="260"/>
    </row>
    <row r="13" spans="1:11" ht="24" customHeight="1" x14ac:dyDescent="0.2">
      <c r="A13" s="105"/>
      <c r="B13" s="104"/>
      <c r="C13" s="104"/>
      <c r="D13" s="104"/>
      <c r="E13" s="104"/>
      <c r="F13" s="101"/>
      <c r="G13" s="103" t="s">
        <v>112</v>
      </c>
      <c r="H13" s="103"/>
      <c r="I13" s="103" t="s">
        <v>111</v>
      </c>
      <c r="J13" s="103"/>
    </row>
    <row r="14" spans="1:11" ht="14.25" customHeight="1" x14ac:dyDescent="0.2">
      <c r="A14" s="105"/>
      <c r="B14" s="104"/>
      <c r="C14" s="104"/>
      <c r="D14" s="104"/>
      <c r="E14" s="104"/>
      <c r="F14" s="101"/>
      <c r="G14" s="103"/>
      <c r="H14" s="103"/>
      <c r="I14" s="103"/>
      <c r="J14" s="103"/>
    </row>
    <row r="15" spans="1:11"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1"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24" si="5">MID(D18,12,200)</f>
        <v>Lastbilar, nyregistrerade per utsläppsklass. Per månad, år 2012–2025.</v>
      </c>
      <c r="I18" s="107" t="str">
        <f t="shared" ref="I18:I24" si="6">B18 &amp; " " &amp; C18 &amp; ". "</f>
        <v xml:space="preserve">Table 10. </v>
      </c>
      <c r="J18" s="108" t="str">
        <f t="shared" ref="J18"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Bussar, bestånd, nyregistreringar och avregistreringar. Per månad, år 2006–2025.</v>
      </c>
      <c r="I19" s="107" t="str">
        <f t="shared" si="6"/>
        <v xml:space="preserve">Table 11. </v>
      </c>
      <c r="J19" s="108" t="str">
        <f>MID(E19,11,300)</f>
        <v>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 t="shared" si="5"/>
        <v>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 t="shared" si="5"/>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 t="shared" si="5"/>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 t="shared" si="5"/>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 t="shared" si="5"/>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8" location="'Tabell 2 Personbil'!A1" display="'Tabell 2 Personbil'!A1" xr:uid="{1A5DA057-9F42-4740-916C-BDB7A685F122}"/>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21" location="'Tabell 13 MC och moped'!A1" display="'Tabell 13 MC och moped'!A1" xr:uid="{79DF79FE-D88A-4BED-911B-40D906453AE0}"/>
    <hyperlink ref="H22" location="'Tabell 14 Traktor'!A1" display="'Tabell 14 Traktor'!A1" xr:uid="{C8625066-2B3F-4346-BD19-097B5B53C5CA}"/>
    <hyperlink ref="H23" location="'Tabell 15 Släpvagn'!A1" display="'Tabell 15 Släpvagn'!A1" xr:uid="{3AD08F14-84D9-42BD-B831-E2AEBB2A90A7}"/>
    <hyperlink ref="H24" location="'Tabell 16 Terrängskoter'!A1" display="'Tabell 16 Terrängskoter'!A1" xr:uid="{2D945AE0-F080-46D3-B1C5-A86FC02E738B}"/>
    <hyperlink ref="J21" location="'Tabell 13 MC och moped'!A1" display="'Tabell 13 MC och moped'!A1" xr:uid="{E9723EF2-8472-4180-8110-526625061E6C}"/>
    <hyperlink ref="J22" location="'Tabell 14 Traktor'!A1" display="'Tabell 14 Traktor'!A1" xr:uid="{99D03648-C617-46AF-89FF-FE8272CC521C}"/>
    <hyperlink ref="J23" location="'Tabell 15 Släpvagn'!A1" display="'Tabell 15 Släpvagn'!A1" xr:uid="{455775BD-E9E3-4680-851B-609020BED0FD}"/>
    <hyperlink ref="J24" location="'Tabell 16 Terrängskoter'!A1" display="'Tabell 16 Terrängskoter'!A1" xr:uid="{B68D3084-90A4-4E1B-8DA9-210C14A85B7F}"/>
    <hyperlink ref="I21" location="'Tabell 13 MC och moped'!A1" display="'Tabell 13 MC och moped'!A1" xr:uid="{6D074CD7-FECF-4D80-B524-A7C96B2F1AF1}"/>
    <hyperlink ref="G22" location="'Tabell 14 Traktor'!A1" display="'Tabell 14 Traktor'!A1" xr:uid="{2CBF0CAA-A6A2-4A46-B30D-ABA1C6904F3E}"/>
    <hyperlink ref="I22" location="'Tabell 14 Traktor'!A1" display="'Tabell 14 Traktor'!A1" xr:uid="{C1C46BE6-8D9C-43A4-A860-6D04C3CBD1D8}"/>
    <hyperlink ref="G23" location="'Tabell 15 Släpvagn'!A1" display="'Tabell 15 Släpvagn'!A1" xr:uid="{88B63126-2C77-42AF-B954-0A717FEB48DA}"/>
    <hyperlink ref="I23" location="'Tabell 15 Släpvagn'!A1" display="'Tabell 15 Släpvagn'!A1" xr:uid="{5FBCA944-9E5C-432C-9B82-9FFB24C8B2EA}"/>
    <hyperlink ref="G24" location="'Tabell 16 Terrängskoter'!A1" display="'Tabell 16 Terrängskoter'!A1" xr:uid="{6730B490-AB2D-4B67-8BC9-003F82BDEBE3}"/>
    <hyperlink ref="I24" location="'Tabell 16 Terrängskoter'!A1" display="'Tabell 16 Terrängskoter'!A1" xr:uid="{9770E6D7-1780-403C-AEE4-D401119670A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V278" sqref="V278"/>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266" t="s">
        <v>472</v>
      </c>
      <c r="B1" s="266"/>
      <c r="C1" s="266"/>
    </row>
    <row r="2" spans="1:3" ht="15" customHeight="1" x14ac:dyDescent="0.2">
      <c r="A2" s="215"/>
      <c r="C2"/>
    </row>
    <row r="3" spans="1:3" ht="15" customHeight="1" x14ac:dyDescent="0.25">
      <c r="A3" s="218" t="s">
        <v>437</v>
      </c>
      <c r="B3" s="219"/>
      <c r="C3" s="218" t="s">
        <v>441</v>
      </c>
    </row>
    <row r="4" spans="1:3" ht="75" x14ac:dyDescent="0.25">
      <c r="A4" s="216" t="s">
        <v>461</v>
      </c>
      <c r="B4" s="219"/>
      <c r="C4" s="225" t="s">
        <v>491</v>
      </c>
    </row>
    <row r="5" spans="1:3" ht="15" customHeight="1" x14ac:dyDescent="0.25">
      <c r="A5" s="220"/>
      <c r="B5" s="219"/>
      <c r="C5" s="220"/>
    </row>
    <row r="6" spans="1:3" ht="15" customHeight="1" x14ac:dyDescent="0.25">
      <c r="A6" s="218" t="s">
        <v>438</v>
      </c>
      <c r="B6" s="219"/>
      <c r="C6" s="218" t="s">
        <v>471</v>
      </c>
    </row>
    <row r="7" spans="1:3" ht="60" x14ac:dyDescent="0.25">
      <c r="A7" s="216" t="s">
        <v>460</v>
      </c>
      <c r="B7" s="219"/>
      <c r="C7" s="225" t="s">
        <v>484</v>
      </c>
    </row>
    <row r="8" spans="1:3" ht="120" x14ac:dyDescent="0.25">
      <c r="A8" s="225" t="s">
        <v>485</v>
      </c>
      <c r="B8" s="219"/>
      <c r="C8" s="225" t="s">
        <v>486</v>
      </c>
    </row>
    <row r="9" spans="1:3" ht="15" customHeight="1" x14ac:dyDescent="0.25">
      <c r="A9" s="220"/>
      <c r="B9" s="219"/>
      <c r="C9" s="220"/>
    </row>
    <row r="10" spans="1:3" ht="15" customHeight="1" x14ac:dyDescent="0.25">
      <c r="A10" s="218" t="s">
        <v>439</v>
      </c>
      <c r="B10" s="219"/>
      <c r="C10" s="218" t="s">
        <v>442</v>
      </c>
    </row>
    <row r="11" spans="1:3" ht="60" x14ac:dyDescent="0.25">
      <c r="A11" s="225" t="s">
        <v>487</v>
      </c>
      <c r="B11" s="219"/>
      <c r="C11" s="225" t="s">
        <v>488</v>
      </c>
    </row>
    <row r="12" spans="1:3" ht="120" x14ac:dyDescent="0.25">
      <c r="A12" s="225" t="s">
        <v>489</v>
      </c>
      <c r="B12" s="219"/>
      <c r="C12" s="225" t="s">
        <v>490</v>
      </c>
    </row>
    <row r="13" spans="1:3" ht="15" customHeight="1" x14ac:dyDescent="0.25">
      <c r="A13" s="216" t="s">
        <v>469</v>
      </c>
      <c r="B13" s="219"/>
      <c r="C13" s="216"/>
    </row>
    <row r="14" spans="1:3" ht="15" customHeight="1" x14ac:dyDescent="0.25">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topLeftCell="A33" zoomScaleNormal="100" zoomScaleSheetLayoutView="100" workbookViewId="0">
      <selection activeCell="V278" sqref="V278"/>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266" t="s">
        <v>503</v>
      </c>
      <c r="B1" s="266"/>
      <c r="C1" s="266"/>
    </row>
    <row r="3" spans="1:3" ht="15" x14ac:dyDescent="0.25">
      <c r="A3" s="211" t="s">
        <v>443</v>
      </c>
      <c r="C3" s="211" t="s">
        <v>504</v>
      </c>
    </row>
    <row r="4" spans="1:3" ht="45" customHeight="1" x14ac:dyDescent="0.25">
      <c r="A4" s="212" t="s">
        <v>474</v>
      </c>
      <c r="C4" s="212" t="s">
        <v>505</v>
      </c>
    </row>
    <row r="5" spans="1:3" ht="15" x14ac:dyDescent="0.25">
      <c r="A5" s="212"/>
    </row>
    <row r="6" spans="1:3" ht="15" x14ac:dyDescent="0.25">
      <c r="A6" s="211" t="s">
        <v>444</v>
      </c>
      <c r="C6" s="211" t="s">
        <v>508</v>
      </c>
    </row>
    <row r="7" spans="1:3" ht="28.15" customHeight="1" x14ac:dyDescent="0.25">
      <c r="A7" s="212" t="s">
        <v>473</v>
      </c>
      <c r="C7" s="212" t="s">
        <v>506</v>
      </c>
    </row>
    <row r="8" spans="1:3" ht="15" x14ac:dyDescent="0.25">
      <c r="A8" s="212"/>
    </row>
    <row r="9" spans="1:3" ht="15" x14ac:dyDescent="0.25">
      <c r="A9" s="211" t="s">
        <v>445</v>
      </c>
      <c r="C9" s="211" t="s">
        <v>509</v>
      </c>
    </row>
    <row r="10" spans="1:3" ht="75" x14ac:dyDescent="0.25">
      <c r="A10" s="247" t="s">
        <v>475</v>
      </c>
      <c r="C10" s="212" t="s">
        <v>507</v>
      </c>
    </row>
    <row r="11" spans="1:3" ht="15" x14ac:dyDescent="0.25">
      <c r="A11" s="212"/>
    </row>
    <row r="12" spans="1:3" ht="15" x14ac:dyDescent="0.25">
      <c r="A12" s="211" t="s">
        <v>446</v>
      </c>
      <c r="C12" s="211" t="s">
        <v>510</v>
      </c>
    </row>
    <row r="13" spans="1:3" ht="45" x14ac:dyDescent="0.25">
      <c r="A13" s="212" t="s">
        <v>476</v>
      </c>
      <c r="C13" s="212" t="s">
        <v>511</v>
      </c>
    </row>
    <row r="14" spans="1:3" ht="30" x14ac:dyDescent="0.25">
      <c r="A14" s="214" t="s">
        <v>456</v>
      </c>
      <c r="C14" s="212" t="s">
        <v>512</v>
      </c>
    </row>
    <row r="15" spans="1:3" ht="75" x14ac:dyDescent="0.25">
      <c r="A15" s="248" t="s">
        <v>513</v>
      </c>
      <c r="C15" s="212" t="s">
        <v>516</v>
      </c>
    </row>
    <row r="16" spans="1:3" ht="30" x14ac:dyDescent="0.25">
      <c r="A16" s="214" t="s">
        <v>514</v>
      </c>
      <c r="C16" s="212" t="s">
        <v>515</v>
      </c>
    </row>
    <row r="18" spans="1:3" s="29" customFormat="1" ht="15" x14ac:dyDescent="0.25">
      <c r="A18" s="211" t="s">
        <v>546</v>
      </c>
      <c r="B18" s="211"/>
      <c r="C18" s="211" t="s">
        <v>547</v>
      </c>
    </row>
    <row r="19" spans="1:3" ht="30" x14ac:dyDescent="0.25">
      <c r="A19" s="212" t="s">
        <v>548</v>
      </c>
      <c r="B19" s="212"/>
      <c r="C19" s="212" t="s">
        <v>553</v>
      </c>
    </row>
    <row r="20" spans="1:3" ht="45" x14ac:dyDescent="0.25">
      <c r="A20" s="212" t="s">
        <v>554</v>
      </c>
      <c r="B20" s="212"/>
      <c r="C20" s="212" t="s">
        <v>555</v>
      </c>
    </row>
    <row r="21" spans="1:3" ht="15" x14ac:dyDescent="0.25">
      <c r="A21" s="212" t="s">
        <v>550</v>
      </c>
      <c r="B21" s="212"/>
      <c r="C21" s="212" t="s">
        <v>556</v>
      </c>
    </row>
    <row r="22" spans="1:3" ht="15" x14ac:dyDescent="0.25">
      <c r="A22" s="246" t="s">
        <v>549</v>
      </c>
      <c r="B22" s="212"/>
      <c r="C22" s="246" t="s">
        <v>549</v>
      </c>
    </row>
    <row r="23" spans="1:3" ht="30" x14ac:dyDescent="0.25">
      <c r="A23" s="212" t="s">
        <v>561</v>
      </c>
      <c r="B23" s="212"/>
      <c r="C23" s="212" t="s">
        <v>560</v>
      </c>
    </row>
    <row r="25" spans="1:3" ht="15" x14ac:dyDescent="0.25">
      <c r="A25" s="211" t="s">
        <v>447</v>
      </c>
      <c r="C25" s="211" t="s">
        <v>517</v>
      </c>
    </row>
    <row r="26" spans="1:3" ht="90" x14ac:dyDescent="0.25">
      <c r="A26" s="212" t="s">
        <v>477</v>
      </c>
      <c r="C26" s="212" t="s">
        <v>518</v>
      </c>
    </row>
    <row r="27" spans="1:3" ht="15" x14ac:dyDescent="0.25">
      <c r="A27" s="212"/>
    </row>
    <row r="28" spans="1:3" ht="15" x14ac:dyDescent="0.25">
      <c r="A28" s="211" t="s">
        <v>448</v>
      </c>
      <c r="C28" s="211" t="s">
        <v>534</v>
      </c>
    </row>
    <row r="29" spans="1:3" ht="75" x14ac:dyDescent="0.25">
      <c r="A29" s="247" t="s">
        <v>519</v>
      </c>
      <c r="C29" s="212" t="s">
        <v>535</v>
      </c>
    </row>
    <row r="30" spans="1:3" ht="15" x14ac:dyDescent="0.25">
      <c r="A30" s="212"/>
      <c r="C30" s="212"/>
    </row>
    <row r="31" spans="1:3" ht="15" x14ac:dyDescent="0.25">
      <c r="A31" s="211" t="s">
        <v>449</v>
      </c>
      <c r="C31" s="211" t="s">
        <v>520</v>
      </c>
    </row>
    <row r="32" spans="1:3" ht="60" x14ac:dyDescent="0.25">
      <c r="A32" s="212" t="s">
        <v>478</v>
      </c>
      <c r="C32" s="247" t="s">
        <v>521</v>
      </c>
    </row>
    <row r="33" spans="1:3" ht="15" x14ac:dyDescent="0.25">
      <c r="A33" s="212" t="s">
        <v>450</v>
      </c>
      <c r="C33" s="212" t="s">
        <v>522</v>
      </c>
    </row>
    <row r="34" spans="1:3" ht="30" x14ac:dyDescent="0.2">
      <c r="A34" s="213" t="s">
        <v>481</v>
      </c>
      <c r="C34" s="247" t="s">
        <v>523</v>
      </c>
    </row>
    <row r="35" spans="1:3" ht="30" x14ac:dyDescent="0.25">
      <c r="A35" s="213" t="s">
        <v>482</v>
      </c>
      <c r="C35" s="212" t="s">
        <v>526</v>
      </c>
    </row>
    <row r="36" spans="1:3" ht="15" x14ac:dyDescent="0.25">
      <c r="A36" s="213" t="s">
        <v>451</v>
      </c>
      <c r="C36" s="212" t="s">
        <v>527</v>
      </c>
    </row>
    <row r="37" spans="1:3" ht="45" customHeight="1" x14ac:dyDescent="0.25">
      <c r="A37" s="213" t="s">
        <v>483</v>
      </c>
      <c r="C37" s="212" t="s">
        <v>525</v>
      </c>
    </row>
    <row r="38" spans="1:3" ht="60" x14ac:dyDescent="0.25">
      <c r="A38" s="249" t="s">
        <v>480</v>
      </c>
      <c r="C38" s="212" t="s">
        <v>528</v>
      </c>
    </row>
    <row r="39" spans="1:3" ht="15" x14ac:dyDescent="0.25">
      <c r="A39" s="213" t="s">
        <v>452</v>
      </c>
      <c r="C39" s="212" t="s">
        <v>529</v>
      </c>
    </row>
    <row r="40" spans="1:3" s="30" customFormat="1" ht="45" x14ac:dyDescent="0.25">
      <c r="A40" s="240" t="s">
        <v>537</v>
      </c>
      <c r="C40" s="241" t="s">
        <v>551</v>
      </c>
    </row>
    <row r="41" spans="1:3" s="30" customFormat="1" ht="30" x14ac:dyDescent="0.25">
      <c r="A41" s="251" t="s">
        <v>570</v>
      </c>
      <c r="C41" s="241" t="s">
        <v>557</v>
      </c>
    </row>
    <row r="42" spans="1:3" ht="15" x14ac:dyDescent="0.25">
      <c r="A42" s="213" t="s">
        <v>479</v>
      </c>
      <c r="C42" s="212" t="s">
        <v>552</v>
      </c>
    </row>
    <row r="43" spans="1:3" ht="15" x14ac:dyDescent="0.25">
      <c r="A43" s="213"/>
      <c r="C43" s="212"/>
    </row>
    <row r="44" spans="1:3" ht="15" x14ac:dyDescent="0.25">
      <c r="A44" s="211" t="s">
        <v>453</v>
      </c>
      <c r="C44" s="211" t="s">
        <v>530</v>
      </c>
    </row>
    <row r="45" spans="1:3" ht="45" x14ac:dyDescent="0.25">
      <c r="A45" s="212" t="s">
        <v>610</v>
      </c>
      <c r="C45" s="212" t="s">
        <v>532</v>
      </c>
    </row>
    <row r="46" spans="1:3" ht="45" x14ac:dyDescent="0.25">
      <c r="A46" s="247" t="s">
        <v>454</v>
      </c>
      <c r="C46" s="231" t="s">
        <v>533</v>
      </c>
    </row>
    <row r="47" spans="1:3" ht="45" x14ac:dyDescent="0.25">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V278" sqref="V278"/>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267" t="s">
        <v>393</v>
      </c>
      <c r="B1" s="267"/>
      <c r="C1" s="267"/>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3"/>
  <sheetViews>
    <sheetView zoomScaleNormal="100" zoomScaleSheetLayoutView="100" workbookViewId="0">
      <pane ySplit="11" topLeftCell="A249" activePane="bottomLeft" state="frozen"/>
      <selection activeCell="V278" sqref="V278"/>
      <selection pane="bottomLeft" activeCell="V278" sqref="V278"/>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7" si="91">SUM(C247:E247)</f>
        <v>6364387</v>
      </c>
      <c r="I247" s="23">
        <v>17809</v>
      </c>
      <c r="J247" s="23">
        <v>63</v>
      </c>
      <c r="K247" s="23">
        <f t="shared" ref="K247:K257" si="92">I247+K246</f>
        <v>17809</v>
      </c>
      <c r="M247" s="23">
        <f>Q247+S247+Y247</f>
        <v>26970</v>
      </c>
      <c r="N247" s="23"/>
      <c r="O247" s="23">
        <f t="shared" ref="O247:O267" si="93">O246+M247</f>
        <v>26970</v>
      </c>
      <c r="P247" s="23"/>
      <c r="Q247" s="23">
        <v>775</v>
      </c>
      <c r="R247" s="23"/>
      <c r="S247" s="23">
        <v>8466</v>
      </c>
      <c r="T247" s="23"/>
      <c r="U247" s="23">
        <f t="shared" ref="U247:U267"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7"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7"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 t="shared" ref="K260:K267" si="97">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 t="shared" si="97"/>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 t="shared" si="97"/>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
      <c r="A263" s="20"/>
      <c r="B263" s="21" t="s">
        <v>34</v>
      </c>
      <c r="C263" s="72">
        <v>5089005</v>
      </c>
      <c r="D263" s="72"/>
      <c r="E263" s="72">
        <v>1261164</v>
      </c>
      <c r="F263" s="72"/>
      <c r="G263" s="72">
        <f t="shared" si="91"/>
        <v>6350169</v>
      </c>
      <c r="H263" s="72"/>
      <c r="I263" s="72">
        <v>25232</v>
      </c>
      <c r="J263" s="72">
        <v>666</v>
      </c>
      <c r="K263" s="23">
        <f t="shared" si="97"/>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
      <c r="A264" s="20"/>
      <c r="B264" s="21" t="s">
        <v>35</v>
      </c>
      <c r="C264" s="72">
        <v>5145661</v>
      </c>
      <c r="D264" s="72"/>
      <c r="E264" s="72">
        <v>1212421</v>
      </c>
      <c r="F264" s="72"/>
      <c r="G264" s="72">
        <f t="shared" si="91"/>
        <v>6358082</v>
      </c>
      <c r="H264" s="72"/>
      <c r="I264" s="72">
        <v>26607</v>
      </c>
      <c r="J264" s="72">
        <v>605</v>
      </c>
      <c r="K264" s="23">
        <f t="shared" si="97"/>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x14ac:dyDescent="0.2">
      <c r="A265" s="20"/>
      <c r="B265" s="21" t="s">
        <v>36</v>
      </c>
      <c r="C265" s="72">
        <v>5180896</v>
      </c>
      <c r="D265" s="72"/>
      <c r="E265" s="72">
        <v>1186167</v>
      </c>
      <c r="F265" s="72"/>
      <c r="G265" s="72">
        <f t="shared" si="91"/>
        <v>6367063</v>
      </c>
      <c r="H265" s="72"/>
      <c r="I265" s="72">
        <v>28637</v>
      </c>
      <c r="J265" s="72">
        <v>650</v>
      </c>
      <c r="K265" s="23">
        <f t="shared" si="97"/>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customFormat="1" ht="12.75" customHeight="1" x14ac:dyDescent="0.2">
      <c r="A266" s="20"/>
      <c r="B266" s="21" t="s">
        <v>37</v>
      </c>
      <c r="C266" s="72">
        <v>5200021</v>
      </c>
      <c r="D266" s="72"/>
      <c r="E266" s="72">
        <v>1169120</v>
      </c>
      <c r="F266" s="72"/>
      <c r="G266" s="72">
        <f t="shared" si="91"/>
        <v>6369141</v>
      </c>
      <c r="H266" s="72"/>
      <c r="I266" s="72">
        <v>18617</v>
      </c>
      <c r="J266" s="72">
        <v>602</v>
      </c>
      <c r="K266" s="23">
        <f t="shared" si="97"/>
        <v>164569</v>
      </c>
      <c r="L266" s="72"/>
      <c r="M266" s="23">
        <v>16214</v>
      </c>
      <c r="N266" s="72"/>
      <c r="O266" s="23">
        <f t="shared" si="93"/>
        <v>137051</v>
      </c>
      <c r="P266" s="72"/>
      <c r="Q266" s="72">
        <v>788</v>
      </c>
      <c r="R266" s="72"/>
      <c r="S266" s="72">
        <v>7633</v>
      </c>
      <c r="T266" s="72"/>
      <c r="U266" s="23">
        <f t="shared" si="94"/>
        <v>8421</v>
      </c>
      <c r="V266" s="72"/>
      <c r="W266" s="23">
        <f t="shared" si="95"/>
        <v>68293</v>
      </c>
      <c r="X266" s="72"/>
      <c r="Y266" s="72">
        <v>7793</v>
      </c>
    </row>
    <row r="267" spans="1:26" customFormat="1" ht="12.75" customHeight="1" x14ac:dyDescent="0.2">
      <c r="A267" s="20"/>
      <c r="B267" s="21" t="s">
        <v>38</v>
      </c>
      <c r="C267" s="72">
        <v>5197751</v>
      </c>
      <c r="D267" s="72"/>
      <c r="E267" s="72">
        <v>1169990</v>
      </c>
      <c r="F267" s="72"/>
      <c r="G267" s="72">
        <f t="shared" si="91"/>
        <v>6367741</v>
      </c>
      <c r="H267" s="72"/>
      <c r="I267" s="72">
        <v>20814</v>
      </c>
      <c r="J267" s="72">
        <v>430</v>
      </c>
      <c r="K267" s="23">
        <f t="shared" si="97"/>
        <v>185383</v>
      </c>
      <c r="L267" s="72"/>
      <c r="M267" s="23">
        <f t="shared" si="96"/>
        <v>21694</v>
      </c>
      <c r="N267" s="72"/>
      <c r="O267" s="23">
        <f t="shared" si="93"/>
        <v>158745</v>
      </c>
      <c r="P267" s="72"/>
      <c r="Q267" s="72">
        <v>857</v>
      </c>
      <c r="R267" s="72"/>
      <c r="S267" s="72">
        <v>10395</v>
      </c>
      <c r="T267" s="72"/>
      <c r="U267" s="23">
        <f t="shared" si="94"/>
        <v>11252</v>
      </c>
      <c r="V267" s="72"/>
      <c r="W267" s="23">
        <f t="shared" si="95"/>
        <v>79545</v>
      </c>
      <c r="X267" s="72"/>
      <c r="Y267" s="72">
        <v>10442</v>
      </c>
    </row>
    <row r="268" spans="1:26" s="22" customFormat="1" ht="12.75" customHeight="1" x14ac:dyDescent="0.2">
      <c r="A268" s="96"/>
      <c r="B268" s="25"/>
      <c r="C268" s="76"/>
      <c r="D268" s="76"/>
      <c r="E268" s="76"/>
      <c r="F268" s="76"/>
      <c r="G268" s="76"/>
      <c r="H268" s="76"/>
      <c r="I268" s="126"/>
      <c r="J268" s="76"/>
      <c r="K268" s="126"/>
      <c r="L268" s="76"/>
      <c r="M268" s="76"/>
      <c r="N268" s="76"/>
      <c r="O268" s="76"/>
      <c r="P268" s="76"/>
      <c r="Q268" s="76"/>
      <c r="R268" s="76"/>
      <c r="S268" s="76"/>
      <c r="T268" s="76"/>
      <c r="U268" s="76"/>
      <c r="V268" s="76"/>
      <c r="W268" s="76"/>
      <c r="X268" s="76"/>
      <c r="Y268" s="126"/>
      <c r="Z268" s="26"/>
    </row>
    <row r="269" spans="1:26" s="22" customFormat="1" ht="11.25" x14ac:dyDescent="0.2">
      <c r="A269" s="21"/>
      <c r="B269" s="21"/>
      <c r="C269" s="72"/>
      <c r="D269" s="23"/>
      <c r="E269" s="23"/>
      <c r="F269" s="23"/>
      <c r="G269" s="23"/>
      <c r="H269" s="23"/>
      <c r="I269" s="23"/>
      <c r="J269" s="23"/>
      <c r="K269" s="23"/>
      <c r="L269" s="23"/>
      <c r="M269" s="23"/>
      <c r="N269" s="23"/>
      <c r="O269" s="23"/>
      <c r="P269" s="23"/>
      <c r="Q269" s="23"/>
      <c r="R269" s="23"/>
      <c r="S269" s="23"/>
      <c r="T269" s="23"/>
      <c r="U269" s="23"/>
      <c r="V269" s="23"/>
      <c r="W269" s="23"/>
      <c r="X269" s="23"/>
      <c r="Y269" s="189"/>
      <c r="Z269" s="23"/>
    </row>
    <row r="270" spans="1:26" s="10" customFormat="1" ht="11.25" customHeight="1" x14ac:dyDescent="0.2">
      <c r="A270" s="10" t="s">
        <v>75</v>
      </c>
      <c r="Q270" s="24"/>
      <c r="S270" s="24"/>
      <c r="Y270" s="19"/>
    </row>
    <row r="271" spans="1:26" x14ac:dyDescent="0.2">
      <c r="A271" s="10"/>
      <c r="Q271" s="28"/>
      <c r="S271" s="28"/>
      <c r="U271" s="75"/>
      <c r="W271" s="75"/>
      <c r="Y271" s="40"/>
    </row>
    <row r="272" spans="1:26" x14ac:dyDescent="0.2">
      <c r="C272" s="110"/>
      <c r="D272" s="110"/>
      <c r="E272" s="110"/>
      <c r="F272" s="110"/>
      <c r="G272" s="110"/>
      <c r="H272" s="110"/>
      <c r="I272" s="230"/>
      <c r="J272" s="230"/>
      <c r="K272" s="230"/>
      <c r="L272" s="110"/>
      <c r="M272" s="110"/>
      <c r="N272" s="110"/>
      <c r="O272" s="110"/>
      <c r="P272" s="110"/>
      <c r="Q272" s="110"/>
      <c r="R272" s="110"/>
      <c r="S272" s="110"/>
      <c r="T272" s="110"/>
      <c r="U272" s="110"/>
      <c r="V272" s="110"/>
      <c r="W272" s="110"/>
      <c r="X272" s="110"/>
      <c r="Y272" s="229"/>
    </row>
    <row r="273" spans="3:25" x14ac:dyDescent="0.2">
      <c r="C273" s="110"/>
      <c r="D273" s="110"/>
      <c r="E273" s="110"/>
      <c r="F273" s="110"/>
      <c r="G273" s="23"/>
      <c r="H273" s="23"/>
      <c r="I273" s="23"/>
      <c r="J273" s="23"/>
      <c r="K273" s="23"/>
      <c r="L273" s="23"/>
      <c r="M273" s="23"/>
      <c r="N273" s="23"/>
      <c r="O273" s="23"/>
      <c r="P273" s="23"/>
      <c r="Q273" s="23"/>
      <c r="R273" s="23"/>
      <c r="S273" s="23"/>
      <c r="T273" s="23"/>
      <c r="U273" s="23"/>
      <c r="V273" s="23"/>
      <c r="W273" s="23"/>
      <c r="X273" s="23"/>
      <c r="Y273"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7"/>
  <sheetViews>
    <sheetView zoomScaleNormal="100" zoomScaleSheetLayoutView="100" workbookViewId="0">
      <pane ySplit="6" topLeftCell="A239" activePane="bottomLeft" state="frozen"/>
      <selection activeCell="V278" sqref="V278"/>
      <selection pane="bottomLeft" activeCell="V278" sqref="V27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576</v>
      </c>
      <c r="B1" s="2"/>
    </row>
    <row r="2" spans="1:12" x14ac:dyDescent="0.2">
      <c r="A2" s="60" t="s">
        <v>577</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23"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62"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9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
      <c r="A259" s="20"/>
      <c r="B259" s="21" t="s">
        <v>35</v>
      </c>
      <c r="C259" s="72">
        <v>5976</v>
      </c>
      <c r="D259" s="72">
        <v>2079</v>
      </c>
      <c r="E259" s="72">
        <v>9526</v>
      </c>
      <c r="F259" s="72">
        <v>2209</v>
      </c>
      <c r="G259" s="72">
        <v>6811</v>
      </c>
      <c r="H259" s="72">
        <v>4</v>
      </c>
      <c r="I259" s="94" t="s">
        <v>55</v>
      </c>
      <c r="J259" s="72">
        <v>2</v>
      </c>
      <c r="K259" s="143">
        <f t="shared" si="2"/>
        <v>26607</v>
      </c>
      <c r="L259" s="134" t="s">
        <v>55</v>
      </c>
      <c r="M259" s="23"/>
      <c r="N259" s="72"/>
      <c r="O259" s="259"/>
      <c r="P259" s="72"/>
      <c r="Q259" s="72"/>
      <c r="R259" s="72"/>
      <c r="S259" s="72"/>
      <c r="T259" s="72"/>
      <c r="U259" s="23"/>
      <c r="V259" s="72"/>
      <c r="W259" s="23"/>
      <c r="X259" s="72"/>
      <c r="Y259" s="72"/>
    </row>
    <row r="260" spans="1:25" customFormat="1" ht="12.75" customHeight="1" x14ac:dyDescent="0.2">
      <c r="A260" s="20"/>
      <c r="B260" s="21" t="s">
        <v>36</v>
      </c>
      <c r="C260" s="72">
        <v>6527</v>
      </c>
      <c r="D260" s="72">
        <v>2180</v>
      </c>
      <c r="E260" s="72">
        <v>10845</v>
      </c>
      <c r="F260" s="72">
        <v>1773</v>
      </c>
      <c r="G260" s="72">
        <v>7298</v>
      </c>
      <c r="H260" s="72">
        <v>9</v>
      </c>
      <c r="I260" s="72">
        <v>1</v>
      </c>
      <c r="J260" s="72">
        <v>4</v>
      </c>
      <c r="K260" s="143">
        <f t="shared" si="2"/>
        <v>28637</v>
      </c>
      <c r="L260" s="134" t="s">
        <v>55</v>
      </c>
      <c r="M260" s="23"/>
      <c r="N260" s="72"/>
      <c r="O260" s="23"/>
      <c r="P260" s="72"/>
      <c r="Q260" s="72"/>
      <c r="R260" s="72"/>
      <c r="S260" s="72"/>
      <c r="T260" s="72"/>
      <c r="U260" s="23"/>
      <c r="V260" s="72"/>
      <c r="W260" s="23"/>
      <c r="X260" s="72"/>
      <c r="Y260" s="72"/>
    </row>
    <row r="261" spans="1:25" customFormat="1" ht="12.75" customHeight="1" x14ac:dyDescent="0.2">
      <c r="A261" s="20"/>
      <c r="B261" s="21" t="s">
        <v>37</v>
      </c>
      <c r="C261" s="72">
        <v>4586</v>
      </c>
      <c r="D261" s="72">
        <v>1644</v>
      </c>
      <c r="E261" s="72">
        <v>6224</v>
      </c>
      <c r="F261" s="72">
        <v>1288</v>
      </c>
      <c r="G261" s="72">
        <v>4865</v>
      </c>
      <c r="H261" s="72">
        <v>5</v>
      </c>
      <c r="I261" s="72">
        <v>3</v>
      </c>
      <c r="J261" s="72">
        <v>2</v>
      </c>
      <c r="K261" s="143">
        <f t="shared" si="2"/>
        <v>18617</v>
      </c>
      <c r="L261" s="134" t="s">
        <v>55</v>
      </c>
      <c r="M261" s="23"/>
      <c r="N261" s="72"/>
      <c r="O261" s="23"/>
      <c r="P261" s="72"/>
      <c r="Q261" s="72"/>
      <c r="R261" s="72"/>
      <c r="S261" s="72"/>
      <c r="T261" s="72"/>
      <c r="U261" s="23"/>
      <c r="V261" s="72"/>
      <c r="W261" s="23"/>
      <c r="X261" s="72"/>
      <c r="Y261" s="72"/>
    </row>
    <row r="262" spans="1:25" customFormat="1" ht="12.75" customHeight="1" x14ac:dyDescent="0.2">
      <c r="A262" s="20"/>
      <c r="B262" s="21" t="s">
        <v>38</v>
      </c>
      <c r="C262" s="72">
        <v>4774</v>
      </c>
      <c r="D262" s="72">
        <v>1824</v>
      </c>
      <c r="E262" s="72">
        <v>6790</v>
      </c>
      <c r="F262" s="72">
        <v>2260</v>
      </c>
      <c r="G262" s="72">
        <v>5159</v>
      </c>
      <c r="H262" s="72">
        <v>5</v>
      </c>
      <c r="I262" s="72">
        <v>1</v>
      </c>
      <c r="J262" s="72">
        <v>1</v>
      </c>
      <c r="K262" s="143">
        <f t="shared" si="2"/>
        <v>20814</v>
      </c>
      <c r="L262" s="134" t="s">
        <v>55</v>
      </c>
      <c r="M262" s="23"/>
      <c r="N262" s="72"/>
      <c r="O262" s="23"/>
      <c r="P262" s="72"/>
      <c r="Q262" s="72"/>
      <c r="R262" s="72"/>
      <c r="S262" s="72"/>
      <c r="T262" s="72"/>
      <c r="U262" s="23"/>
      <c r="V262" s="72"/>
      <c r="W262" s="23"/>
      <c r="X262" s="72"/>
      <c r="Y262" s="72"/>
    </row>
    <row r="263" spans="1:25" ht="12.75" customHeight="1" x14ac:dyDescent="0.2">
      <c r="A263" s="41"/>
      <c r="B263" s="25"/>
      <c r="C263" s="26"/>
      <c r="D263" s="26"/>
      <c r="E263" s="26"/>
      <c r="F263" s="26"/>
      <c r="G263" s="26"/>
      <c r="H263" s="26"/>
      <c r="I263" s="26"/>
      <c r="J263" s="26"/>
      <c r="K263" s="26"/>
      <c r="L263" s="26"/>
    </row>
    <row r="264" spans="1:25" ht="7.5" customHeight="1" x14ac:dyDescent="0.2">
      <c r="A264" s="12"/>
    </row>
    <row r="265" spans="1:25" x14ac:dyDescent="0.2">
      <c r="A265" s="191" t="s">
        <v>563</v>
      </c>
      <c r="E265" s="62"/>
      <c r="G265" s="62"/>
      <c r="J265" s="62"/>
      <c r="K265" s="62"/>
      <c r="L265" s="134"/>
      <c r="M265" s="29"/>
      <c r="N265" s="98"/>
    </row>
    <row r="266" spans="1:25" x14ac:dyDescent="0.2">
      <c r="A266" s="202"/>
      <c r="D266" s="30"/>
      <c r="E266" s="30"/>
      <c r="F266"/>
      <c r="G266" s="28"/>
      <c r="H266"/>
      <c r="I266"/>
      <c r="J266"/>
      <c r="K266"/>
      <c r="L266" s="28"/>
      <c r="M266" s="29"/>
      <c r="N266" s="30"/>
      <c r="O266" s="48"/>
      <c r="P266" s="48"/>
      <c r="Q266" s="48"/>
      <c r="R266" s="48"/>
      <c r="S266" s="48"/>
      <c r="T266" s="48"/>
      <c r="U266" s="48"/>
      <c r="V266" s="48"/>
      <c r="W266" s="48"/>
    </row>
    <row r="267" spans="1:25" x14ac:dyDescent="0.2">
      <c r="A267" s="202"/>
      <c r="D267" s="30"/>
      <c r="E267"/>
      <c r="F267"/>
      <c r="G267"/>
      <c r="H267"/>
      <c r="I267"/>
      <c r="J267"/>
      <c r="K267"/>
      <c r="L267"/>
      <c r="N267" s="4"/>
      <c r="O267" s="48"/>
      <c r="P267" s="48"/>
      <c r="Q267" s="48"/>
      <c r="R267" s="48"/>
      <c r="S267" s="48"/>
      <c r="T267" s="48"/>
      <c r="U267" s="48"/>
      <c r="V267" s="48"/>
      <c r="W267" s="48"/>
    </row>
    <row r="268" spans="1:25" x14ac:dyDescent="0.2">
      <c r="A268" s="202"/>
      <c r="D268" s="4"/>
      <c r="E268"/>
      <c r="F268"/>
      <c r="G268"/>
      <c r="H268"/>
      <c r="I268"/>
      <c r="J268"/>
      <c r="K268"/>
      <c r="L268"/>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30"/>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row r="273" spans="4:23" x14ac:dyDescent="0.2">
      <c r="D273" s="4"/>
      <c r="E273" s="62"/>
      <c r="G273" s="128"/>
      <c r="I273" s="30"/>
      <c r="J273" s="62"/>
      <c r="K273" s="62"/>
      <c r="L273" s="128"/>
      <c r="M273" s="29"/>
      <c r="N273" s="4"/>
      <c r="O273" s="48"/>
      <c r="P273" s="48"/>
      <c r="Q273" s="48"/>
      <c r="R273" s="48"/>
      <c r="S273" s="48"/>
      <c r="T273" s="48"/>
      <c r="U273" s="48"/>
      <c r="V273" s="48"/>
      <c r="W273" s="48"/>
    </row>
    <row r="274" spans="4:23" x14ac:dyDescent="0.2">
      <c r="D274" s="4"/>
      <c r="E274" s="62"/>
      <c r="G274" s="128"/>
      <c r="I274" s="30"/>
      <c r="J274" s="62"/>
      <c r="K274" s="62"/>
      <c r="L274" s="128"/>
      <c r="M274" s="29"/>
      <c r="N274" s="4"/>
      <c r="O274" s="48"/>
      <c r="P274" s="48"/>
      <c r="Q274" s="48"/>
      <c r="R274" s="48"/>
      <c r="S274" s="48"/>
      <c r="T274" s="48"/>
      <c r="U274" s="48"/>
      <c r="V274" s="48"/>
      <c r="W274" s="48"/>
    </row>
    <row r="275" spans="4:23" x14ac:dyDescent="0.2">
      <c r="D275" s="4"/>
      <c r="E275" s="62"/>
      <c r="G275" s="128"/>
      <c r="I275" s="252"/>
      <c r="J275" s="62"/>
      <c r="K275" s="62"/>
      <c r="L275" s="128"/>
      <c r="M275" s="29"/>
      <c r="N275" s="4"/>
      <c r="O275" s="48"/>
      <c r="P275" s="48"/>
      <c r="Q275" s="48"/>
      <c r="R275" s="48"/>
      <c r="S275" s="48"/>
      <c r="T275" s="48"/>
      <c r="U275" s="48"/>
      <c r="V275" s="48"/>
      <c r="W275" s="48"/>
    </row>
    <row r="276" spans="4:23" x14ac:dyDescent="0.2">
      <c r="D276" s="4"/>
      <c r="E276" s="62"/>
      <c r="G276" s="128"/>
      <c r="I276" s="30"/>
      <c r="J276" s="62"/>
      <c r="K276" s="62"/>
      <c r="L276" s="128"/>
      <c r="M276" s="29"/>
      <c r="N276" s="4"/>
      <c r="O276" s="48"/>
      <c r="P276" s="48"/>
      <c r="Q276" s="48"/>
      <c r="R276" s="48"/>
      <c r="S276" s="48"/>
      <c r="T276" s="48"/>
      <c r="U276" s="48"/>
      <c r="V276" s="48"/>
      <c r="W276" s="48"/>
    </row>
    <row r="277" spans="4:23" x14ac:dyDescent="0.2">
      <c r="D277" s="4"/>
      <c r="E277" s="62"/>
      <c r="G277" s="128"/>
      <c r="I277" s="30"/>
      <c r="J277" s="62"/>
      <c r="K277" s="62"/>
      <c r="L277" s="128"/>
      <c r="M277" s="29"/>
      <c r="N277" s="4"/>
      <c r="O277" s="48"/>
      <c r="P277" s="48"/>
      <c r="Q277" s="48"/>
      <c r="R277" s="48"/>
      <c r="S277" s="48"/>
      <c r="T277" s="48"/>
      <c r="U277" s="48"/>
      <c r="V277" s="48"/>
      <c r="W277"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81" activePane="bottomLeft" state="frozen"/>
      <selection activeCell="V278" sqref="V278"/>
      <selection pane="bottomLeft" activeCell="V278" sqref="V278"/>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613</v>
      </c>
      <c r="B1" s="192"/>
    </row>
    <row r="2" spans="1:15" x14ac:dyDescent="0.2">
      <c r="A2" s="228" t="s">
        <v>614</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90</v>
      </c>
      <c r="D8" s="19">
        <v>20</v>
      </c>
      <c r="E8" s="19">
        <v>173</v>
      </c>
      <c r="F8" s="19">
        <v>59</v>
      </c>
      <c r="G8" s="19">
        <v>176</v>
      </c>
      <c r="H8" s="19" t="s">
        <v>55</v>
      </c>
      <c r="I8" s="19" t="s">
        <v>55</v>
      </c>
      <c r="J8" s="19" t="s">
        <v>55</v>
      </c>
      <c r="K8" s="144">
        <f>SUM(C8:J8)</f>
        <v>518</v>
      </c>
      <c r="L8" s="156"/>
      <c r="M8" s="156"/>
      <c r="N8" s="156"/>
      <c r="O8" s="156"/>
    </row>
    <row r="9" spans="1:15" s="196" customFormat="1" ht="12.75" customHeight="1" x14ac:dyDescent="0.2">
      <c r="A9" s="209">
        <v>115</v>
      </c>
      <c r="B9" s="59" t="s">
        <v>115</v>
      </c>
      <c r="C9" s="19">
        <v>81</v>
      </c>
      <c r="D9" s="19">
        <v>27</v>
      </c>
      <c r="E9" s="19">
        <v>134</v>
      </c>
      <c r="F9" s="19">
        <v>28</v>
      </c>
      <c r="G9" s="19">
        <v>92</v>
      </c>
      <c r="H9" s="19" t="s">
        <v>55</v>
      </c>
      <c r="I9" s="19" t="s">
        <v>55</v>
      </c>
      <c r="J9" s="19" t="s">
        <v>55</v>
      </c>
      <c r="K9" s="144">
        <f t="shared" ref="K9:K72" si="0">SUM(C9:J9)</f>
        <v>362</v>
      </c>
      <c r="L9" s="156"/>
      <c r="M9" s="156"/>
      <c r="N9" s="156"/>
      <c r="O9" s="156"/>
    </row>
    <row r="10" spans="1:15" s="196" customFormat="1" ht="12.75" customHeight="1" x14ac:dyDescent="0.2">
      <c r="A10" s="209">
        <v>117</v>
      </c>
      <c r="B10" s="59" t="s">
        <v>116</v>
      </c>
      <c r="C10" s="19">
        <v>237</v>
      </c>
      <c r="D10" s="19">
        <v>67</v>
      </c>
      <c r="E10" s="19">
        <v>254</v>
      </c>
      <c r="F10" s="19">
        <v>119</v>
      </c>
      <c r="G10" s="19">
        <v>239</v>
      </c>
      <c r="H10" s="19">
        <v>5</v>
      </c>
      <c r="I10" s="19" t="s">
        <v>55</v>
      </c>
      <c r="J10" s="19" t="s">
        <v>55</v>
      </c>
      <c r="K10" s="144">
        <f t="shared" si="0"/>
        <v>921</v>
      </c>
      <c r="L10" s="156"/>
      <c r="M10" s="156"/>
      <c r="N10" s="156"/>
      <c r="O10" s="156"/>
    </row>
    <row r="11" spans="1:15" s="196" customFormat="1" ht="12.75" customHeight="1" x14ac:dyDescent="0.2">
      <c r="A11" s="209">
        <v>120</v>
      </c>
      <c r="B11" s="59" t="s">
        <v>117</v>
      </c>
      <c r="C11" s="19">
        <v>122</v>
      </c>
      <c r="D11" s="19">
        <v>48</v>
      </c>
      <c r="E11" s="19">
        <v>278</v>
      </c>
      <c r="F11" s="19">
        <v>63</v>
      </c>
      <c r="G11" s="19">
        <v>200</v>
      </c>
      <c r="H11" s="19">
        <v>7</v>
      </c>
      <c r="I11" s="19" t="s">
        <v>55</v>
      </c>
      <c r="J11" s="19" t="s">
        <v>55</v>
      </c>
      <c r="K11" s="144">
        <f t="shared" si="0"/>
        <v>718</v>
      </c>
      <c r="L11" s="156"/>
      <c r="M11" s="156"/>
      <c r="N11" s="156"/>
      <c r="O11" s="156"/>
    </row>
    <row r="12" spans="1:15" s="196" customFormat="1" ht="12.75" customHeight="1" x14ac:dyDescent="0.2">
      <c r="A12" s="209">
        <v>123</v>
      </c>
      <c r="B12" s="59" t="s">
        <v>118</v>
      </c>
      <c r="C12" s="19">
        <v>206</v>
      </c>
      <c r="D12" s="19">
        <v>54</v>
      </c>
      <c r="E12" s="19">
        <v>294</v>
      </c>
      <c r="F12" s="19">
        <v>108</v>
      </c>
      <c r="G12" s="19">
        <v>295</v>
      </c>
      <c r="H12" s="19">
        <v>1</v>
      </c>
      <c r="I12" s="19" t="s">
        <v>55</v>
      </c>
      <c r="J12" s="19">
        <v>1</v>
      </c>
      <c r="K12" s="144">
        <f t="shared" si="0"/>
        <v>959</v>
      </c>
      <c r="L12" s="156"/>
      <c r="M12" s="156"/>
      <c r="N12" s="156"/>
      <c r="O12" s="156"/>
    </row>
    <row r="13" spans="1:15" s="196" customFormat="1" ht="12.75" customHeight="1" x14ac:dyDescent="0.2">
      <c r="A13" s="209">
        <v>125</v>
      </c>
      <c r="B13" s="59" t="s">
        <v>119</v>
      </c>
      <c r="C13" s="19">
        <v>62</v>
      </c>
      <c r="D13" s="19">
        <v>21</v>
      </c>
      <c r="E13" s="19">
        <v>126</v>
      </c>
      <c r="F13" s="19">
        <v>18</v>
      </c>
      <c r="G13" s="19">
        <v>81</v>
      </c>
      <c r="H13" s="19">
        <v>1</v>
      </c>
      <c r="I13" s="19" t="s">
        <v>55</v>
      </c>
      <c r="J13" s="19" t="s">
        <v>55</v>
      </c>
      <c r="K13" s="144">
        <f t="shared" si="0"/>
        <v>309</v>
      </c>
      <c r="L13" s="156"/>
      <c r="M13" s="156"/>
      <c r="N13" s="156"/>
      <c r="O13" s="156"/>
    </row>
    <row r="14" spans="1:15" s="196" customFormat="1" ht="12.75" customHeight="1" x14ac:dyDescent="0.2">
      <c r="A14" s="209">
        <v>126</v>
      </c>
      <c r="B14" s="59" t="s">
        <v>120</v>
      </c>
      <c r="C14" s="19">
        <v>286</v>
      </c>
      <c r="D14" s="19">
        <v>77</v>
      </c>
      <c r="E14" s="19">
        <v>426</v>
      </c>
      <c r="F14" s="19">
        <v>233</v>
      </c>
      <c r="G14" s="19">
        <v>403</v>
      </c>
      <c r="H14" s="19">
        <v>4</v>
      </c>
      <c r="I14" s="19" t="s">
        <v>55</v>
      </c>
      <c r="J14" s="19" t="s">
        <v>55</v>
      </c>
      <c r="K14" s="144">
        <f t="shared" si="0"/>
        <v>1429</v>
      </c>
      <c r="L14" s="156"/>
      <c r="M14" s="156"/>
      <c r="N14" s="156"/>
      <c r="O14" s="19" t="s">
        <v>55</v>
      </c>
    </row>
    <row r="15" spans="1:15" s="196" customFormat="1" ht="12.75" customHeight="1" x14ac:dyDescent="0.2">
      <c r="A15" s="209">
        <v>127</v>
      </c>
      <c r="B15" s="59" t="s">
        <v>121</v>
      </c>
      <c r="C15" s="19">
        <v>202</v>
      </c>
      <c r="D15" s="19">
        <v>36</v>
      </c>
      <c r="E15" s="19">
        <v>180</v>
      </c>
      <c r="F15" s="19">
        <v>67</v>
      </c>
      <c r="G15" s="19">
        <v>124</v>
      </c>
      <c r="H15" s="19">
        <v>2</v>
      </c>
      <c r="I15" s="19" t="s">
        <v>55</v>
      </c>
      <c r="J15" s="19" t="s">
        <v>55</v>
      </c>
      <c r="K15" s="144">
        <f t="shared" si="0"/>
        <v>611</v>
      </c>
      <c r="L15" s="156"/>
      <c r="M15" s="156"/>
      <c r="N15" s="156"/>
      <c r="O15" s="156"/>
    </row>
    <row r="16" spans="1:15" s="196" customFormat="1" ht="12.75" customHeight="1" x14ac:dyDescent="0.2">
      <c r="A16" s="209">
        <v>128</v>
      </c>
      <c r="B16" s="59" t="s">
        <v>122</v>
      </c>
      <c r="C16" s="19">
        <v>54</v>
      </c>
      <c r="D16" s="19">
        <v>5</v>
      </c>
      <c r="E16" s="19">
        <v>47</v>
      </c>
      <c r="F16" s="19">
        <v>11</v>
      </c>
      <c r="G16" s="19">
        <v>33</v>
      </c>
      <c r="H16" s="19" t="s">
        <v>55</v>
      </c>
      <c r="I16" s="19" t="s">
        <v>55</v>
      </c>
      <c r="J16" s="19" t="s">
        <v>55</v>
      </c>
      <c r="K16" s="144">
        <f t="shared" si="0"/>
        <v>150</v>
      </c>
      <c r="L16" s="156"/>
      <c r="M16" s="156"/>
      <c r="N16" s="156"/>
      <c r="O16" s="156"/>
    </row>
    <row r="17" spans="1:11" s="196" customFormat="1" ht="12.75" customHeight="1" x14ac:dyDescent="0.2">
      <c r="A17" s="209">
        <v>136</v>
      </c>
      <c r="B17" s="59" t="s">
        <v>123</v>
      </c>
      <c r="C17" s="19">
        <v>276</v>
      </c>
      <c r="D17" s="19">
        <v>66</v>
      </c>
      <c r="E17" s="19">
        <v>310</v>
      </c>
      <c r="F17" s="19">
        <v>102</v>
      </c>
      <c r="G17" s="19">
        <v>223</v>
      </c>
      <c r="H17" s="19">
        <v>9</v>
      </c>
      <c r="I17" s="19" t="s">
        <v>55</v>
      </c>
      <c r="J17" s="19" t="s">
        <v>55</v>
      </c>
      <c r="K17" s="144">
        <f t="shared" si="0"/>
        <v>986</v>
      </c>
    </row>
    <row r="18" spans="1:11" s="196" customFormat="1" ht="12.75" customHeight="1" x14ac:dyDescent="0.2">
      <c r="A18" s="209">
        <v>138</v>
      </c>
      <c r="B18" s="59" t="s">
        <v>124</v>
      </c>
      <c r="C18" s="19">
        <v>142</v>
      </c>
      <c r="D18" s="19">
        <v>19</v>
      </c>
      <c r="E18" s="19">
        <v>185</v>
      </c>
      <c r="F18" s="19">
        <v>35</v>
      </c>
      <c r="G18" s="19">
        <v>120</v>
      </c>
      <c r="H18" s="19">
        <v>2</v>
      </c>
      <c r="I18" s="19" t="s">
        <v>55</v>
      </c>
      <c r="J18" s="19" t="s">
        <v>55</v>
      </c>
      <c r="K18" s="144">
        <f t="shared" si="0"/>
        <v>503</v>
      </c>
    </row>
    <row r="19" spans="1:11" s="196" customFormat="1" ht="12.75" customHeight="1" x14ac:dyDescent="0.2">
      <c r="A19" s="209">
        <v>139</v>
      </c>
      <c r="B19" s="59" t="s">
        <v>125</v>
      </c>
      <c r="C19" s="19">
        <v>66</v>
      </c>
      <c r="D19" s="19">
        <v>19</v>
      </c>
      <c r="E19" s="19">
        <v>94</v>
      </c>
      <c r="F19" s="19">
        <v>41</v>
      </c>
      <c r="G19" s="19">
        <v>60</v>
      </c>
      <c r="H19" s="19" t="s">
        <v>55</v>
      </c>
      <c r="I19" s="19" t="s">
        <v>55</v>
      </c>
      <c r="J19" s="19" t="s">
        <v>55</v>
      </c>
      <c r="K19" s="144">
        <f t="shared" si="0"/>
        <v>280</v>
      </c>
    </row>
    <row r="20" spans="1:11" s="196" customFormat="1" ht="12.75" customHeight="1" x14ac:dyDescent="0.2">
      <c r="A20" s="209">
        <v>140</v>
      </c>
      <c r="B20" s="59" t="s">
        <v>126</v>
      </c>
      <c r="C20" s="19">
        <v>61</v>
      </c>
      <c r="D20" s="19">
        <v>13</v>
      </c>
      <c r="E20" s="19">
        <v>45</v>
      </c>
      <c r="F20" s="19">
        <v>9</v>
      </c>
      <c r="G20" s="19">
        <v>33</v>
      </c>
      <c r="H20" s="19" t="s">
        <v>55</v>
      </c>
      <c r="I20" s="19" t="s">
        <v>55</v>
      </c>
      <c r="J20" s="19" t="s">
        <v>55</v>
      </c>
      <c r="K20" s="144">
        <f t="shared" si="0"/>
        <v>161</v>
      </c>
    </row>
    <row r="21" spans="1:11" s="196" customFormat="1" ht="12.75" customHeight="1" x14ac:dyDescent="0.2">
      <c r="A21" s="209">
        <v>160</v>
      </c>
      <c r="B21" s="59" t="s">
        <v>127</v>
      </c>
      <c r="C21" s="19">
        <v>270</v>
      </c>
      <c r="D21" s="19">
        <v>98</v>
      </c>
      <c r="E21" s="19">
        <v>1771</v>
      </c>
      <c r="F21" s="19">
        <v>165</v>
      </c>
      <c r="G21" s="19">
        <v>648</v>
      </c>
      <c r="H21" s="19">
        <v>18</v>
      </c>
      <c r="I21" s="19" t="s">
        <v>55</v>
      </c>
      <c r="J21" s="19">
        <v>2</v>
      </c>
      <c r="K21" s="144">
        <f t="shared" si="0"/>
        <v>2972</v>
      </c>
    </row>
    <row r="22" spans="1:11" s="196" customFormat="1" ht="12.75" customHeight="1" x14ac:dyDescent="0.2">
      <c r="A22" s="209">
        <v>162</v>
      </c>
      <c r="B22" s="59" t="s">
        <v>128</v>
      </c>
      <c r="C22" s="19">
        <v>138</v>
      </c>
      <c r="D22" s="19">
        <v>40</v>
      </c>
      <c r="E22" s="19">
        <v>593</v>
      </c>
      <c r="F22" s="19">
        <v>26</v>
      </c>
      <c r="G22" s="19">
        <v>356</v>
      </c>
      <c r="H22" s="19" t="s">
        <v>55</v>
      </c>
      <c r="I22" s="19" t="s">
        <v>55</v>
      </c>
      <c r="J22" s="19" t="s">
        <v>55</v>
      </c>
      <c r="K22" s="144">
        <f t="shared" si="0"/>
        <v>1153</v>
      </c>
    </row>
    <row r="23" spans="1:11" s="196" customFormat="1" ht="12.75" customHeight="1" x14ac:dyDescent="0.2">
      <c r="A23" s="209">
        <v>163</v>
      </c>
      <c r="B23" s="59" t="s">
        <v>129</v>
      </c>
      <c r="C23" s="19">
        <v>330</v>
      </c>
      <c r="D23" s="19">
        <v>89</v>
      </c>
      <c r="E23" s="19">
        <v>1859</v>
      </c>
      <c r="F23" s="19">
        <v>140</v>
      </c>
      <c r="G23" s="19">
        <v>785</v>
      </c>
      <c r="H23" s="19" t="s">
        <v>55</v>
      </c>
      <c r="I23" s="19" t="s">
        <v>55</v>
      </c>
      <c r="J23" s="19" t="s">
        <v>55</v>
      </c>
      <c r="K23" s="144">
        <f t="shared" si="0"/>
        <v>3203</v>
      </c>
    </row>
    <row r="24" spans="1:11" s="196" customFormat="1" ht="12.75" customHeight="1" x14ac:dyDescent="0.2">
      <c r="A24" s="209">
        <v>180</v>
      </c>
      <c r="B24" s="59" t="s">
        <v>130</v>
      </c>
      <c r="C24" s="19">
        <v>4821</v>
      </c>
      <c r="D24" s="19">
        <v>1437</v>
      </c>
      <c r="E24" s="19">
        <v>17117</v>
      </c>
      <c r="F24" s="19">
        <v>1573</v>
      </c>
      <c r="G24" s="19">
        <v>10043</v>
      </c>
      <c r="H24" s="19">
        <v>16</v>
      </c>
      <c r="I24" s="19">
        <v>1</v>
      </c>
      <c r="J24" s="19">
        <v>3</v>
      </c>
      <c r="K24" s="144">
        <f t="shared" si="0"/>
        <v>35011</v>
      </c>
    </row>
    <row r="25" spans="1:11" s="196" customFormat="1" ht="12.75" customHeight="1" x14ac:dyDescent="0.2">
      <c r="A25" s="209">
        <v>181</v>
      </c>
      <c r="B25" s="59" t="s">
        <v>131</v>
      </c>
      <c r="C25" s="19">
        <v>2809</v>
      </c>
      <c r="D25" s="19">
        <v>737</v>
      </c>
      <c r="E25" s="19">
        <v>2685</v>
      </c>
      <c r="F25" s="19">
        <v>638</v>
      </c>
      <c r="G25" s="19">
        <v>1575</v>
      </c>
      <c r="H25" s="19">
        <v>1</v>
      </c>
      <c r="I25" s="19">
        <v>1</v>
      </c>
      <c r="J25" s="19" t="s">
        <v>55</v>
      </c>
      <c r="K25" s="144">
        <f t="shared" si="0"/>
        <v>8446</v>
      </c>
    </row>
    <row r="26" spans="1:11" s="196" customFormat="1" ht="12.75" customHeight="1" x14ac:dyDescent="0.2">
      <c r="A26" s="209">
        <v>182</v>
      </c>
      <c r="B26" s="59" t="s">
        <v>132</v>
      </c>
      <c r="C26" s="19">
        <v>306</v>
      </c>
      <c r="D26" s="19">
        <v>163</v>
      </c>
      <c r="E26" s="19">
        <v>1745</v>
      </c>
      <c r="F26" s="19">
        <v>1207</v>
      </c>
      <c r="G26" s="19">
        <v>1102</v>
      </c>
      <c r="H26" s="19">
        <v>1</v>
      </c>
      <c r="I26" s="19" t="s">
        <v>55</v>
      </c>
      <c r="J26" s="19" t="s">
        <v>55</v>
      </c>
      <c r="K26" s="144">
        <f t="shared" si="0"/>
        <v>4524</v>
      </c>
    </row>
    <row r="27" spans="1:11" s="196" customFormat="1" ht="12.75" customHeight="1" x14ac:dyDescent="0.2">
      <c r="A27" s="209">
        <v>183</v>
      </c>
      <c r="B27" s="59" t="s">
        <v>133</v>
      </c>
      <c r="C27" s="19">
        <v>486</v>
      </c>
      <c r="D27" s="19">
        <v>40</v>
      </c>
      <c r="E27" s="19">
        <v>142</v>
      </c>
      <c r="F27" s="19">
        <v>171</v>
      </c>
      <c r="G27" s="19">
        <v>197</v>
      </c>
      <c r="H27" s="19">
        <v>1</v>
      </c>
      <c r="I27" s="19" t="s">
        <v>55</v>
      </c>
      <c r="J27" s="19" t="s">
        <v>55</v>
      </c>
      <c r="K27" s="144">
        <f t="shared" si="0"/>
        <v>1037</v>
      </c>
    </row>
    <row r="28" spans="1:11" s="196" customFormat="1" ht="12.75" customHeight="1" x14ac:dyDescent="0.2">
      <c r="A28" s="209">
        <v>184</v>
      </c>
      <c r="B28" s="59" t="s">
        <v>134</v>
      </c>
      <c r="C28" s="19">
        <v>851</v>
      </c>
      <c r="D28" s="19">
        <v>173</v>
      </c>
      <c r="E28" s="19">
        <v>2806</v>
      </c>
      <c r="F28" s="19">
        <v>141</v>
      </c>
      <c r="G28" s="19">
        <v>3002</v>
      </c>
      <c r="H28" s="19">
        <v>2</v>
      </c>
      <c r="I28" s="19" t="s">
        <v>55</v>
      </c>
      <c r="J28" s="19" t="s">
        <v>55</v>
      </c>
      <c r="K28" s="144">
        <f t="shared" si="0"/>
        <v>6975</v>
      </c>
    </row>
    <row r="29" spans="1:11" s="196" customFormat="1" ht="12.75" customHeight="1" x14ac:dyDescent="0.2">
      <c r="A29" s="209">
        <v>186</v>
      </c>
      <c r="B29" s="59" t="s">
        <v>135</v>
      </c>
      <c r="C29" s="19">
        <v>126</v>
      </c>
      <c r="D29" s="19">
        <v>30</v>
      </c>
      <c r="E29" s="19">
        <v>241</v>
      </c>
      <c r="F29" s="19">
        <v>55</v>
      </c>
      <c r="G29" s="19">
        <v>185</v>
      </c>
      <c r="H29" s="19" t="s">
        <v>55</v>
      </c>
      <c r="I29" s="19" t="s">
        <v>55</v>
      </c>
      <c r="J29" s="19" t="s">
        <v>55</v>
      </c>
      <c r="K29" s="144">
        <f t="shared" si="0"/>
        <v>637</v>
      </c>
    </row>
    <row r="30" spans="1:11" s="196" customFormat="1" ht="12.75" customHeight="1" x14ac:dyDescent="0.2">
      <c r="A30" s="209">
        <v>187</v>
      </c>
      <c r="B30" s="59" t="s">
        <v>136</v>
      </c>
      <c r="C30" s="19">
        <v>38</v>
      </c>
      <c r="D30" s="19">
        <v>4</v>
      </c>
      <c r="E30" s="19">
        <v>67</v>
      </c>
      <c r="F30" s="19">
        <v>15</v>
      </c>
      <c r="G30" s="19">
        <v>44</v>
      </c>
      <c r="H30" s="19" t="s">
        <v>55</v>
      </c>
      <c r="I30" s="19" t="s">
        <v>55</v>
      </c>
      <c r="J30" s="19" t="s">
        <v>55</v>
      </c>
      <c r="K30" s="144">
        <f t="shared" si="0"/>
        <v>168</v>
      </c>
    </row>
    <row r="31" spans="1:11" s="196" customFormat="1" ht="12.75" customHeight="1" x14ac:dyDescent="0.2">
      <c r="A31" s="209">
        <v>188</v>
      </c>
      <c r="B31" s="59" t="s">
        <v>137</v>
      </c>
      <c r="C31" s="19">
        <v>199</v>
      </c>
      <c r="D31" s="19">
        <v>74</v>
      </c>
      <c r="E31" s="19">
        <v>223</v>
      </c>
      <c r="F31" s="19">
        <v>97</v>
      </c>
      <c r="G31" s="19">
        <v>194</v>
      </c>
      <c r="H31" s="19">
        <v>3</v>
      </c>
      <c r="I31" s="19" t="s">
        <v>55</v>
      </c>
      <c r="J31" s="19" t="s">
        <v>55</v>
      </c>
      <c r="K31" s="144">
        <f t="shared" si="0"/>
        <v>790</v>
      </c>
    </row>
    <row r="32" spans="1:11" s="196" customFormat="1" ht="12.75" customHeight="1" x14ac:dyDescent="0.2">
      <c r="A32" s="209">
        <v>191</v>
      </c>
      <c r="B32" s="59" t="s">
        <v>138</v>
      </c>
      <c r="C32" s="19">
        <v>315</v>
      </c>
      <c r="D32" s="19">
        <v>43</v>
      </c>
      <c r="E32" s="19">
        <v>180</v>
      </c>
      <c r="F32" s="19">
        <v>63</v>
      </c>
      <c r="G32" s="19">
        <v>123</v>
      </c>
      <c r="H32" s="19">
        <v>1</v>
      </c>
      <c r="I32" s="19" t="s">
        <v>55</v>
      </c>
      <c r="J32" s="19" t="s">
        <v>55</v>
      </c>
      <c r="K32" s="144">
        <f t="shared" si="0"/>
        <v>725</v>
      </c>
    </row>
    <row r="33" spans="1:11" s="196" customFormat="1" ht="12.75" customHeight="1" x14ac:dyDescent="0.2">
      <c r="A33" s="209">
        <v>192</v>
      </c>
      <c r="B33" s="59" t="s">
        <v>139</v>
      </c>
      <c r="C33" s="19">
        <v>63</v>
      </c>
      <c r="D33" s="19">
        <v>25</v>
      </c>
      <c r="E33" s="19">
        <v>74</v>
      </c>
      <c r="F33" s="19">
        <v>20</v>
      </c>
      <c r="G33" s="19">
        <v>48</v>
      </c>
      <c r="H33" s="19">
        <v>1</v>
      </c>
      <c r="I33" s="19" t="s">
        <v>55</v>
      </c>
      <c r="J33" s="19" t="s">
        <v>55</v>
      </c>
      <c r="K33" s="144">
        <f t="shared" si="0"/>
        <v>231</v>
      </c>
    </row>
    <row r="34" spans="1:11" s="196" customFormat="1" ht="12.75" customHeight="1" x14ac:dyDescent="0.2">
      <c r="A34" s="209" t="s">
        <v>611</v>
      </c>
      <c r="B34" s="59" t="s">
        <v>612</v>
      </c>
      <c r="C34" s="19" t="s">
        <v>55</v>
      </c>
      <c r="D34" s="19" t="s">
        <v>55</v>
      </c>
      <c r="E34" s="19" t="s">
        <v>55</v>
      </c>
      <c r="F34" s="19" t="s">
        <v>55</v>
      </c>
      <c r="G34" s="19">
        <v>1</v>
      </c>
      <c r="H34" s="19" t="s">
        <v>55</v>
      </c>
      <c r="I34" s="19" t="s">
        <v>55</v>
      </c>
      <c r="J34" s="19" t="s">
        <v>55</v>
      </c>
      <c r="K34" s="144">
        <f t="shared" si="0"/>
        <v>1</v>
      </c>
    </row>
    <row r="35" spans="1:11" s="196" customFormat="1" ht="12.75" customHeight="1" x14ac:dyDescent="0.2">
      <c r="A35" s="209">
        <v>305</v>
      </c>
      <c r="B35" s="59" t="s">
        <v>140</v>
      </c>
      <c r="C35" s="19">
        <v>266</v>
      </c>
      <c r="D35" s="19">
        <v>81</v>
      </c>
      <c r="E35" s="19">
        <v>118</v>
      </c>
      <c r="F35" s="19">
        <v>16</v>
      </c>
      <c r="G35" s="19">
        <v>216</v>
      </c>
      <c r="H35" s="19" t="s">
        <v>55</v>
      </c>
      <c r="I35" s="19" t="s">
        <v>55</v>
      </c>
      <c r="J35" s="19" t="s">
        <v>55</v>
      </c>
      <c r="K35" s="144">
        <f t="shared" si="0"/>
        <v>697</v>
      </c>
    </row>
    <row r="36" spans="1:11" s="196" customFormat="1" ht="12.75" customHeight="1" x14ac:dyDescent="0.2">
      <c r="A36" s="209">
        <v>319</v>
      </c>
      <c r="B36" s="59" t="s">
        <v>141</v>
      </c>
      <c r="C36" s="19">
        <v>10</v>
      </c>
      <c r="D36" s="19">
        <v>11</v>
      </c>
      <c r="E36" s="19">
        <v>9</v>
      </c>
      <c r="F36" s="19">
        <v>5</v>
      </c>
      <c r="G36" s="19">
        <v>7</v>
      </c>
      <c r="H36" s="19" t="s">
        <v>55</v>
      </c>
      <c r="I36" s="19" t="s">
        <v>55</v>
      </c>
      <c r="J36" s="19" t="s">
        <v>55</v>
      </c>
      <c r="K36" s="144">
        <f t="shared" si="0"/>
        <v>42</v>
      </c>
    </row>
    <row r="37" spans="1:11" s="196" customFormat="1" ht="12.75" customHeight="1" x14ac:dyDescent="0.2">
      <c r="A37" s="209">
        <v>330</v>
      </c>
      <c r="B37" s="59" t="s">
        <v>142</v>
      </c>
      <c r="C37" s="19">
        <v>46</v>
      </c>
      <c r="D37" s="19">
        <v>18</v>
      </c>
      <c r="E37" s="19">
        <v>116</v>
      </c>
      <c r="F37" s="19">
        <v>30</v>
      </c>
      <c r="G37" s="19">
        <v>76</v>
      </c>
      <c r="H37" s="19">
        <v>2</v>
      </c>
      <c r="I37" s="19" t="s">
        <v>55</v>
      </c>
      <c r="J37" s="19" t="s">
        <v>55</v>
      </c>
      <c r="K37" s="144">
        <f t="shared" si="0"/>
        <v>288</v>
      </c>
    </row>
    <row r="38" spans="1:11" s="196" customFormat="1" ht="12.75" customHeight="1" x14ac:dyDescent="0.2">
      <c r="A38" s="209">
        <v>331</v>
      </c>
      <c r="B38" s="59" t="s">
        <v>143</v>
      </c>
      <c r="C38" s="19">
        <v>20</v>
      </c>
      <c r="D38" s="19">
        <v>8</v>
      </c>
      <c r="E38" s="19">
        <v>21</v>
      </c>
      <c r="F38" s="19">
        <v>5</v>
      </c>
      <c r="G38" s="19">
        <v>13</v>
      </c>
      <c r="H38" s="19" t="s">
        <v>55</v>
      </c>
      <c r="I38" s="19" t="s">
        <v>55</v>
      </c>
      <c r="J38" s="19" t="s">
        <v>55</v>
      </c>
      <c r="K38" s="144">
        <f t="shared" si="0"/>
        <v>67</v>
      </c>
    </row>
    <row r="39" spans="1:11" s="196" customFormat="1" ht="12.75" customHeight="1" x14ac:dyDescent="0.2">
      <c r="A39" s="209">
        <v>360</v>
      </c>
      <c r="B39" s="59" t="s">
        <v>144</v>
      </c>
      <c r="C39" s="19">
        <v>27</v>
      </c>
      <c r="D39" s="19">
        <v>22</v>
      </c>
      <c r="E39" s="19">
        <v>24</v>
      </c>
      <c r="F39" s="19">
        <v>8</v>
      </c>
      <c r="G39" s="19">
        <v>21</v>
      </c>
      <c r="H39" s="19" t="s">
        <v>55</v>
      </c>
      <c r="I39" s="19" t="s">
        <v>55</v>
      </c>
      <c r="J39" s="19" t="s">
        <v>55</v>
      </c>
      <c r="K39" s="144">
        <f t="shared" si="0"/>
        <v>102</v>
      </c>
    </row>
    <row r="40" spans="1:11" s="196" customFormat="1" ht="12.75" customHeight="1" x14ac:dyDescent="0.2">
      <c r="A40" s="209">
        <v>380</v>
      </c>
      <c r="B40" s="59" t="s">
        <v>145</v>
      </c>
      <c r="C40" s="19">
        <v>507</v>
      </c>
      <c r="D40" s="19">
        <v>179</v>
      </c>
      <c r="E40" s="19">
        <v>847</v>
      </c>
      <c r="F40" s="19">
        <v>319</v>
      </c>
      <c r="G40" s="19">
        <v>656</v>
      </c>
      <c r="H40" s="19">
        <v>41</v>
      </c>
      <c r="I40" s="19" t="s">
        <v>55</v>
      </c>
      <c r="J40" s="19" t="s">
        <v>55</v>
      </c>
      <c r="K40" s="144">
        <f t="shared" si="0"/>
        <v>2549</v>
      </c>
    </row>
    <row r="41" spans="1:11" s="196" customFormat="1" ht="12.75" customHeight="1" x14ac:dyDescent="0.2">
      <c r="A41" s="209">
        <v>381</v>
      </c>
      <c r="B41" s="59" t="s">
        <v>146</v>
      </c>
      <c r="C41" s="19">
        <v>142</v>
      </c>
      <c r="D41" s="19">
        <v>52</v>
      </c>
      <c r="E41" s="19">
        <v>175</v>
      </c>
      <c r="F41" s="19">
        <v>46</v>
      </c>
      <c r="G41" s="19">
        <v>126</v>
      </c>
      <c r="H41" s="19" t="s">
        <v>55</v>
      </c>
      <c r="I41" s="19" t="s">
        <v>55</v>
      </c>
      <c r="J41" s="19">
        <v>1</v>
      </c>
      <c r="K41" s="144">
        <f t="shared" si="0"/>
        <v>542</v>
      </c>
    </row>
    <row r="42" spans="1:11" s="196" customFormat="1" ht="12.75" customHeight="1" x14ac:dyDescent="0.2">
      <c r="A42" s="209">
        <v>382</v>
      </c>
      <c r="B42" s="59" t="s">
        <v>147</v>
      </c>
      <c r="C42" s="19">
        <v>114</v>
      </c>
      <c r="D42" s="19">
        <v>32</v>
      </c>
      <c r="E42" s="19">
        <v>38</v>
      </c>
      <c r="F42" s="19">
        <v>8</v>
      </c>
      <c r="G42" s="19">
        <v>42</v>
      </c>
      <c r="H42" s="19">
        <v>1</v>
      </c>
      <c r="I42" s="19" t="s">
        <v>55</v>
      </c>
      <c r="J42" s="19" t="s">
        <v>55</v>
      </c>
      <c r="K42" s="144">
        <f t="shared" si="0"/>
        <v>235</v>
      </c>
    </row>
    <row r="43" spans="1:11" s="196" customFormat="1" ht="12.75" customHeight="1" x14ac:dyDescent="0.2">
      <c r="A43" s="209">
        <v>428</v>
      </c>
      <c r="B43" s="59" t="s">
        <v>148</v>
      </c>
      <c r="C43" s="19">
        <v>8</v>
      </c>
      <c r="D43" s="19">
        <v>5</v>
      </c>
      <c r="E43" s="19">
        <v>18</v>
      </c>
      <c r="F43" s="19">
        <v>9</v>
      </c>
      <c r="G43" s="19">
        <v>15</v>
      </c>
      <c r="H43" s="19" t="s">
        <v>55</v>
      </c>
      <c r="I43" s="19" t="s">
        <v>55</v>
      </c>
      <c r="J43" s="19" t="s">
        <v>55</v>
      </c>
      <c r="K43" s="144">
        <f t="shared" si="0"/>
        <v>55</v>
      </c>
    </row>
    <row r="44" spans="1:11" s="197" customFormat="1" ht="12.75" customHeight="1" x14ac:dyDescent="0.2">
      <c r="A44" s="209">
        <v>461</v>
      </c>
      <c r="B44" s="59" t="s">
        <v>149</v>
      </c>
      <c r="C44" s="19">
        <v>14</v>
      </c>
      <c r="D44" s="19">
        <v>10</v>
      </c>
      <c r="E44" s="19">
        <v>23</v>
      </c>
      <c r="F44" s="19">
        <v>3</v>
      </c>
      <c r="G44" s="19">
        <v>23</v>
      </c>
      <c r="H44" s="19" t="s">
        <v>55</v>
      </c>
      <c r="I44" s="19" t="s">
        <v>55</v>
      </c>
      <c r="J44" s="19" t="s">
        <v>55</v>
      </c>
      <c r="K44" s="144">
        <f t="shared" si="0"/>
        <v>73</v>
      </c>
    </row>
    <row r="45" spans="1:11" ht="12.75" customHeight="1" x14ac:dyDescent="0.2">
      <c r="A45" s="209">
        <v>480</v>
      </c>
      <c r="B45" s="59" t="s">
        <v>150</v>
      </c>
      <c r="C45" s="19">
        <v>187</v>
      </c>
      <c r="D45" s="19">
        <v>63</v>
      </c>
      <c r="E45" s="19">
        <v>230</v>
      </c>
      <c r="F45" s="19">
        <v>61</v>
      </c>
      <c r="G45" s="19">
        <v>163</v>
      </c>
      <c r="H45" s="19">
        <v>2</v>
      </c>
      <c r="I45" s="19" t="s">
        <v>55</v>
      </c>
      <c r="J45" s="19" t="s">
        <v>55</v>
      </c>
      <c r="K45" s="144">
        <f t="shared" si="0"/>
        <v>706</v>
      </c>
    </row>
    <row r="46" spans="1:11" ht="12.75" customHeight="1" x14ac:dyDescent="0.2">
      <c r="A46" s="209">
        <v>481</v>
      </c>
      <c r="B46" s="59" t="s">
        <v>151</v>
      </c>
      <c r="C46" s="19">
        <v>29</v>
      </c>
      <c r="D46" s="19">
        <v>11</v>
      </c>
      <c r="E46" s="19">
        <v>18</v>
      </c>
      <c r="F46" s="19">
        <v>9</v>
      </c>
      <c r="G46" s="19">
        <v>27</v>
      </c>
      <c r="H46" s="19" t="s">
        <v>55</v>
      </c>
      <c r="I46" s="19" t="s">
        <v>55</v>
      </c>
      <c r="J46" s="19" t="s">
        <v>55</v>
      </c>
      <c r="K46" s="144">
        <f t="shared" si="0"/>
        <v>94</v>
      </c>
    </row>
    <row r="47" spans="1:11" s="196" customFormat="1" ht="12.75" customHeight="1" x14ac:dyDescent="0.2">
      <c r="A47" s="209">
        <v>482</v>
      </c>
      <c r="B47" s="59" t="s">
        <v>152</v>
      </c>
      <c r="C47" s="19">
        <v>27</v>
      </c>
      <c r="D47" s="19">
        <v>10</v>
      </c>
      <c r="E47" s="19">
        <v>34</v>
      </c>
      <c r="F47" s="19">
        <v>16</v>
      </c>
      <c r="G47" s="19">
        <v>23</v>
      </c>
      <c r="H47" s="19" t="s">
        <v>55</v>
      </c>
      <c r="I47" s="19" t="s">
        <v>55</v>
      </c>
      <c r="J47" s="19" t="s">
        <v>55</v>
      </c>
      <c r="K47" s="144">
        <f t="shared" si="0"/>
        <v>110</v>
      </c>
    </row>
    <row r="48" spans="1:11" s="196" customFormat="1" ht="12.75" customHeight="1" x14ac:dyDescent="0.2">
      <c r="A48" s="209">
        <v>483</v>
      </c>
      <c r="B48" s="59" t="s">
        <v>153</v>
      </c>
      <c r="C48" s="19">
        <v>88</v>
      </c>
      <c r="D48" s="19">
        <v>31</v>
      </c>
      <c r="E48" s="19">
        <v>84</v>
      </c>
      <c r="F48" s="19">
        <v>27</v>
      </c>
      <c r="G48" s="19">
        <v>80</v>
      </c>
      <c r="H48" s="19" t="s">
        <v>55</v>
      </c>
      <c r="I48" s="19" t="s">
        <v>55</v>
      </c>
      <c r="J48" s="19" t="s">
        <v>55</v>
      </c>
      <c r="K48" s="144">
        <f t="shared" si="0"/>
        <v>310</v>
      </c>
    </row>
    <row r="49" spans="1:11" s="196" customFormat="1" ht="12.75" customHeight="1" x14ac:dyDescent="0.2">
      <c r="A49" s="209">
        <v>484</v>
      </c>
      <c r="B49" s="59" t="s">
        <v>154</v>
      </c>
      <c r="C49" s="19">
        <v>313</v>
      </c>
      <c r="D49" s="19">
        <v>95</v>
      </c>
      <c r="E49" s="19">
        <v>266</v>
      </c>
      <c r="F49" s="19">
        <v>73</v>
      </c>
      <c r="G49" s="19">
        <v>265</v>
      </c>
      <c r="H49" s="19">
        <v>3</v>
      </c>
      <c r="I49" s="19" t="s">
        <v>55</v>
      </c>
      <c r="J49" s="19">
        <v>1</v>
      </c>
      <c r="K49" s="144">
        <f t="shared" si="0"/>
        <v>1016</v>
      </c>
    </row>
    <row r="50" spans="1:11" s="196" customFormat="1" ht="12.75" customHeight="1" x14ac:dyDescent="0.2">
      <c r="A50" s="209">
        <v>486</v>
      </c>
      <c r="B50" s="59" t="s">
        <v>155</v>
      </c>
      <c r="C50" s="19">
        <v>134</v>
      </c>
      <c r="D50" s="19">
        <v>33</v>
      </c>
      <c r="E50" s="19">
        <v>144</v>
      </c>
      <c r="F50" s="19">
        <v>81</v>
      </c>
      <c r="G50" s="19">
        <v>90</v>
      </c>
      <c r="H50" s="19">
        <v>1</v>
      </c>
      <c r="I50" s="19" t="s">
        <v>55</v>
      </c>
      <c r="J50" s="19" t="s">
        <v>55</v>
      </c>
      <c r="K50" s="144">
        <f t="shared" si="0"/>
        <v>483</v>
      </c>
    </row>
    <row r="51" spans="1:11" s="196" customFormat="1" ht="12.75" customHeight="1" x14ac:dyDescent="0.2">
      <c r="A51" s="209">
        <v>488</v>
      </c>
      <c r="B51" s="59" t="s">
        <v>156</v>
      </c>
      <c r="C51" s="19">
        <v>37</v>
      </c>
      <c r="D51" s="19">
        <v>25</v>
      </c>
      <c r="E51" s="19">
        <v>48</v>
      </c>
      <c r="F51" s="19">
        <v>19</v>
      </c>
      <c r="G51" s="19">
        <v>39</v>
      </c>
      <c r="H51" s="19" t="s">
        <v>55</v>
      </c>
      <c r="I51" s="19" t="s">
        <v>55</v>
      </c>
      <c r="J51" s="19" t="s">
        <v>55</v>
      </c>
      <c r="K51" s="144">
        <f t="shared" si="0"/>
        <v>168</v>
      </c>
    </row>
    <row r="52" spans="1:11" s="196" customFormat="1" ht="12.75" customHeight="1" x14ac:dyDescent="0.2">
      <c r="A52" s="209">
        <v>509</v>
      </c>
      <c r="B52" s="59" t="s">
        <v>157</v>
      </c>
      <c r="C52" s="19">
        <v>3</v>
      </c>
      <c r="D52" s="19">
        <v>8</v>
      </c>
      <c r="E52" s="19">
        <v>18</v>
      </c>
      <c r="F52" s="19">
        <v>3</v>
      </c>
      <c r="G52" s="19">
        <v>13</v>
      </c>
      <c r="H52" s="19" t="s">
        <v>55</v>
      </c>
      <c r="I52" s="19" t="s">
        <v>55</v>
      </c>
      <c r="J52" s="19" t="s">
        <v>55</v>
      </c>
      <c r="K52" s="144">
        <f t="shared" si="0"/>
        <v>45</v>
      </c>
    </row>
    <row r="53" spans="1:11" s="196" customFormat="1" ht="12.75" customHeight="1" x14ac:dyDescent="0.2">
      <c r="A53" s="209">
        <v>512</v>
      </c>
      <c r="B53" s="59" t="s">
        <v>158</v>
      </c>
      <c r="C53" s="19">
        <v>7</v>
      </c>
      <c r="D53" s="19">
        <v>8</v>
      </c>
      <c r="E53" s="19">
        <v>9</v>
      </c>
      <c r="F53" s="19" t="s">
        <v>55</v>
      </c>
      <c r="G53" s="19">
        <v>7</v>
      </c>
      <c r="H53" s="19" t="s">
        <v>55</v>
      </c>
      <c r="I53" s="19" t="s">
        <v>55</v>
      </c>
      <c r="J53" s="19" t="s">
        <v>55</v>
      </c>
      <c r="K53" s="144">
        <f t="shared" si="0"/>
        <v>31</v>
      </c>
    </row>
    <row r="54" spans="1:11" s="196" customFormat="1" ht="12.75" customHeight="1" x14ac:dyDescent="0.2">
      <c r="A54" s="209">
        <v>513</v>
      </c>
      <c r="B54" s="59" t="s">
        <v>159</v>
      </c>
      <c r="C54" s="19">
        <v>30</v>
      </c>
      <c r="D54" s="19">
        <v>10</v>
      </c>
      <c r="E54" s="19">
        <v>24</v>
      </c>
      <c r="F54" s="19">
        <v>4</v>
      </c>
      <c r="G54" s="19">
        <v>39</v>
      </c>
      <c r="H54" s="19">
        <v>8</v>
      </c>
      <c r="I54" s="19" t="s">
        <v>55</v>
      </c>
      <c r="J54" s="19" t="s">
        <v>55</v>
      </c>
      <c r="K54" s="144">
        <f t="shared" si="0"/>
        <v>115</v>
      </c>
    </row>
    <row r="55" spans="1:11" s="196" customFormat="1" ht="12.75" customHeight="1" x14ac:dyDescent="0.2">
      <c r="A55" s="209">
        <v>560</v>
      </c>
      <c r="B55" s="59" t="s">
        <v>160</v>
      </c>
      <c r="C55" s="19">
        <v>13</v>
      </c>
      <c r="D55" s="19" t="s">
        <v>55</v>
      </c>
      <c r="E55" s="19">
        <v>15</v>
      </c>
      <c r="F55" s="19">
        <v>7</v>
      </c>
      <c r="G55" s="19">
        <v>9</v>
      </c>
      <c r="H55" s="19" t="s">
        <v>55</v>
      </c>
      <c r="I55" s="19" t="s">
        <v>55</v>
      </c>
      <c r="J55" s="19" t="s">
        <v>55</v>
      </c>
      <c r="K55" s="144">
        <f t="shared" si="0"/>
        <v>44</v>
      </c>
    </row>
    <row r="56" spans="1:11" s="196" customFormat="1" ht="12.75" customHeight="1" x14ac:dyDescent="0.2">
      <c r="A56" s="209">
        <v>561</v>
      </c>
      <c r="B56" s="59" t="s">
        <v>161</v>
      </c>
      <c r="C56" s="19">
        <v>26</v>
      </c>
      <c r="D56" s="19">
        <v>10</v>
      </c>
      <c r="E56" s="19">
        <v>33</v>
      </c>
      <c r="F56" s="19">
        <v>8</v>
      </c>
      <c r="G56" s="19">
        <v>25</v>
      </c>
      <c r="H56" s="19" t="s">
        <v>55</v>
      </c>
      <c r="I56" s="19" t="s">
        <v>55</v>
      </c>
      <c r="J56" s="19" t="s">
        <v>55</v>
      </c>
      <c r="K56" s="144">
        <f t="shared" si="0"/>
        <v>102</v>
      </c>
    </row>
    <row r="57" spans="1:11" s="197" customFormat="1" ht="12.75" customHeight="1" x14ac:dyDescent="0.2">
      <c r="A57" s="209">
        <v>562</v>
      </c>
      <c r="B57" s="59" t="s">
        <v>162</v>
      </c>
      <c r="C57" s="19">
        <v>49</v>
      </c>
      <c r="D57" s="19">
        <v>32</v>
      </c>
      <c r="E57" s="19">
        <v>50</v>
      </c>
      <c r="F57" s="19">
        <v>12</v>
      </c>
      <c r="G57" s="19">
        <v>24</v>
      </c>
      <c r="H57" s="19">
        <v>1</v>
      </c>
      <c r="I57" s="19" t="s">
        <v>55</v>
      </c>
      <c r="J57" s="19" t="s">
        <v>55</v>
      </c>
      <c r="K57" s="144">
        <f t="shared" si="0"/>
        <v>168</v>
      </c>
    </row>
    <row r="58" spans="1:11" ht="12.75" customHeight="1" x14ac:dyDescent="0.2">
      <c r="A58" s="209">
        <v>563</v>
      </c>
      <c r="B58" s="59" t="s">
        <v>163</v>
      </c>
      <c r="C58" s="19">
        <v>18</v>
      </c>
      <c r="D58" s="19">
        <v>2</v>
      </c>
      <c r="E58" s="19">
        <v>9</v>
      </c>
      <c r="F58" s="19">
        <v>3</v>
      </c>
      <c r="G58" s="19">
        <v>18</v>
      </c>
      <c r="H58" s="19" t="s">
        <v>55</v>
      </c>
      <c r="I58" s="19" t="s">
        <v>55</v>
      </c>
      <c r="J58" s="19" t="s">
        <v>55</v>
      </c>
      <c r="K58" s="144">
        <f t="shared" si="0"/>
        <v>50</v>
      </c>
    </row>
    <row r="59" spans="1:11" ht="12.75" customHeight="1" x14ac:dyDescent="0.2">
      <c r="A59" s="209">
        <v>580</v>
      </c>
      <c r="B59" s="59" t="s">
        <v>164</v>
      </c>
      <c r="C59" s="19">
        <v>578</v>
      </c>
      <c r="D59" s="19">
        <v>130</v>
      </c>
      <c r="E59" s="19">
        <v>703</v>
      </c>
      <c r="F59" s="19">
        <v>518</v>
      </c>
      <c r="G59" s="19">
        <v>613</v>
      </c>
      <c r="H59" s="19">
        <v>13</v>
      </c>
      <c r="I59" s="19">
        <v>1</v>
      </c>
      <c r="J59" s="19" t="s">
        <v>55</v>
      </c>
      <c r="K59" s="144">
        <f t="shared" si="0"/>
        <v>2556</v>
      </c>
    </row>
    <row r="60" spans="1:11" ht="12.75" customHeight="1" x14ac:dyDescent="0.2">
      <c r="A60" s="209">
        <v>581</v>
      </c>
      <c r="B60" s="59" t="s">
        <v>165</v>
      </c>
      <c r="C60" s="19">
        <v>555</v>
      </c>
      <c r="D60" s="19">
        <v>512</v>
      </c>
      <c r="E60" s="19">
        <v>449</v>
      </c>
      <c r="F60" s="19">
        <v>166</v>
      </c>
      <c r="G60" s="19">
        <v>407</v>
      </c>
      <c r="H60" s="19">
        <v>4</v>
      </c>
      <c r="I60" s="19" t="s">
        <v>55</v>
      </c>
      <c r="J60" s="19" t="s">
        <v>55</v>
      </c>
      <c r="K60" s="144">
        <f t="shared" si="0"/>
        <v>2093</v>
      </c>
    </row>
    <row r="61" spans="1:11" ht="12.75" customHeight="1" x14ac:dyDescent="0.2">
      <c r="A61" s="209">
        <v>582</v>
      </c>
      <c r="B61" s="59" t="s">
        <v>166</v>
      </c>
      <c r="C61" s="19">
        <v>22</v>
      </c>
      <c r="D61" s="19">
        <v>14</v>
      </c>
      <c r="E61" s="19">
        <v>44</v>
      </c>
      <c r="F61" s="19">
        <v>7</v>
      </c>
      <c r="G61" s="19">
        <v>31</v>
      </c>
      <c r="H61" s="19" t="s">
        <v>55</v>
      </c>
      <c r="I61" s="19" t="s">
        <v>55</v>
      </c>
      <c r="J61" s="19" t="s">
        <v>55</v>
      </c>
      <c r="K61" s="144">
        <f t="shared" si="0"/>
        <v>118</v>
      </c>
    </row>
    <row r="62" spans="1:11" ht="12.75" customHeight="1" x14ac:dyDescent="0.2">
      <c r="A62" s="209">
        <v>583</v>
      </c>
      <c r="B62" s="59" t="s">
        <v>167</v>
      </c>
      <c r="C62" s="19">
        <v>109</v>
      </c>
      <c r="D62" s="19">
        <v>47</v>
      </c>
      <c r="E62" s="19">
        <v>124</v>
      </c>
      <c r="F62" s="19">
        <v>65</v>
      </c>
      <c r="G62" s="19">
        <v>108</v>
      </c>
      <c r="H62" s="19">
        <v>1</v>
      </c>
      <c r="I62" s="19" t="s">
        <v>55</v>
      </c>
      <c r="J62" s="19">
        <v>1</v>
      </c>
      <c r="K62" s="144">
        <f t="shared" si="0"/>
        <v>455</v>
      </c>
    </row>
    <row r="63" spans="1:11" ht="12.75" customHeight="1" x14ac:dyDescent="0.2">
      <c r="A63" s="209">
        <v>584</v>
      </c>
      <c r="B63" s="59" t="s">
        <v>168</v>
      </c>
      <c r="C63" s="19">
        <v>18</v>
      </c>
      <c r="D63" s="19">
        <v>12</v>
      </c>
      <c r="E63" s="19">
        <v>18</v>
      </c>
      <c r="F63" s="19">
        <v>6</v>
      </c>
      <c r="G63" s="19">
        <v>16</v>
      </c>
      <c r="H63" s="19" t="s">
        <v>55</v>
      </c>
      <c r="I63" s="19" t="s">
        <v>55</v>
      </c>
      <c r="J63" s="19" t="s">
        <v>55</v>
      </c>
      <c r="K63" s="144">
        <f t="shared" si="0"/>
        <v>70</v>
      </c>
    </row>
    <row r="64" spans="1:11" ht="12.75" customHeight="1" x14ac:dyDescent="0.2">
      <c r="A64" s="209">
        <v>586</v>
      </c>
      <c r="B64" s="59" t="s">
        <v>169</v>
      </c>
      <c r="C64" s="19">
        <v>64</v>
      </c>
      <c r="D64" s="19">
        <v>27</v>
      </c>
      <c r="E64" s="19">
        <v>96</v>
      </c>
      <c r="F64" s="19">
        <v>52</v>
      </c>
      <c r="G64" s="19">
        <v>80</v>
      </c>
      <c r="H64" s="19" t="s">
        <v>55</v>
      </c>
      <c r="I64" s="19" t="s">
        <v>55</v>
      </c>
      <c r="J64" s="19" t="s">
        <v>55</v>
      </c>
      <c r="K64" s="144">
        <f t="shared" si="0"/>
        <v>319</v>
      </c>
    </row>
    <row r="65" spans="1:11" ht="12.75" customHeight="1" x14ac:dyDescent="0.2">
      <c r="A65" s="209">
        <v>604</v>
      </c>
      <c r="B65" s="59" t="s">
        <v>170</v>
      </c>
      <c r="C65" s="19">
        <v>12</v>
      </c>
      <c r="D65" s="19">
        <v>3</v>
      </c>
      <c r="E65" s="19">
        <v>16</v>
      </c>
      <c r="F65" s="19">
        <v>4</v>
      </c>
      <c r="G65" s="19">
        <v>18</v>
      </c>
      <c r="H65" s="19">
        <v>1</v>
      </c>
      <c r="I65" s="19" t="s">
        <v>55</v>
      </c>
      <c r="J65" s="19" t="s">
        <v>55</v>
      </c>
      <c r="K65" s="144">
        <f t="shared" si="0"/>
        <v>54</v>
      </c>
    </row>
    <row r="66" spans="1:11" ht="12.75" customHeight="1" x14ac:dyDescent="0.2">
      <c r="A66" s="209">
        <v>617</v>
      </c>
      <c r="B66" s="59" t="s">
        <v>171</v>
      </c>
      <c r="C66" s="19">
        <v>36</v>
      </c>
      <c r="D66" s="19">
        <v>13</v>
      </c>
      <c r="E66" s="19">
        <v>65</v>
      </c>
      <c r="F66" s="19">
        <v>9</v>
      </c>
      <c r="G66" s="19">
        <v>49</v>
      </c>
      <c r="H66" s="19" t="s">
        <v>55</v>
      </c>
      <c r="I66" s="19" t="s">
        <v>55</v>
      </c>
      <c r="J66" s="19" t="s">
        <v>55</v>
      </c>
      <c r="K66" s="144">
        <f t="shared" si="0"/>
        <v>172</v>
      </c>
    </row>
    <row r="67" spans="1:11" ht="12.75" customHeight="1" x14ac:dyDescent="0.2">
      <c r="A67" s="209">
        <v>642</v>
      </c>
      <c r="B67" s="59" t="s">
        <v>172</v>
      </c>
      <c r="C67" s="19">
        <v>11</v>
      </c>
      <c r="D67" s="19">
        <v>6</v>
      </c>
      <c r="E67" s="19">
        <v>34</v>
      </c>
      <c r="F67" s="19">
        <v>5</v>
      </c>
      <c r="G67" s="19">
        <v>12</v>
      </c>
      <c r="H67" s="19" t="s">
        <v>55</v>
      </c>
      <c r="I67" s="19" t="s">
        <v>55</v>
      </c>
      <c r="J67" s="19" t="s">
        <v>55</v>
      </c>
      <c r="K67" s="144">
        <f t="shared" si="0"/>
        <v>68</v>
      </c>
    </row>
    <row r="68" spans="1:11" ht="12.75" customHeight="1" x14ac:dyDescent="0.2">
      <c r="A68" s="209">
        <v>643</v>
      </c>
      <c r="B68" s="59" t="s">
        <v>173</v>
      </c>
      <c r="C68" s="19">
        <v>39</v>
      </c>
      <c r="D68" s="19">
        <v>12</v>
      </c>
      <c r="E68" s="19">
        <v>56</v>
      </c>
      <c r="F68" s="19">
        <v>6</v>
      </c>
      <c r="G68" s="19">
        <v>25</v>
      </c>
      <c r="H68" s="19">
        <v>11</v>
      </c>
      <c r="I68" s="19" t="s">
        <v>55</v>
      </c>
      <c r="J68" s="19" t="s">
        <v>55</v>
      </c>
      <c r="K68" s="144">
        <f t="shared" si="0"/>
        <v>149</v>
      </c>
    </row>
    <row r="69" spans="1:11" ht="12.75" customHeight="1" x14ac:dyDescent="0.2">
      <c r="A69" s="209">
        <v>662</v>
      </c>
      <c r="B69" s="59" t="s">
        <v>174</v>
      </c>
      <c r="C69" s="19">
        <v>81</v>
      </c>
      <c r="D69" s="19">
        <v>32</v>
      </c>
      <c r="E69" s="19">
        <v>115</v>
      </c>
      <c r="F69" s="19">
        <v>28</v>
      </c>
      <c r="G69" s="19">
        <v>117</v>
      </c>
      <c r="H69" s="19" t="s">
        <v>55</v>
      </c>
      <c r="I69" s="19" t="s">
        <v>55</v>
      </c>
      <c r="J69" s="19" t="s">
        <v>55</v>
      </c>
      <c r="K69" s="144">
        <f t="shared" si="0"/>
        <v>373</v>
      </c>
    </row>
    <row r="70" spans="1:11" ht="12.75" customHeight="1" x14ac:dyDescent="0.2">
      <c r="A70" s="209">
        <v>665</v>
      </c>
      <c r="B70" s="59" t="s">
        <v>175</v>
      </c>
      <c r="C70" s="19">
        <v>40</v>
      </c>
      <c r="D70" s="19">
        <v>23</v>
      </c>
      <c r="E70" s="19">
        <v>42</v>
      </c>
      <c r="F70" s="19">
        <v>12</v>
      </c>
      <c r="G70" s="19">
        <v>34</v>
      </c>
      <c r="H70" s="19" t="s">
        <v>55</v>
      </c>
      <c r="I70" s="19" t="s">
        <v>55</v>
      </c>
      <c r="J70" s="19" t="s">
        <v>55</v>
      </c>
      <c r="K70" s="144">
        <f t="shared" si="0"/>
        <v>151</v>
      </c>
    </row>
    <row r="71" spans="1:11" ht="12.75" customHeight="1" x14ac:dyDescent="0.2">
      <c r="A71" s="209">
        <v>680</v>
      </c>
      <c r="B71" s="59" t="s">
        <v>176</v>
      </c>
      <c r="C71" s="19">
        <v>1193</v>
      </c>
      <c r="D71" s="19">
        <v>475</v>
      </c>
      <c r="E71" s="19">
        <v>992</v>
      </c>
      <c r="F71" s="19">
        <v>339</v>
      </c>
      <c r="G71" s="19">
        <v>1067</v>
      </c>
      <c r="H71" s="19">
        <v>1</v>
      </c>
      <c r="I71" s="19" t="s">
        <v>55</v>
      </c>
      <c r="J71" s="19" t="s">
        <v>55</v>
      </c>
      <c r="K71" s="144">
        <f t="shared" si="0"/>
        <v>4067</v>
      </c>
    </row>
    <row r="72" spans="1:11" ht="12.75" customHeight="1" x14ac:dyDescent="0.2">
      <c r="A72" s="209">
        <v>682</v>
      </c>
      <c r="B72" s="59" t="s">
        <v>177</v>
      </c>
      <c r="C72" s="19">
        <v>107</v>
      </c>
      <c r="D72" s="19">
        <v>31</v>
      </c>
      <c r="E72" s="19">
        <v>123</v>
      </c>
      <c r="F72" s="19">
        <v>89</v>
      </c>
      <c r="G72" s="19">
        <v>105</v>
      </c>
      <c r="H72" s="19" t="s">
        <v>55</v>
      </c>
      <c r="I72" s="19" t="s">
        <v>55</v>
      </c>
      <c r="J72" s="19" t="s">
        <v>55</v>
      </c>
      <c r="K72" s="144">
        <f t="shared" si="0"/>
        <v>455</v>
      </c>
    </row>
    <row r="73" spans="1:11" ht="12.75" customHeight="1" x14ac:dyDescent="0.2">
      <c r="A73" s="209">
        <v>683</v>
      </c>
      <c r="B73" s="59" t="s">
        <v>178</v>
      </c>
      <c r="C73" s="19">
        <v>189</v>
      </c>
      <c r="D73" s="19">
        <v>85</v>
      </c>
      <c r="E73" s="19">
        <v>261</v>
      </c>
      <c r="F73" s="19">
        <v>63</v>
      </c>
      <c r="G73" s="19">
        <v>275</v>
      </c>
      <c r="H73" s="19" t="s">
        <v>55</v>
      </c>
      <c r="I73" s="19" t="s">
        <v>55</v>
      </c>
      <c r="J73" s="19" t="s">
        <v>55</v>
      </c>
      <c r="K73" s="144">
        <f t="shared" ref="K73:K136" si="1">SUM(C73:J73)</f>
        <v>873</v>
      </c>
    </row>
    <row r="74" spans="1:11" ht="12.75" customHeight="1" x14ac:dyDescent="0.2">
      <c r="A74" s="209">
        <v>684</v>
      </c>
      <c r="B74" s="59" t="s">
        <v>179</v>
      </c>
      <c r="C74" s="19">
        <v>17</v>
      </c>
      <c r="D74" s="19">
        <v>8</v>
      </c>
      <c r="E74" s="19">
        <v>28</v>
      </c>
      <c r="F74" s="19">
        <v>5</v>
      </c>
      <c r="G74" s="19">
        <v>24</v>
      </c>
      <c r="H74" s="19" t="s">
        <v>55</v>
      </c>
      <c r="I74" s="19" t="s">
        <v>55</v>
      </c>
      <c r="J74" s="19" t="s">
        <v>55</v>
      </c>
      <c r="K74" s="144">
        <f t="shared" si="1"/>
        <v>82</v>
      </c>
    </row>
    <row r="75" spans="1:11" ht="12.75" customHeight="1" x14ac:dyDescent="0.2">
      <c r="A75" s="209">
        <v>685</v>
      </c>
      <c r="B75" s="59" t="s">
        <v>180</v>
      </c>
      <c r="C75" s="19">
        <v>81</v>
      </c>
      <c r="D75" s="19">
        <v>26</v>
      </c>
      <c r="E75" s="19">
        <v>92</v>
      </c>
      <c r="F75" s="19">
        <v>74</v>
      </c>
      <c r="G75" s="19">
        <v>74</v>
      </c>
      <c r="H75" s="19" t="s">
        <v>55</v>
      </c>
      <c r="I75" s="19" t="s">
        <v>55</v>
      </c>
      <c r="J75" s="19" t="s">
        <v>55</v>
      </c>
      <c r="K75" s="144">
        <f t="shared" si="1"/>
        <v>347</v>
      </c>
    </row>
    <row r="76" spans="1:11" ht="12.75" customHeight="1" x14ac:dyDescent="0.2">
      <c r="A76" s="209">
        <v>686</v>
      </c>
      <c r="B76" s="59" t="s">
        <v>181</v>
      </c>
      <c r="C76" s="19">
        <v>65</v>
      </c>
      <c r="D76" s="19">
        <v>25</v>
      </c>
      <c r="E76" s="19">
        <v>37</v>
      </c>
      <c r="F76" s="19">
        <v>20</v>
      </c>
      <c r="G76" s="19">
        <v>36</v>
      </c>
      <c r="H76" s="19">
        <v>1</v>
      </c>
      <c r="I76" s="19" t="s">
        <v>55</v>
      </c>
      <c r="J76" s="19" t="s">
        <v>55</v>
      </c>
      <c r="K76" s="144">
        <f t="shared" si="1"/>
        <v>184</v>
      </c>
    </row>
    <row r="77" spans="1:11" ht="12.75" customHeight="1" x14ac:dyDescent="0.2">
      <c r="A77" s="209">
        <v>687</v>
      </c>
      <c r="B77" s="59" t="s">
        <v>182</v>
      </c>
      <c r="C77" s="19">
        <v>42</v>
      </c>
      <c r="D77" s="19">
        <v>14</v>
      </c>
      <c r="E77" s="19">
        <v>73</v>
      </c>
      <c r="F77" s="19">
        <v>6</v>
      </c>
      <c r="G77" s="19">
        <v>41</v>
      </c>
      <c r="H77" s="19" t="s">
        <v>55</v>
      </c>
      <c r="I77" s="19" t="s">
        <v>55</v>
      </c>
      <c r="J77" s="19" t="s">
        <v>55</v>
      </c>
      <c r="K77" s="144">
        <f t="shared" si="1"/>
        <v>176</v>
      </c>
    </row>
    <row r="78" spans="1:11" ht="12.75" customHeight="1" x14ac:dyDescent="0.2">
      <c r="A78" s="209">
        <v>760</v>
      </c>
      <c r="B78" s="59" t="s">
        <v>183</v>
      </c>
      <c r="C78" s="19">
        <v>17</v>
      </c>
      <c r="D78" s="19">
        <v>19</v>
      </c>
      <c r="E78" s="19">
        <v>22</v>
      </c>
      <c r="F78" s="19">
        <v>4</v>
      </c>
      <c r="G78" s="19">
        <v>31</v>
      </c>
      <c r="H78" s="19" t="s">
        <v>55</v>
      </c>
      <c r="I78" s="19" t="s">
        <v>55</v>
      </c>
      <c r="J78" s="19">
        <v>1</v>
      </c>
      <c r="K78" s="144">
        <f t="shared" si="1"/>
        <v>94</v>
      </c>
    </row>
    <row r="79" spans="1:11" ht="12.75" customHeight="1" x14ac:dyDescent="0.2">
      <c r="A79" s="209">
        <v>761</v>
      </c>
      <c r="B79" s="59" t="s">
        <v>184</v>
      </c>
      <c r="C79" s="19">
        <v>22</v>
      </c>
      <c r="D79" s="19">
        <v>8</v>
      </c>
      <c r="E79" s="19">
        <v>15</v>
      </c>
      <c r="F79" s="19">
        <v>4</v>
      </c>
      <c r="G79" s="19">
        <v>9</v>
      </c>
      <c r="H79" s="19" t="s">
        <v>55</v>
      </c>
      <c r="I79" s="19" t="s">
        <v>55</v>
      </c>
      <c r="J79" s="19" t="s">
        <v>55</v>
      </c>
      <c r="K79" s="144">
        <f t="shared" si="1"/>
        <v>58</v>
      </c>
    </row>
    <row r="80" spans="1:11" ht="12.75" customHeight="1" x14ac:dyDescent="0.2">
      <c r="A80" s="209">
        <v>763</v>
      </c>
      <c r="B80" s="59" t="s">
        <v>185</v>
      </c>
      <c r="C80" s="19">
        <v>40</v>
      </c>
      <c r="D80" s="19">
        <v>11</v>
      </c>
      <c r="E80" s="19">
        <v>35</v>
      </c>
      <c r="F80" s="19">
        <v>6</v>
      </c>
      <c r="G80" s="19">
        <v>17</v>
      </c>
      <c r="H80" s="19" t="s">
        <v>55</v>
      </c>
      <c r="I80" s="19" t="s">
        <v>55</v>
      </c>
      <c r="J80" s="19" t="s">
        <v>55</v>
      </c>
      <c r="K80" s="144">
        <f t="shared" si="1"/>
        <v>109</v>
      </c>
    </row>
    <row r="81" spans="1:11" ht="12.75" customHeight="1" x14ac:dyDescent="0.2">
      <c r="A81" s="209">
        <v>764</v>
      </c>
      <c r="B81" s="59" t="s">
        <v>186</v>
      </c>
      <c r="C81" s="19">
        <v>36</v>
      </c>
      <c r="D81" s="19">
        <v>9</v>
      </c>
      <c r="E81" s="19">
        <v>53</v>
      </c>
      <c r="F81" s="19">
        <v>13</v>
      </c>
      <c r="G81" s="19">
        <v>43</v>
      </c>
      <c r="H81" s="19" t="s">
        <v>55</v>
      </c>
      <c r="I81" s="19" t="s">
        <v>55</v>
      </c>
      <c r="J81" s="19" t="s">
        <v>55</v>
      </c>
      <c r="K81" s="144">
        <f t="shared" si="1"/>
        <v>154</v>
      </c>
    </row>
    <row r="82" spans="1:11" ht="12.75" customHeight="1" x14ac:dyDescent="0.2">
      <c r="A82" s="209">
        <v>765</v>
      </c>
      <c r="B82" s="59" t="s">
        <v>187</v>
      </c>
      <c r="C82" s="19">
        <v>79</v>
      </c>
      <c r="D82" s="19">
        <v>32</v>
      </c>
      <c r="E82" s="19">
        <v>67</v>
      </c>
      <c r="F82" s="19">
        <v>6</v>
      </c>
      <c r="G82" s="19">
        <v>96</v>
      </c>
      <c r="H82" s="19" t="s">
        <v>55</v>
      </c>
      <c r="I82" s="19" t="s">
        <v>55</v>
      </c>
      <c r="J82" s="19" t="s">
        <v>55</v>
      </c>
      <c r="K82" s="144">
        <f t="shared" si="1"/>
        <v>280</v>
      </c>
    </row>
    <row r="83" spans="1:11" ht="12.75" customHeight="1" x14ac:dyDescent="0.2">
      <c r="A83" s="209">
        <v>767</v>
      </c>
      <c r="B83" s="59" t="s">
        <v>188</v>
      </c>
      <c r="C83" s="19">
        <v>25</v>
      </c>
      <c r="D83" s="19">
        <v>11</v>
      </c>
      <c r="E83" s="19">
        <v>23</v>
      </c>
      <c r="F83" s="19">
        <v>8</v>
      </c>
      <c r="G83" s="19">
        <v>32</v>
      </c>
      <c r="H83" s="19" t="s">
        <v>55</v>
      </c>
      <c r="I83" s="19" t="s">
        <v>55</v>
      </c>
      <c r="J83" s="19" t="s">
        <v>55</v>
      </c>
      <c r="K83" s="144">
        <f t="shared" si="1"/>
        <v>99</v>
      </c>
    </row>
    <row r="84" spans="1:11" ht="12.75" customHeight="1" x14ac:dyDescent="0.2">
      <c r="A84" s="209">
        <v>780</v>
      </c>
      <c r="B84" s="59" t="s">
        <v>189</v>
      </c>
      <c r="C84" s="19">
        <v>316</v>
      </c>
      <c r="D84" s="19">
        <v>155</v>
      </c>
      <c r="E84" s="19">
        <v>406</v>
      </c>
      <c r="F84" s="19">
        <v>96</v>
      </c>
      <c r="G84" s="19">
        <v>355</v>
      </c>
      <c r="H84" s="19">
        <v>4</v>
      </c>
      <c r="I84" s="19" t="s">
        <v>55</v>
      </c>
      <c r="J84" s="19" t="s">
        <v>55</v>
      </c>
      <c r="K84" s="144">
        <f t="shared" si="1"/>
        <v>1332</v>
      </c>
    </row>
    <row r="85" spans="1:11" ht="12.75" customHeight="1" x14ac:dyDescent="0.2">
      <c r="A85" s="209">
        <v>781</v>
      </c>
      <c r="B85" s="59" t="s">
        <v>190</v>
      </c>
      <c r="C85" s="19">
        <v>87</v>
      </c>
      <c r="D85" s="19">
        <v>34</v>
      </c>
      <c r="E85" s="19">
        <v>74</v>
      </c>
      <c r="F85" s="19">
        <v>68</v>
      </c>
      <c r="G85" s="19">
        <v>90</v>
      </c>
      <c r="H85" s="19" t="s">
        <v>55</v>
      </c>
      <c r="I85" s="19" t="s">
        <v>55</v>
      </c>
      <c r="J85" s="19">
        <v>3</v>
      </c>
      <c r="K85" s="144">
        <f t="shared" si="1"/>
        <v>356</v>
      </c>
    </row>
    <row r="86" spans="1:11" ht="12.75" customHeight="1" x14ac:dyDescent="0.2">
      <c r="A86" s="209">
        <v>821</v>
      </c>
      <c r="B86" s="59" t="s">
        <v>607</v>
      </c>
      <c r="C86" s="19">
        <v>21</v>
      </c>
      <c r="D86" s="19">
        <v>10</v>
      </c>
      <c r="E86" s="19">
        <v>4</v>
      </c>
      <c r="F86" s="19">
        <v>26</v>
      </c>
      <c r="G86" s="19">
        <v>7</v>
      </c>
      <c r="H86" s="19" t="s">
        <v>55</v>
      </c>
      <c r="I86" s="19" t="s">
        <v>55</v>
      </c>
      <c r="J86" s="19" t="s">
        <v>55</v>
      </c>
      <c r="K86" s="144">
        <f t="shared" si="1"/>
        <v>68</v>
      </c>
    </row>
    <row r="87" spans="1:11" ht="12.75" customHeight="1" x14ac:dyDescent="0.2">
      <c r="A87" s="209">
        <v>834</v>
      </c>
      <c r="B87" s="59" t="s">
        <v>191</v>
      </c>
      <c r="C87" s="19">
        <v>12</v>
      </c>
      <c r="D87" s="19">
        <v>10</v>
      </c>
      <c r="E87" s="19">
        <v>15</v>
      </c>
      <c r="F87" s="19">
        <v>2</v>
      </c>
      <c r="G87" s="19">
        <v>9</v>
      </c>
      <c r="H87" s="19" t="s">
        <v>55</v>
      </c>
      <c r="I87" s="19" t="s">
        <v>55</v>
      </c>
      <c r="J87" s="19">
        <v>1</v>
      </c>
      <c r="K87" s="144">
        <f t="shared" si="1"/>
        <v>49</v>
      </c>
    </row>
    <row r="88" spans="1:11" ht="12.75" customHeight="1" x14ac:dyDescent="0.2">
      <c r="A88" s="209">
        <v>840</v>
      </c>
      <c r="B88" s="59" t="s">
        <v>192</v>
      </c>
      <c r="C88" s="19">
        <v>39</v>
      </c>
      <c r="D88" s="19">
        <v>13</v>
      </c>
      <c r="E88" s="19">
        <v>62</v>
      </c>
      <c r="F88" s="19">
        <v>9</v>
      </c>
      <c r="G88" s="19">
        <v>36</v>
      </c>
      <c r="H88" s="19" t="s">
        <v>55</v>
      </c>
      <c r="I88" s="19" t="s">
        <v>55</v>
      </c>
      <c r="J88" s="19" t="s">
        <v>55</v>
      </c>
      <c r="K88" s="144">
        <f t="shared" si="1"/>
        <v>159</v>
      </c>
    </row>
    <row r="89" spans="1:11" ht="12.75" customHeight="1" x14ac:dyDescent="0.2">
      <c r="A89" s="209">
        <v>860</v>
      </c>
      <c r="B89" s="59" t="s">
        <v>193</v>
      </c>
      <c r="C89" s="19">
        <v>53</v>
      </c>
      <c r="D89" s="19">
        <v>19</v>
      </c>
      <c r="E89" s="19">
        <v>31</v>
      </c>
      <c r="F89" s="19">
        <v>4</v>
      </c>
      <c r="G89" s="19">
        <v>26</v>
      </c>
      <c r="H89" s="19" t="s">
        <v>55</v>
      </c>
      <c r="I89" s="19" t="s">
        <v>55</v>
      </c>
      <c r="J89" s="19">
        <v>1</v>
      </c>
      <c r="K89" s="144">
        <f t="shared" si="1"/>
        <v>134</v>
      </c>
    </row>
    <row r="90" spans="1:11" ht="12.75" customHeight="1" x14ac:dyDescent="0.2">
      <c r="A90" s="209">
        <v>861</v>
      </c>
      <c r="B90" s="59" t="s">
        <v>194</v>
      </c>
      <c r="C90" s="19">
        <v>22</v>
      </c>
      <c r="D90" s="19">
        <v>11</v>
      </c>
      <c r="E90" s="19">
        <v>13</v>
      </c>
      <c r="F90" s="19">
        <v>2</v>
      </c>
      <c r="G90" s="19">
        <v>28</v>
      </c>
      <c r="H90" s="19" t="s">
        <v>55</v>
      </c>
      <c r="I90" s="19" t="s">
        <v>55</v>
      </c>
      <c r="J90" s="19" t="s">
        <v>55</v>
      </c>
      <c r="K90" s="144">
        <f t="shared" si="1"/>
        <v>76</v>
      </c>
    </row>
    <row r="91" spans="1:11" ht="12.75" customHeight="1" x14ac:dyDescent="0.2">
      <c r="A91" s="209">
        <v>862</v>
      </c>
      <c r="B91" s="59" t="s">
        <v>195</v>
      </c>
      <c r="C91" s="19">
        <v>19</v>
      </c>
      <c r="D91" s="19">
        <v>10</v>
      </c>
      <c r="E91" s="19">
        <v>8</v>
      </c>
      <c r="F91" s="19">
        <v>13</v>
      </c>
      <c r="G91" s="19">
        <v>18</v>
      </c>
      <c r="H91" s="19" t="s">
        <v>55</v>
      </c>
      <c r="I91" s="19" t="s">
        <v>55</v>
      </c>
      <c r="J91" s="19" t="s">
        <v>55</v>
      </c>
      <c r="K91" s="144">
        <f t="shared" si="1"/>
        <v>68</v>
      </c>
    </row>
    <row r="92" spans="1:11" ht="12.75" customHeight="1" x14ac:dyDescent="0.2">
      <c r="A92" s="209">
        <v>880</v>
      </c>
      <c r="B92" s="59" t="s">
        <v>196</v>
      </c>
      <c r="C92" s="19">
        <v>411</v>
      </c>
      <c r="D92" s="19">
        <v>121</v>
      </c>
      <c r="E92" s="19">
        <v>336</v>
      </c>
      <c r="F92" s="19">
        <v>95</v>
      </c>
      <c r="G92" s="19">
        <v>286</v>
      </c>
      <c r="H92" s="19" t="s">
        <v>55</v>
      </c>
      <c r="I92" s="19" t="s">
        <v>55</v>
      </c>
      <c r="J92" s="19" t="s">
        <v>55</v>
      </c>
      <c r="K92" s="144">
        <f t="shared" si="1"/>
        <v>1249</v>
      </c>
    </row>
    <row r="93" spans="1:11" ht="12.75" customHeight="1" x14ac:dyDescent="0.2">
      <c r="A93" s="209">
        <v>881</v>
      </c>
      <c r="B93" s="59" t="s">
        <v>197</v>
      </c>
      <c r="C93" s="19">
        <v>37</v>
      </c>
      <c r="D93" s="19">
        <v>30</v>
      </c>
      <c r="E93" s="19">
        <v>42</v>
      </c>
      <c r="F93" s="19">
        <v>7</v>
      </c>
      <c r="G93" s="19">
        <v>21</v>
      </c>
      <c r="H93" s="19" t="s">
        <v>55</v>
      </c>
      <c r="I93" s="19" t="s">
        <v>55</v>
      </c>
      <c r="J93" s="19" t="s">
        <v>55</v>
      </c>
      <c r="K93" s="144">
        <f t="shared" si="1"/>
        <v>137</v>
      </c>
    </row>
    <row r="94" spans="1:11" ht="12.75" customHeight="1" x14ac:dyDescent="0.2">
      <c r="A94" s="209">
        <v>882</v>
      </c>
      <c r="B94" s="59" t="s">
        <v>198</v>
      </c>
      <c r="C94" s="19">
        <v>58</v>
      </c>
      <c r="D94" s="19">
        <v>25</v>
      </c>
      <c r="E94" s="19">
        <v>60</v>
      </c>
      <c r="F94" s="19">
        <v>4</v>
      </c>
      <c r="G94" s="19">
        <v>74</v>
      </c>
      <c r="H94" s="19" t="s">
        <v>55</v>
      </c>
      <c r="I94" s="19" t="s">
        <v>55</v>
      </c>
      <c r="J94" s="19" t="s">
        <v>55</v>
      </c>
      <c r="K94" s="144">
        <f t="shared" si="1"/>
        <v>221</v>
      </c>
    </row>
    <row r="95" spans="1:11" ht="12.75" customHeight="1" x14ac:dyDescent="0.2">
      <c r="A95" s="209">
        <v>883</v>
      </c>
      <c r="B95" s="59" t="s">
        <v>199</v>
      </c>
      <c r="C95" s="19">
        <v>94</v>
      </c>
      <c r="D95" s="19">
        <v>42</v>
      </c>
      <c r="E95" s="19">
        <v>83</v>
      </c>
      <c r="F95" s="19">
        <v>34</v>
      </c>
      <c r="G95" s="19">
        <v>90</v>
      </c>
      <c r="H95" s="19" t="s">
        <v>55</v>
      </c>
      <c r="I95" s="19" t="s">
        <v>55</v>
      </c>
      <c r="J95" s="19" t="s">
        <v>55</v>
      </c>
      <c r="K95" s="144">
        <f t="shared" si="1"/>
        <v>343</v>
      </c>
    </row>
    <row r="96" spans="1:11" ht="12.75" customHeight="1" x14ac:dyDescent="0.2">
      <c r="A96" s="209">
        <v>884</v>
      </c>
      <c r="B96" s="59" t="s">
        <v>200</v>
      </c>
      <c r="C96" s="19">
        <v>61</v>
      </c>
      <c r="D96" s="19">
        <v>18</v>
      </c>
      <c r="E96" s="19">
        <v>73</v>
      </c>
      <c r="F96" s="19">
        <v>11</v>
      </c>
      <c r="G96" s="19">
        <v>78</v>
      </c>
      <c r="H96" s="19" t="s">
        <v>55</v>
      </c>
      <c r="I96" s="19" t="s">
        <v>55</v>
      </c>
      <c r="J96" s="19" t="s">
        <v>55</v>
      </c>
      <c r="K96" s="144">
        <f t="shared" si="1"/>
        <v>241</v>
      </c>
    </row>
    <row r="97" spans="1:11" ht="12.75" customHeight="1" x14ac:dyDescent="0.2">
      <c r="A97" s="209">
        <v>885</v>
      </c>
      <c r="B97" s="59" t="s">
        <v>201</v>
      </c>
      <c r="C97" s="19">
        <v>24</v>
      </c>
      <c r="D97" s="19">
        <v>17</v>
      </c>
      <c r="E97" s="19">
        <v>24</v>
      </c>
      <c r="F97" s="19">
        <v>4</v>
      </c>
      <c r="G97" s="19">
        <v>24</v>
      </c>
      <c r="H97" s="19" t="s">
        <v>55</v>
      </c>
      <c r="I97" s="19" t="s">
        <v>55</v>
      </c>
      <c r="J97" s="19" t="s">
        <v>55</v>
      </c>
      <c r="K97" s="144">
        <f t="shared" si="1"/>
        <v>93</v>
      </c>
    </row>
    <row r="98" spans="1:11" ht="12.75" customHeight="1" x14ac:dyDescent="0.2">
      <c r="A98" s="209">
        <v>980</v>
      </c>
      <c r="B98" s="59" t="s">
        <v>202</v>
      </c>
      <c r="C98" s="19">
        <v>137</v>
      </c>
      <c r="D98" s="19">
        <v>61</v>
      </c>
      <c r="E98" s="19">
        <v>149</v>
      </c>
      <c r="F98" s="19">
        <v>72</v>
      </c>
      <c r="G98" s="19">
        <v>109</v>
      </c>
      <c r="H98" s="19" t="s">
        <v>55</v>
      </c>
      <c r="I98" s="19" t="s">
        <v>55</v>
      </c>
      <c r="J98" s="19" t="s">
        <v>55</v>
      </c>
      <c r="K98" s="144">
        <f t="shared" si="1"/>
        <v>528</v>
      </c>
    </row>
    <row r="99" spans="1:11" ht="12.75" customHeight="1" x14ac:dyDescent="0.2">
      <c r="A99" s="209">
        <v>1060</v>
      </c>
      <c r="B99" s="59" t="s">
        <v>203</v>
      </c>
      <c r="C99" s="19">
        <v>32</v>
      </c>
      <c r="D99" s="19">
        <v>7</v>
      </c>
      <c r="E99" s="19">
        <v>20</v>
      </c>
      <c r="F99" s="19">
        <v>15</v>
      </c>
      <c r="G99" s="19">
        <v>22</v>
      </c>
      <c r="H99" s="19" t="s">
        <v>55</v>
      </c>
      <c r="I99" s="19" t="s">
        <v>55</v>
      </c>
      <c r="J99" s="19" t="s">
        <v>55</v>
      </c>
      <c r="K99" s="144">
        <f t="shared" si="1"/>
        <v>96</v>
      </c>
    </row>
    <row r="100" spans="1:11" ht="12.75" customHeight="1" x14ac:dyDescent="0.2">
      <c r="A100" s="209">
        <v>1080</v>
      </c>
      <c r="B100" s="59" t="s">
        <v>204</v>
      </c>
      <c r="C100" s="19">
        <v>228</v>
      </c>
      <c r="D100" s="19">
        <v>61</v>
      </c>
      <c r="E100" s="19">
        <v>225</v>
      </c>
      <c r="F100" s="19">
        <v>113</v>
      </c>
      <c r="G100" s="19">
        <v>193</v>
      </c>
      <c r="H100" s="19">
        <v>1</v>
      </c>
      <c r="I100" s="19" t="s">
        <v>55</v>
      </c>
      <c r="J100" s="19" t="s">
        <v>55</v>
      </c>
      <c r="K100" s="144">
        <f t="shared" si="1"/>
        <v>821</v>
      </c>
    </row>
    <row r="101" spans="1:11" ht="12.75" customHeight="1" x14ac:dyDescent="0.2">
      <c r="A101" s="209">
        <v>1081</v>
      </c>
      <c r="B101" s="59" t="s">
        <v>205</v>
      </c>
      <c r="C101" s="19">
        <v>52</v>
      </c>
      <c r="D101" s="19">
        <v>34</v>
      </c>
      <c r="E101" s="19">
        <v>79</v>
      </c>
      <c r="F101" s="19">
        <v>18</v>
      </c>
      <c r="G101" s="19">
        <v>58</v>
      </c>
      <c r="H101" s="19" t="s">
        <v>55</v>
      </c>
      <c r="I101" s="19" t="s">
        <v>55</v>
      </c>
      <c r="J101" s="19" t="s">
        <v>55</v>
      </c>
      <c r="K101" s="144">
        <f t="shared" si="1"/>
        <v>241</v>
      </c>
    </row>
    <row r="102" spans="1:11" ht="12.75" customHeight="1" x14ac:dyDescent="0.2">
      <c r="A102" s="209">
        <v>1082</v>
      </c>
      <c r="B102" s="59" t="s">
        <v>206</v>
      </c>
      <c r="C102" s="19">
        <v>146</v>
      </c>
      <c r="D102" s="19">
        <v>35</v>
      </c>
      <c r="E102" s="19">
        <v>101</v>
      </c>
      <c r="F102" s="19">
        <v>71</v>
      </c>
      <c r="G102" s="19">
        <v>104</v>
      </c>
      <c r="H102" s="19" t="s">
        <v>55</v>
      </c>
      <c r="I102" s="19" t="s">
        <v>55</v>
      </c>
      <c r="J102" s="19" t="s">
        <v>55</v>
      </c>
      <c r="K102" s="144">
        <f t="shared" si="1"/>
        <v>457</v>
      </c>
    </row>
    <row r="103" spans="1:11" ht="12.75" customHeight="1" x14ac:dyDescent="0.2">
      <c r="A103" s="209">
        <v>1083</v>
      </c>
      <c r="B103" s="59" t="s">
        <v>207</v>
      </c>
      <c r="C103" s="19">
        <v>68</v>
      </c>
      <c r="D103" s="19">
        <v>16</v>
      </c>
      <c r="E103" s="19">
        <v>46</v>
      </c>
      <c r="F103" s="19">
        <v>16</v>
      </c>
      <c r="G103" s="19">
        <v>34</v>
      </c>
      <c r="H103" s="19">
        <v>2</v>
      </c>
      <c r="I103" s="19" t="s">
        <v>55</v>
      </c>
      <c r="J103" s="19" t="s">
        <v>55</v>
      </c>
      <c r="K103" s="144">
        <f t="shared" si="1"/>
        <v>182</v>
      </c>
    </row>
    <row r="104" spans="1:11" ht="12.75" customHeight="1" x14ac:dyDescent="0.2">
      <c r="A104" s="209">
        <v>1214</v>
      </c>
      <c r="B104" s="59" t="s">
        <v>208</v>
      </c>
      <c r="C104" s="19">
        <v>30</v>
      </c>
      <c r="D104" s="19">
        <v>9</v>
      </c>
      <c r="E104" s="19">
        <v>23</v>
      </c>
      <c r="F104" s="19">
        <v>19</v>
      </c>
      <c r="G104" s="19">
        <v>17</v>
      </c>
      <c r="H104" s="19" t="s">
        <v>55</v>
      </c>
      <c r="I104" s="19" t="s">
        <v>55</v>
      </c>
      <c r="J104" s="19" t="s">
        <v>55</v>
      </c>
      <c r="K104" s="144">
        <f t="shared" si="1"/>
        <v>98</v>
      </c>
    </row>
    <row r="105" spans="1:11" ht="12.75" customHeight="1" x14ac:dyDescent="0.2">
      <c r="A105" s="209">
        <v>1230</v>
      </c>
      <c r="B105" s="59" t="s">
        <v>209</v>
      </c>
      <c r="C105" s="19">
        <v>77</v>
      </c>
      <c r="D105" s="19">
        <v>32</v>
      </c>
      <c r="E105" s="19">
        <v>109</v>
      </c>
      <c r="F105" s="19">
        <v>19</v>
      </c>
      <c r="G105" s="19">
        <v>44</v>
      </c>
      <c r="H105" s="19" t="s">
        <v>55</v>
      </c>
      <c r="I105" s="19" t="s">
        <v>55</v>
      </c>
      <c r="J105" s="19" t="s">
        <v>55</v>
      </c>
      <c r="K105" s="144">
        <f t="shared" si="1"/>
        <v>281</v>
      </c>
    </row>
    <row r="106" spans="1:11" ht="12.75" customHeight="1" x14ac:dyDescent="0.2">
      <c r="A106" s="209">
        <v>1231</v>
      </c>
      <c r="B106" s="59" t="s">
        <v>210</v>
      </c>
      <c r="C106" s="19">
        <v>719</v>
      </c>
      <c r="D106" s="19">
        <v>9</v>
      </c>
      <c r="E106" s="19">
        <v>78</v>
      </c>
      <c r="F106" s="19">
        <v>16</v>
      </c>
      <c r="G106" s="19">
        <v>48</v>
      </c>
      <c r="H106" s="19">
        <v>1209</v>
      </c>
      <c r="I106" s="19" t="s">
        <v>55</v>
      </c>
      <c r="J106" s="19" t="s">
        <v>55</v>
      </c>
      <c r="K106" s="144">
        <f t="shared" si="1"/>
        <v>2079</v>
      </c>
    </row>
    <row r="107" spans="1:11" ht="12.75" customHeight="1" x14ac:dyDescent="0.2">
      <c r="A107" s="209">
        <v>1233</v>
      </c>
      <c r="B107" s="59" t="s">
        <v>211</v>
      </c>
      <c r="C107" s="19">
        <v>239</v>
      </c>
      <c r="D107" s="19">
        <v>45</v>
      </c>
      <c r="E107" s="19">
        <v>267</v>
      </c>
      <c r="F107" s="19">
        <v>37</v>
      </c>
      <c r="G107" s="19">
        <v>151</v>
      </c>
      <c r="H107" s="19">
        <v>3</v>
      </c>
      <c r="I107" s="19" t="s">
        <v>55</v>
      </c>
      <c r="J107" s="19" t="s">
        <v>55</v>
      </c>
      <c r="K107" s="144">
        <f t="shared" si="1"/>
        <v>742</v>
      </c>
    </row>
    <row r="108" spans="1:11" ht="12.75" customHeight="1" x14ac:dyDescent="0.2">
      <c r="A108" s="209">
        <v>1256</v>
      </c>
      <c r="B108" s="59" t="s">
        <v>212</v>
      </c>
      <c r="C108" s="19">
        <v>28</v>
      </c>
      <c r="D108" s="19">
        <v>9</v>
      </c>
      <c r="E108" s="19">
        <v>22</v>
      </c>
      <c r="F108" s="19">
        <v>11</v>
      </c>
      <c r="G108" s="19">
        <v>20</v>
      </c>
      <c r="H108" s="19" t="s">
        <v>55</v>
      </c>
      <c r="I108" s="19" t="s">
        <v>55</v>
      </c>
      <c r="J108" s="19" t="s">
        <v>55</v>
      </c>
      <c r="K108" s="144">
        <f t="shared" si="1"/>
        <v>90</v>
      </c>
    </row>
    <row r="109" spans="1:11" ht="12.75" customHeight="1" x14ac:dyDescent="0.2">
      <c r="A109" s="209">
        <v>1257</v>
      </c>
      <c r="B109" s="59" t="s">
        <v>213</v>
      </c>
      <c r="C109" s="19">
        <v>19</v>
      </c>
      <c r="D109" s="19">
        <v>17</v>
      </c>
      <c r="E109" s="19">
        <v>13</v>
      </c>
      <c r="F109" s="19">
        <v>45</v>
      </c>
      <c r="G109" s="19">
        <v>16</v>
      </c>
      <c r="H109" s="19" t="s">
        <v>55</v>
      </c>
      <c r="I109" s="19" t="s">
        <v>55</v>
      </c>
      <c r="J109" s="19" t="s">
        <v>55</v>
      </c>
      <c r="K109" s="144">
        <f t="shared" si="1"/>
        <v>110</v>
      </c>
    </row>
    <row r="110" spans="1:11" ht="12.75" customHeight="1" x14ac:dyDescent="0.2">
      <c r="A110" s="209">
        <v>1260</v>
      </c>
      <c r="B110" s="59" t="s">
        <v>214</v>
      </c>
      <c r="C110" s="19">
        <v>65</v>
      </c>
      <c r="D110" s="19">
        <v>18</v>
      </c>
      <c r="E110" s="19">
        <v>26</v>
      </c>
      <c r="F110" s="19">
        <v>5</v>
      </c>
      <c r="G110" s="19">
        <v>20</v>
      </c>
      <c r="H110" s="19" t="s">
        <v>55</v>
      </c>
      <c r="I110" s="19" t="s">
        <v>55</v>
      </c>
      <c r="J110" s="19" t="s">
        <v>55</v>
      </c>
      <c r="K110" s="144">
        <f t="shared" si="1"/>
        <v>134</v>
      </c>
    </row>
    <row r="111" spans="1:11" ht="12.75" customHeight="1" x14ac:dyDescent="0.2">
      <c r="A111" s="209">
        <v>1261</v>
      </c>
      <c r="B111" s="59" t="s">
        <v>215</v>
      </c>
      <c r="C111" s="19">
        <v>90</v>
      </c>
      <c r="D111" s="19">
        <v>30</v>
      </c>
      <c r="E111" s="19">
        <v>133</v>
      </c>
      <c r="F111" s="19">
        <v>20</v>
      </c>
      <c r="G111" s="19">
        <v>80</v>
      </c>
      <c r="H111" s="19" t="s">
        <v>55</v>
      </c>
      <c r="I111" s="19" t="s">
        <v>55</v>
      </c>
      <c r="J111" s="19" t="s">
        <v>55</v>
      </c>
      <c r="K111" s="144">
        <f t="shared" si="1"/>
        <v>353</v>
      </c>
    </row>
    <row r="112" spans="1:11" ht="12.75" customHeight="1" x14ac:dyDescent="0.2">
      <c r="A112" s="209">
        <v>1262</v>
      </c>
      <c r="B112" s="59" t="s">
        <v>216</v>
      </c>
      <c r="C112" s="19">
        <v>72</v>
      </c>
      <c r="D112" s="19">
        <v>25</v>
      </c>
      <c r="E112" s="19">
        <v>136</v>
      </c>
      <c r="F112" s="19">
        <v>19</v>
      </c>
      <c r="G112" s="19">
        <v>92</v>
      </c>
      <c r="H112" s="19" t="s">
        <v>55</v>
      </c>
      <c r="I112" s="19" t="s">
        <v>55</v>
      </c>
      <c r="J112" s="19" t="s">
        <v>55</v>
      </c>
      <c r="K112" s="144">
        <f t="shared" si="1"/>
        <v>344</v>
      </c>
    </row>
    <row r="113" spans="1:11" ht="12.75" customHeight="1" x14ac:dyDescent="0.2">
      <c r="A113" s="209">
        <v>1263</v>
      </c>
      <c r="B113" s="59" t="s">
        <v>217</v>
      </c>
      <c r="C113" s="19">
        <v>85</v>
      </c>
      <c r="D113" s="19">
        <v>13</v>
      </c>
      <c r="E113" s="19">
        <v>86</v>
      </c>
      <c r="F113" s="19">
        <v>16</v>
      </c>
      <c r="G113" s="19">
        <v>121</v>
      </c>
      <c r="H113" s="19" t="s">
        <v>55</v>
      </c>
      <c r="I113" s="19" t="s">
        <v>55</v>
      </c>
      <c r="J113" s="19" t="s">
        <v>55</v>
      </c>
      <c r="K113" s="144">
        <f t="shared" si="1"/>
        <v>321</v>
      </c>
    </row>
    <row r="114" spans="1:11" ht="12.75" customHeight="1" x14ac:dyDescent="0.2">
      <c r="A114" s="209">
        <v>1264</v>
      </c>
      <c r="B114" s="59" t="s">
        <v>218</v>
      </c>
      <c r="C114" s="19">
        <v>54</v>
      </c>
      <c r="D114" s="19">
        <v>20</v>
      </c>
      <c r="E114" s="19">
        <v>40</v>
      </c>
      <c r="F114" s="19">
        <v>6</v>
      </c>
      <c r="G114" s="19">
        <v>30</v>
      </c>
      <c r="H114" s="19">
        <v>1</v>
      </c>
      <c r="I114" s="19" t="s">
        <v>55</v>
      </c>
      <c r="J114" s="19" t="s">
        <v>55</v>
      </c>
      <c r="K114" s="144">
        <f t="shared" si="1"/>
        <v>151</v>
      </c>
    </row>
    <row r="115" spans="1:11" ht="12.75" customHeight="1" x14ac:dyDescent="0.2">
      <c r="A115" s="209">
        <v>1265</v>
      </c>
      <c r="B115" s="59" t="s">
        <v>219</v>
      </c>
      <c r="C115" s="19">
        <v>42</v>
      </c>
      <c r="D115" s="19">
        <v>22</v>
      </c>
      <c r="E115" s="19">
        <v>32</v>
      </c>
      <c r="F115" s="19">
        <v>11</v>
      </c>
      <c r="G115" s="19">
        <v>31</v>
      </c>
      <c r="H115" s="19" t="s">
        <v>55</v>
      </c>
      <c r="I115" s="19" t="s">
        <v>55</v>
      </c>
      <c r="J115" s="19" t="s">
        <v>55</v>
      </c>
      <c r="K115" s="144">
        <f t="shared" si="1"/>
        <v>138</v>
      </c>
    </row>
    <row r="116" spans="1:11" ht="12.75" customHeight="1" x14ac:dyDescent="0.2">
      <c r="A116" s="209">
        <v>1266</v>
      </c>
      <c r="B116" s="59" t="s">
        <v>220</v>
      </c>
      <c r="C116" s="19">
        <v>30</v>
      </c>
      <c r="D116" s="19">
        <v>19</v>
      </c>
      <c r="E116" s="19">
        <v>20</v>
      </c>
      <c r="F116" s="19">
        <v>22</v>
      </c>
      <c r="G116" s="19">
        <v>40</v>
      </c>
      <c r="H116" s="19" t="s">
        <v>55</v>
      </c>
      <c r="I116" s="19" t="s">
        <v>55</v>
      </c>
      <c r="J116" s="19" t="s">
        <v>55</v>
      </c>
      <c r="K116" s="144">
        <f t="shared" si="1"/>
        <v>131</v>
      </c>
    </row>
    <row r="117" spans="1:11" ht="12.75" customHeight="1" x14ac:dyDescent="0.2">
      <c r="A117" s="209">
        <v>1267</v>
      </c>
      <c r="B117" s="59" t="s">
        <v>221</v>
      </c>
      <c r="C117" s="19">
        <v>28</v>
      </c>
      <c r="D117" s="19">
        <v>14</v>
      </c>
      <c r="E117" s="19">
        <v>29</v>
      </c>
      <c r="F117" s="19">
        <v>40</v>
      </c>
      <c r="G117" s="19">
        <v>28</v>
      </c>
      <c r="H117" s="19" t="s">
        <v>55</v>
      </c>
      <c r="I117" s="19" t="s">
        <v>55</v>
      </c>
      <c r="J117" s="19">
        <v>1</v>
      </c>
      <c r="K117" s="144">
        <f t="shared" si="1"/>
        <v>140</v>
      </c>
    </row>
    <row r="118" spans="1:11" ht="12.75" customHeight="1" x14ac:dyDescent="0.2">
      <c r="A118" s="209">
        <v>1270</v>
      </c>
      <c r="B118" s="59" t="s">
        <v>222</v>
      </c>
      <c r="C118" s="19">
        <v>72</v>
      </c>
      <c r="D118" s="19">
        <v>284</v>
      </c>
      <c r="E118" s="19">
        <v>34</v>
      </c>
      <c r="F118" s="19">
        <v>7</v>
      </c>
      <c r="G118" s="19">
        <v>33</v>
      </c>
      <c r="H118" s="19" t="s">
        <v>55</v>
      </c>
      <c r="I118" s="19" t="s">
        <v>55</v>
      </c>
      <c r="J118" s="19" t="s">
        <v>55</v>
      </c>
      <c r="K118" s="144">
        <f t="shared" si="1"/>
        <v>430</v>
      </c>
    </row>
    <row r="119" spans="1:11" ht="12.75" customHeight="1" x14ac:dyDescent="0.2">
      <c r="A119" s="209">
        <v>1272</v>
      </c>
      <c r="B119" s="59" t="s">
        <v>223</v>
      </c>
      <c r="C119" s="19">
        <v>28</v>
      </c>
      <c r="D119" s="19">
        <v>4</v>
      </c>
      <c r="E119" s="19">
        <v>35</v>
      </c>
      <c r="F119" s="19">
        <v>5</v>
      </c>
      <c r="G119" s="19">
        <v>21</v>
      </c>
      <c r="H119" s="19" t="s">
        <v>55</v>
      </c>
      <c r="I119" s="19" t="s">
        <v>55</v>
      </c>
      <c r="J119" s="19" t="s">
        <v>55</v>
      </c>
      <c r="K119" s="144">
        <f t="shared" si="1"/>
        <v>93</v>
      </c>
    </row>
    <row r="120" spans="1:11" ht="12.75" customHeight="1" x14ac:dyDescent="0.2">
      <c r="A120" s="209">
        <v>1273</v>
      </c>
      <c r="B120" s="59" t="s">
        <v>224</v>
      </c>
      <c r="C120" s="19">
        <v>43</v>
      </c>
      <c r="D120" s="19">
        <v>11</v>
      </c>
      <c r="E120" s="19">
        <v>29</v>
      </c>
      <c r="F120" s="19">
        <v>17</v>
      </c>
      <c r="G120" s="19">
        <v>27</v>
      </c>
      <c r="H120" s="19" t="s">
        <v>55</v>
      </c>
      <c r="I120" s="19" t="s">
        <v>55</v>
      </c>
      <c r="J120" s="19" t="s">
        <v>55</v>
      </c>
      <c r="K120" s="144">
        <f t="shared" si="1"/>
        <v>127</v>
      </c>
    </row>
    <row r="121" spans="1:11" ht="12.75" customHeight="1" x14ac:dyDescent="0.2">
      <c r="A121" s="209">
        <v>1275</v>
      </c>
      <c r="B121" s="59" t="s">
        <v>225</v>
      </c>
      <c r="C121" s="19">
        <v>12</v>
      </c>
      <c r="D121" s="19">
        <v>7</v>
      </c>
      <c r="E121" s="19">
        <v>8</v>
      </c>
      <c r="F121" s="19">
        <v>7</v>
      </c>
      <c r="G121" s="19">
        <v>9</v>
      </c>
      <c r="H121" s="19" t="s">
        <v>55</v>
      </c>
      <c r="I121" s="19" t="s">
        <v>55</v>
      </c>
      <c r="J121" s="19" t="s">
        <v>55</v>
      </c>
      <c r="K121" s="144">
        <f t="shared" si="1"/>
        <v>43</v>
      </c>
    </row>
    <row r="122" spans="1:11" ht="12.75" customHeight="1" x14ac:dyDescent="0.2">
      <c r="A122" s="209">
        <v>1276</v>
      </c>
      <c r="B122" s="59" t="s">
        <v>226</v>
      </c>
      <c r="C122" s="19">
        <v>39</v>
      </c>
      <c r="D122" s="19">
        <v>19</v>
      </c>
      <c r="E122" s="19">
        <v>30</v>
      </c>
      <c r="F122" s="19">
        <v>19</v>
      </c>
      <c r="G122" s="19">
        <v>27</v>
      </c>
      <c r="H122" s="19" t="s">
        <v>55</v>
      </c>
      <c r="I122" s="19" t="s">
        <v>55</v>
      </c>
      <c r="J122" s="19" t="s">
        <v>55</v>
      </c>
      <c r="K122" s="144">
        <f t="shared" si="1"/>
        <v>134</v>
      </c>
    </row>
    <row r="123" spans="1:11" ht="12.75" customHeight="1" x14ac:dyDescent="0.2">
      <c r="A123" s="209">
        <v>1277</v>
      </c>
      <c r="B123" s="59" t="s">
        <v>227</v>
      </c>
      <c r="C123" s="19">
        <v>44</v>
      </c>
      <c r="D123" s="19">
        <v>12</v>
      </c>
      <c r="E123" s="19">
        <v>37</v>
      </c>
      <c r="F123" s="19">
        <v>14</v>
      </c>
      <c r="G123" s="19">
        <v>29</v>
      </c>
      <c r="H123" s="19" t="s">
        <v>55</v>
      </c>
      <c r="I123" s="19" t="s">
        <v>55</v>
      </c>
      <c r="J123" s="19" t="s">
        <v>55</v>
      </c>
      <c r="K123" s="144">
        <f t="shared" si="1"/>
        <v>136</v>
      </c>
    </row>
    <row r="124" spans="1:11" ht="12.75" customHeight="1" x14ac:dyDescent="0.2">
      <c r="A124" s="209">
        <v>1278</v>
      </c>
      <c r="B124" s="59" t="s">
        <v>228</v>
      </c>
      <c r="C124" s="19">
        <v>63</v>
      </c>
      <c r="D124" s="19">
        <v>26</v>
      </c>
      <c r="E124" s="19">
        <v>92</v>
      </c>
      <c r="F124" s="19">
        <v>17</v>
      </c>
      <c r="G124" s="19">
        <v>74</v>
      </c>
      <c r="H124" s="19" t="s">
        <v>55</v>
      </c>
      <c r="I124" s="19" t="s">
        <v>55</v>
      </c>
      <c r="J124" s="19" t="s">
        <v>55</v>
      </c>
      <c r="K124" s="144">
        <f t="shared" si="1"/>
        <v>272</v>
      </c>
    </row>
    <row r="125" spans="1:11" ht="12.75" customHeight="1" x14ac:dyDescent="0.2">
      <c r="A125" s="209">
        <v>1280</v>
      </c>
      <c r="B125" s="59" t="s">
        <v>229</v>
      </c>
      <c r="C125" s="19">
        <v>5356</v>
      </c>
      <c r="D125" s="19">
        <v>1014</v>
      </c>
      <c r="E125" s="19">
        <v>2547</v>
      </c>
      <c r="F125" s="19">
        <v>498</v>
      </c>
      <c r="G125" s="19">
        <v>3020</v>
      </c>
      <c r="H125" s="19">
        <v>4</v>
      </c>
      <c r="I125" s="19" t="s">
        <v>55</v>
      </c>
      <c r="J125" s="19">
        <v>1</v>
      </c>
      <c r="K125" s="144">
        <f t="shared" si="1"/>
        <v>12440</v>
      </c>
    </row>
    <row r="126" spans="1:11" ht="12.75" customHeight="1" x14ac:dyDescent="0.2">
      <c r="A126" s="209">
        <v>1281</v>
      </c>
      <c r="B126" s="59" t="s">
        <v>230</v>
      </c>
      <c r="C126" s="19">
        <v>327</v>
      </c>
      <c r="D126" s="19">
        <v>99</v>
      </c>
      <c r="E126" s="19">
        <v>393</v>
      </c>
      <c r="F126" s="19">
        <v>100</v>
      </c>
      <c r="G126" s="19">
        <v>227</v>
      </c>
      <c r="H126" s="19">
        <v>3</v>
      </c>
      <c r="I126" s="19">
        <v>2</v>
      </c>
      <c r="J126" s="19" t="s">
        <v>55</v>
      </c>
      <c r="K126" s="144">
        <f t="shared" si="1"/>
        <v>1151</v>
      </c>
    </row>
    <row r="127" spans="1:11" ht="12.75" customHeight="1" x14ac:dyDescent="0.2">
      <c r="A127" s="209">
        <v>1282</v>
      </c>
      <c r="B127" s="59" t="s">
        <v>231</v>
      </c>
      <c r="C127" s="19">
        <v>116</v>
      </c>
      <c r="D127" s="19">
        <v>31</v>
      </c>
      <c r="E127" s="19">
        <v>108</v>
      </c>
      <c r="F127" s="19">
        <v>30</v>
      </c>
      <c r="G127" s="19">
        <v>89</v>
      </c>
      <c r="H127" s="19" t="s">
        <v>55</v>
      </c>
      <c r="I127" s="19" t="s">
        <v>55</v>
      </c>
      <c r="J127" s="19" t="s">
        <v>55</v>
      </c>
      <c r="K127" s="144">
        <f t="shared" si="1"/>
        <v>374</v>
      </c>
    </row>
    <row r="128" spans="1:11" ht="12.75" customHeight="1" x14ac:dyDescent="0.2">
      <c r="A128" s="209">
        <v>1283</v>
      </c>
      <c r="B128" s="59" t="s">
        <v>232</v>
      </c>
      <c r="C128" s="19">
        <v>680</v>
      </c>
      <c r="D128" s="19">
        <v>152</v>
      </c>
      <c r="E128" s="19">
        <v>707</v>
      </c>
      <c r="F128" s="19">
        <v>177</v>
      </c>
      <c r="G128" s="19">
        <v>535</v>
      </c>
      <c r="H128" s="19">
        <v>2</v>
      </c>
      <c r="I128" s="19" t="s">
        <v>55</v>
      </c>
      <c r="J128" s="19" t="s">
        <v>55</v>
      </c>
      <c r="K128" s="144">
        <f t="shared" si="1"/>
        <v>2253</v>
      </c>
    </row>
    <row r="129" spans="1:11" ht="12.75" customHeight="1" x14ac:dyDescent="0.2">
      <c r="A129" s="209">
        <v>1284</v>
      </c>
      <c r="B129" s="59" t="s">
        <v>233</v>
      </c>
      <c r="C129" s="19">
        <v>120</v>
      </c>
      <c r="D129" s="19">
        <v>36</v>
      </c>
      <c r="E129" s="19">
        <v>101</v>
      </c>
      <c r="F129" s="19">
        <v>28</v>
      </c>
      <c r="G129" s="19">
        <v>92</v>
      </c>
      <c r="H129" s="19" t="s">
        <v>55</v>
      </c>
      <c r="I129" s="19" t="s">
        <v>55</v>
      </c>
      <c r="J129" s="19" t="s">
        <v>55</v>
      </c>
      <c r="K129" s="144">
        <f t="shared" si="1"/>
        <v>377</v>
      </c>
    </row>
    <row r="130" spans="1:11" ht="12.75" customHeight="1" x14ac:dyDescent="0.2">
      <c r="A130" s="209">
        <v>1285</v>
      </c>
      <c r="B130" s="59" t="s">
        <v>234</v>
      </c>
      <c r="C130" s="19">
        <v>122</v>
      </c>
      <c r="D130" s="19">
        <v>23</v>
      </c>
      <c r="E130" s="19">
        <v>155</v>
      </c>
      <c r="F130" s="19">
        <v>26</v>
      </c>
      <c r="G130" s="19">
        <v>137</v>
      </c>
      <c r="H130" s="19" t="s">
        <v>55</v>
      </c>
      <c r="I130" s="19" t="s">
        <v>55</v>
      </c>
      <c r="J130" s="19" t="s">
        <v>55</v>
      </c>
      <c r="K130" s="144">
        <f t="shared" si="1"/>
        <v>463</v>
      </c>
    </row>
    <row r="131" spans="1:11" ht="12.75" customHeight="1" x14ac:dyDescent="0.2">
      <c r="A131" s="209">
        <v>1286</v>
      </c>
      <c r="B131" s="59" t="s">
        <v>235</v>
      </c>
      <c r="C131" s="19">
        <v>148</v>
      </c>
      <c r="D131" s="19">
        <v>51</v>
      </c>
      <c r="E131" s="19">
        <v>130</v>
      </c>
      <c r="F131" s="19">
        <v>56</v>
      </c>
      <c r="G131" s="19">
        <v>69</v>
      </c>
      <c r="H131" s="19">
        <v>2</v>
      </c>
      <c r="I131" s="19" t="s">
        <v>55</v>
      </c>
      <c r="J131" s="19" t="s">
        <v>55</v>
      </c>
      <c r="K131" s="144">
        <f t="shared" si="1"/>
        <v>456</v>
      </c>
    </row>
    <row r="132" spans="1:11" ht="12.75" customHeight="1" x14ac:dyDescent="0.2">
      <c r="A132" s="209">
        <v>1287</v>
      </c>
      <c r="B132" s="59" t="s">
        <v>236</v>
      </c>
      <c r="C132" s="19">
        <v>131</v>
      </c>
      <c r="D132" s="19">
        <v>37</v>
      </c>
      <c r="E132" s="19">
        <v>160</v>
      </c>
      <c r="F132" s="19">
        <v>73</v>
      </c>
      <c r="G132" s="19">
        <v>83</v>
      </c>
      <c r="H132" s="19" t="s">
        <v>55</v>
      </c>
      <c r="I132" s="19" t="s">
        <v>55</v>
      </c>
      <c r="J132" s="19">
        <v>1</v>
      </c>
      <c r="K132" s="144">
        <f t="shared" si="1"/>
        <v>485</v>
      </c>
    </row>
    <row r="133" spans="1:11" ht="12.75" customHeight="1" x14ac:dyDescent="0.2">
      <c r="A133" s="209">
        <v>1290</v>
      </c>
      <c r="B133" s="59" t="s">
        <v>237</v>
      </c>
      <c r="C133" s="19">
        <v>332</v>
      </c>
      <c r="D133" s="19">
        <v>105</v>
      </c>
      <c r="E133" s="19">
        <v>354</v>
      </c>
      <c r="F133" s="19">
        <v>47</v>
      </c>
      <c r="G133" s="19">
        <v>278</v>
      </c>
      <c r="H133" s="19">
        <v>1</v>
      </c>
      <c r="I133" s="19" t="s">
        <v>55</v>
      </c>
      <c r="J133" s="19">
        <v>1</v>
      </c>
      <c r="K133" s="144">
        <f t="shared" si="1"/>
        <v>1118</v>
      </c>
    </row>
    <row r="134" spans="1:11" ht="12.75" customHeight="1" x14ac:dyDescent="0.2">
      <c r="A134" s="209">
        <v>1291</v>
      </c>
      <c r="B134" s="59" t="s">
        <v>238</v>
      </c>
      <c r="C134" s="19">
        <v>76</v>
      </c>
      <c r="D134" s="19">
        <v>18</v>
      </c>
      <c r="E134" s="19">
        <v>57</v>
      </c>
      <c r="F134" s="19">
        <v>14</v>
      </c>
      <c r="G134" s="19">
        <v>48</v>
      </c>
      <c r="H134" s="19">
        <v>1</v>
      </c>
      <c r="I134" s="19" t="s">
        <v>55</v>
      </c>
      <c r="J134" s="19" t="s">
        <v>55</v>
      </c>
      <c r="K134" s="144">
        <f t="shared" si="1"/>
        <v>214</v>
      </c>
    </row>
    <row r="135" spans="1:11" ht="12.75" customHeight="1" x14ac:dyDescent="0.2">
      <c r="A135" s="209">
        <v>1292</v>
      </c>
      <c r="B135" s="59" t="s">
        <v>239</v>
      </c>
      <c r="C135" s="19">
        <v>345</v>
      </c>
      <c r="D135" s="19">
        <v>109</v>
      </c>
      <c r="E135" s="19">
        <v>209</v>
      </c>
      <c r="F135" s="19">
        <v>64</v>
      </c>
      <c r="G135" s="19">
        <v>189</v>
      </c>
      <c r="H135" s="19">
        <v>1</v>
      </c>
      <c r="I135" s="19" t="s">
        <v>55</v>
      </c>
      <c r="J135" s="19" t="s">
        <v>55</v>
      </c>
      <c r="K135" s="144">
        <f t="shared" si="1"/>
        <v>917</v>
      </c>
    </row>
    <row r="136" spans="1:11" ht="12.75" customHeight="1" x14ac:dyDescent="0.2">
      <c r="A136" s="209">
        <v>1293</v>
      </c>
      <c r="B136" s="59" t="s">
        <v>240</v>
      </c>
      <c r="C136" s="19">
        <v>189</v>
      </c>
      <c r="D136" s="19">
        <v>41</v>
      </c>
      <c r="E136" s="19">
        <v>134</v>
      </c>
      <c r="F136" s="19">
        <v>42</v>
      </c>
      <c r="G136" s="19">
        <v>98</v>
      </c>
      <c r="H136" s="19" t="s">
        <v>55</v>
      </c>
      <c r="I136" s="19" t="s">
        <v>55</v>
      </c>
      <c r="J136" s="19">
        <v>1</v>
      </c>
      <c r="K136" s="144">
        <f t="shared" si="1"/>
        <v>505</v>
      </c>
    </row>
    <row r="137" spans="1:11" ht="12.75" customHeight="1" x14ac:dyDescent="0.2">
      <c r="A137" s="209">
        <v>1315</v>
      </c>
      <c r="B137" s="59" t="s">
        <v>241</v>
      </c>
      <c r="C137" s="19">
        <v>29</v>
      </c>
      <c r="D137" s="19">
        <v>13</v>
      </c>
      <c r="E137" s="19">
        <v>24</v>
      </c>
      <c r="F137" s="19">
        <v>13</v>
      </c>
      <c r="G137" s="19">
        <v>23</v>
      </c>
      <c r="H137" s="19" t="s">
        <v>55</v>
      </c>
      <c r="I137" s="19" t="s">
        <v>55</v>
      </c>
      <c r="J137" s="19" t="s">
        <v>55</v>
      </c>
      <c r="K137" s="144">
        <f t="shared" ref="K137:K200" si="2">SUM(C137:J137)</f>
        <v>102</v>
      </c>
    </row>
    <row r="138" spans="1:11" ht="12.75" customHeight="1" x14ac:dyDescent="0.2">
      <c r="A138" s="209">
        <v>1380</v>
      </c>
      <c r="B138" s="59" t="s">
        <v>242</v>
      </c>
      <c r="C138" s="19">
        <v>482</v>
      </c>
      <c r="D138" s="19">
        <v>130</v>
      </c>
      <c r="E138" s="19">
        <v>436</v>
      </c>
      <c r="F138" s="19">
        <v>86</v>
      </c>
      <c r="G138" s="19">
        <v>400</v>
      </c>
      <c r="H138" s="19" t="s">
        <v>55</v>
      </c>
      <c r="I138" s="19" t="s">
        <v>55</v>
      </c>
      <c r="J138" s="19" t="s">
        <v>55</v>
      </c>
      <c r="K138" s="144">
        <f t="shared" si="2"/>
        <v>1534</v>
      </c>
    </row>
    <row r="139" spans="1:11" ht="12.75" customHeight="1" x14ac:dyDescent="0.2">
      <c r="A139" s="209">
        <v>1381</v>
      </c>
      <c r="B139" s="59" t="s">
        <v>243</v>
      </c>
      <c r="C139" s="19">
        <v>79</v>
      </c>
      <c r="D139" s="19">
        <v>40</v>
      </c>
      <c r="E139" s="19">
        <v>98</v>
      </c>
      <c r="F139" s="19">
        <v>31</v>
      </c>
      <c r="G139" s="19">
        <v>63</v>
      </c>
      <c r="H139" s="19" t="s">
        <v>55</v>
      </c>
      <c r="I139" s="19" t="s">
        <v>55</v>
      </c>
      <c r="J139" s="19" t="s">
        <v>55</v>
      </c>
      <c r="K139" s="144">
        <f t="shared" si="2"/>
        <v>311</v>
      </c>
    </row>
    <row r="140" spans="1:11" ht="12.75" customHeight="1" x14ac:dyDescent="0.2">
      <c r="A140" s="209">
        <v>1382</v>
      </c>
      <c r="B140" s="59" t="s">
        <v>244</v>
      </c>
      <c r="C140" s="19">
        <v>147</v>
      </c>
      <c r="D140" s="19">
        <v>64</v>
      </c>
      <c r="E140" s="19">
        <v>116</v>
      </c>
      <c r="F140" s="19">
        <v>45</v>
      </c>
      <c r="G140" s="19">
        <v>98</v>
      </c>
      <c r="H140" s="19">
        <v>4</v>
      </c>
      <c r="I140" s="19" t="s">
        <v>55</v>
      </c>
      <c r="J140" s="19" t="s">
        <v>55</v>
      </c>
      <c r="K140" s="144">
        <f t="shared" si="2"/>
        <v>474</v>
      </c>
    </row>
    <row r="141" spans="1:11" ht="12.75" customHeight="1" x14ac:dyDescent="0.2">
      <c r="A141" s="209">
        <v>1383</v>
      </c>
      <c r="B141" s="59" t="s">
        <v>245</v>
      </c>
      <c r="C141" s="19">
        <v>245</v>
      </c>
      <c r="D141" s="19">
        <v>82</v>
      </c>
      <c r="E141" s="19">
        <v>305</v>
      </c>
      <c r="F141" s="19">
        <v>73</v>
      </c>
      <c r="G141" s="19">
        <v>219</v>
      </c>
      <c r="H141" s="19">
        <v>4</v>
      </c>
      <c r="I141" s="19" t="s">
        <v>55</v>
      </c>
      <c r="J141" s="19" t="s">
        <v>55</v>
      </c>
      <c r="K141" s="144">
        <f t="shared" si="2"/>
        <v>928</v>
      </c>
    </row>
    <row r="142" spans="1:11" ht="12.75" customHeight="1" x14ac:dyDescent="0.2">
      <c r="A142" s="209">
        <v>1384</v>
      </c>
      <c r="B142" s="59" t="s">
        <v>246</v>
      </c>
      <c r="C142" s="19">
        <v>310</v>
      </c>
      <c r="D142" s="19">
        <v>78</v>
      </c>
      <c r="E142" s="19">
        <v>523</v>
      </c>
      <c r="F142" s="19">
        <v>126</v>
      </c>
      <c r="G142" s="19">
        <v>373</v>
      </c>
      <c r="H142" s="19">
        <v>1</v>
      </c>
      <c r="I142" s="19" t="s">
        <v>55</v>
      </c>
      <c r="J142" s="19" t="s">
        <v>55</v>
      </c>
      <c r="K142" s="144">
        <f t="shared" si="2"/>
        <v>1411</v>
      </c>
    </row>
    <row r="143" spans="1:11" ht="12.75" customHeight="1" x14ac:dyDescent="0.2">
      <c r="A143" s="209">
        <v>1401</v>
      </c>
      <c r="B143" s="59" t="s">
        <v>247</v>
      </c>
      <c r="C143" s="19">
        <v>117</v>
      </c>
      <c r="D143" s="19">
        <v>46</v>
      </c>
      <c r="E143" s="19">
        <v>216</v>
      </c>
      <c r="F143" s="19">
        <v>21</v>
      </c>
      <c r="G143" s="19">
        <v>118</v>
      </c>
      <c r="H143" s="19" t="s">
        <v>55</v>
      </c>
      <c r="I143" s="19" t="s">
        <v>55</v>
      </c>
      <c r="J143" s="19" t="s">
        <v>55</v>
      </c>
      <c r="K143" s="144">
        <f t="shared" si="2"/>
        <v>518</v>
      </c>
    </row>
    <row r="144" spans="1:11" ht="12.75" customHeight="1" x14ac:dyDescent="0.2">
      <c r="A144" s="209">
        <v>1402</v>
      </c>
      <c r="B144" s="59" t="s">
        <v>248</v>
      </c>
      <c r="C144" s="19">
        <v>115</v>
      </c>
      <c r="D144" s="19">
        <v>30</v>
      </c>
      <c r="E144" s="19">
        <v>214</v>
      </c>
      <c r="F144" s="19">
        <v>34</v>
      </c>
      <c r="G144" s="19">
        <v>125</v>
      </c>
      <c r="H144" s="19" t="s">
        <v>55</v>
      </c>
      <c r="I144" s="19" t="s">
        <v>55</v>
      </c>
      <c r="J144" s="19" t="s">
        <v>55</v>
      </c>
      <c r="K144" s="144">
        <f t="shared" si="2"/>
        <v>518</v>
      </c>
    </row>
    <row r="145" spans="1:11" ht="12.75" customHeight="1" x14ac:dyDescent="0.2">
      <c r="A145" s="209">
        <v>1407</v>
      </c>
      <c r="B145" s="59" t="s">
        <v>249</v>
      </c>
      <c r="C145" s="19">
        <v>41</v>
      </c>
      <c r="D145" s="19">
        <v>15</v>
      </c>
      <c r="E145" s="19">
        <v>53</v>
      </c>
      <c r="F145" s="19">
        <v>13</v>
      </c>
      <c r="G145" s="19">
        <v>40</v>
      </c>
      <c r="H145" s="19" t="s">
        <v>55</v>
      </c>
      <c r="I145" s="19" t="s">
        <v>55</v>
      </c>
      <c r="J145" s="19" t="s">
        <v>55</v>
      </c>
      <c r="K145" s="144">
        <f t="shared" si="2"/>
        <v>162</v>
      </c>
    </row>
    <row r="146" spans="1:11" ht="12.75" customHeight="1" x14ac:dyDescent="0.2">
      <c r="A146" s="209">
        <v>1415</v>
      </c>
      <c r="B146" s="59" t="s">
        <v>250</v>
      </c>
      <c r="C146" s="19">
        <v>76</v>
      </c>
      <c r="D146" s="19">
        <v>32</v>
      </c>
      <c r="E146" s="19">
        <v>110</v>
      </c>
      <c r="F146" s="19">
        <v>13</v>
      </c>
      <c r="G146" s="19">
        <v>66</v>
      </c>
      <c r="H146" s="19" t="s">
        <v>55</v>
      </c>
      <c r="I146" s="19" t="s">
        <v>55</v>
      </c>
      <c r="J146" s="19" t="s">
        <v>55</v>
      </c>
      <c r="K146" s="144">
        <f t="shared" si="2"/>
        <v>297</v>
      </c>
    </row>
    <row r="147" spans="1:11" ht="12.75" customHeight="1" x14ac:dyDescent="0.2">
      <c r="A147" s="209">
        <v>1419</v>
      </c>
      <c r="B147" s="59" t="s">
        <v>251</v>
      </c>
      <c r="C147" s="19">
        <v>41</v>
      </c>
      <c r="D147" s="19">
        <v>25</v>
      </c>
      <c r="E147" s="19">
        <v>61</v>
      </c>
      <c r="F147" s="19">
        <v>6</v>
      </c>
      <c r="G147" s="19">
        <v>42</v>
      </c>
      <c r="H147" s="19">
        <v>2</v>
      </c>
      <c r="I147" s="19" t="s">
        <v>55</v>
      </c>
      <c r="J147" s="19" t="s">
        <v>55</v>
      </c>
      <c r="K147" s="144">
        <f t="shared" si="2"/>
        <v>177</v>
      </c>
    </row>
    <row r="148" spans="1:11" ht="12.75" customHeight="1" x14ac:dyDescent="0.2">
      <c r="A148" s="209">
        <v>1421</v>
      </c>
      <c r="B148" s="59" t="s">
        <v>252</v>
      </c>
      <c r="C148" s="19">
        <v>40</v>
      </c>
      <c r="D148" s="19">
        <v>33</v>
      </c>
      <c r="E148" s="19">
        <v>43</v>
      </c>
      <c r="F148" s="19">
        <v>5</v>
      </c>
      <c r="G148" s="19">
        <v>30</v>
      </c>
      <c r="H148" s="19">
        <v>1</v>
      </c>
      <c r="I148" s="19" t="s">
        <v>55</v>
      </c>
      <c r="J148" s="19" t="s">
        <v>55</v>
      </c>
      <c r="K148" s="144">
        <f t="shared" si="2"/>
        <v>152</v>
      </c>
    </row>
    <row r="149" spans="1:11" ht="12.75" customHeight="1" x14ac:dyDescent="0.2">
      <c r="A149" s="209">
        <v>1427</v>
      </c>
      <c r="B149" s="59" t="s">
        <v>253</v>
      </c>
      <c r="C149" s="19">
        <v>21</v>
      </c>
      <c r="D149" s="19">
        <v>17</v>
      </c>
      <c r="E149" s="19">
        <v>45</v>
      </c>
      <c r="F149" s="19">
        <v>7</v>
      </c>
      <c r="G149" s="19">
        <v>34</v>
      </c>
      <c r="H149" s="19" t="s">
        <v>55</v>
      </c>
      <c r="I149" s="19" t="s">
        <v>55</v>
      </c>
      <c r="J149" s="19" t="s">
        <v>55</v>
      </c>
      <c r="K149" s="144">
        <f t="shared" si="2"/>
        <v>124</v>
      </c>
    </row>
    <row r="150" spans="1:11" ht="12.75" customHeight="1" x14ac:dyDescent="0.2">
      <c r="A150" s="209">
        <v>1430</v>
      </c>
      <c r="B150" s="59" t="s">
        <v>254</v>
      </c>
      <c r="C150" s="19">
        <v>23</v>
      </c>
      <c r="D150" s="19">
        <v>16</v>
      </c>
      <c r="E150" s="19">
        <v>25</v>
      </c>
      <c r="F150" s="19">
        <v>4</v>
      </c>
      <c r="G150" s="19">
        <v>33</v>
      </c>
      <c r="H150" s="19">
        <v>1</v>
      </c>
      <c r="I150" s="19" t="s">
        <v>55</v>
      </c>
      <c r="J150" s="19" t="s">
        <v>55</v>
      </c>
      <c r="K150" s="144">
        <f t="shared" si="2"/>
        <v>102</v>
      </c>
    </row>
    <row r="151" spans="1:11" ht="12.75" customHeight="1" x14ac:dyDescent="0.2">
      <c r="A151" s="209">
        <v>1435</v>
      </c>
      <c r="B151" s="59" t="s">
        <v>255</v>
      </c>
      <c r="C151" s="19">
        <v>36</v>
      </c>
      <c r="D151" s="19">
        <v>20</v>
      </c>
      <c r="E151" s="19">
        <v>40</v>
      </c>
      <c r="F151" s="19">
        <v>7</v>
      </c>
      <c r="G151" s="19">
        <v>26</v>
      </c>
      <c r="H151" s="19">
        <v>2</v>
      </c>
      <c r="I151" s="19" t="s">
        <v>55</v>
      </c>
      <c r="J151" s="19" t="s">
        <v>55</v>
      </c>
      <c r="K151" s="144">
        <f t="shared" si="2"/>
        <v>131</v>
      </c>
    </row>
    <row r="152" spans="1:11" ht="12.75" customHeight="1" x14ac:dyDescent="0.2">
      <c r="A152" s="209">
        <v>1438</v>
      </c>
      <c r="B152" s="59" t="s">
        <v>256</v>
      </c>
      <c r="C152" s="19">
        <v>3</v>
      </c>
      <c r="D152" s="19">
        <v>6</v>
      </c>
      <c r="E152" s="19">
        <v>8</v>
      </c>
      <c r="F152" s="19">
        <v>6</v>
      </c>
      <c r="G152" s="19">
        <v>4</v>
      </c>
      <c r="H152" s="19" t="s">
        <v>55</v>
      </c>
      <c r="I152" s="19" t="s">
        <v>55</v>
      </c>
      <c r="J152" s="19" t="s">
        <v>55</v>
      </c>
      <c r="K152" s="144">
        <f t="shared" si="2"/>
        <v>27</v>
      </c>
    </row>
    <row r="153" spans="1:11" ht="12.75" customHeight="1" x14ac:dyDescent="0.2">
      <c r="A153" s="209">
        <v>1439</v>
      </c>
      <c r="B153" s="59" t="s">
        <v>257</v>
      </c>
      <c r="C153" s="19">
        <v>18</v>
      </c>
      <c r="D153" s="19">
        <v>6</v>
      </c>
      <c r="E153" s="19">
        <v>11</v>
      </c>
      <c r="F153" s="19">
        <v>4</v>
      </c>
      <c r="G153" s="19">
        <v>3</v>
      </c>
      <c r="H153" s="19" t="s">
        <v>55</v>
      </c>
      <c r="I153" s="19" t="s">
        <v>55</v>
      </c>
      <c r="J153" s="19">
        <v>1</v>
      </c>
      <c r="K153" s="144">
        <f t="shared" si="2"/>
        <v>43</v>
      </c>
    </row>
    <row r="154" spans="1:11" ht="12.75" customHeight="1" x14ac:dyDescent="0.2">
      <c r="A154" s="209">
        <v>1440</v>
      </c>
      <c r="B154" s="59" t="s">
        <v>258</v>
      </c>
      <c r="C154" s="19">
        <v>79</v>
      </c>
      <c r="D154" s="19">
        <v>24</v>
      </c>
      <c r="E154" s="19">
        <v>99</v>
      </c>
      <c r="F154" s="19">
        <v>16</v>
      </c>
      <c r="G154" s="19">
        <v>60</v>
      </c>
      <c r="H154" s="19" t="s">
        <v>55</v>
      </c>
      <c r="I154" s="19" t="s">
        <v>55</v>
      </c>
      <c r="J154" s="19" t="s">
        <v>55</v>
      </c>
      <c r="K154" s="144">
        <f t="shared" si="2"/>
        <v>278</v>
      </c>
    </row>
    <row r="155" spans="1:11" ht="12.75" customHeight="1" x14ac:dyDescent="0.2">
      <c r="A155" s="209">
        <v>1441</v>
      </c>
      <c r="B155" s="59" t="s">
        <v>259</v>
      </c>
      <c r="C155" s="19">
        <v>148</v>
      </c>
      <c r="D155" s="19">
        <v>44</v>
      </c>
      <c r="E155" s="19">
        <v>199</v>
      </c>
      <c r="F155" s="19">
        <v>23</v>
      </c>
      <c r="G155" s="19">
        <v>102</v>
      </c>
      <c r="H155" s="19" t="s">
        <v>55</v>
      </c>
      <c r="I155" s="19" t="s">
        <v>55</v>
      </c>
      <c r="J155" s="19" t="s">
        <v>55</v>
      </c>
      <c r="K155" s="144">
        <f t="shared" si="2"/>
        <v>516</v>
      </c>
    </row>
    <row r="156" spans="1:11" ht="12.75" customHeight="1" x14ac:dyDescent="0.2">
      <c r="A156" s="209">
        <v>1442</v>
      </c>
      <c r="B156" s="59" t="s">
        <v>260</v>
      </c>
      <c r="C156" s="19">
        <v>22</v>
      </c>
      <c r="D156" s="19">
        <v>20</v>
      </c>
      <c r="E156" s="19">
        <v>30</v>
      </c>
      <c r="F156" s="19">
        <v>10</v>
      </c>
      <c r="G156" s="19">
        <v>19</v>
      </c>
      <c r="H156" s="19" t="s">
        <v>55</v>
      </c>
      <c r="I156" s="19" t="s">
        <v>55</v>
      </c>
      <c r="J156" s="19" t="s">
        <v>55</v>
      </c>
      <c r="K156" s="144">
        <f t="shared" si="2"/>
        <v>101</v>
      </c>
    </row>
    <row r="157" spans="1:11" ht="12.75" customHeight="1" x14ac:dyDescent="0.2">
      <c r="A157" s="209">
        <v>1443</v>
      </c>
      <c r="B157" s="59" t="s">
        <v>261</v>
      </c>
      <c r="C157" s="19">
        <v>24</v>
      </c>
      <c r="D157" s="19">
        <v>15</v>
      </c>
      <c r="E157" s="19">
        <v>33</v>
      </c>
      <c r="F157" s="19">
        <v>7</v>
      </c>
      <c r="G157" s="19">
        <v>16</v>
      </c>
      <c r="H157" s="19" t="s">
        <v>55</v>
      </c>
      <c r="I157" s="19" t="s">
        <v>55</v>
      </c>
      <c r="J157" s="19" t="s">
        <v>55</v>
      </c>
      <c r="K157" s="144">
        <f t="shared" si="2"/>
        <v>95</v>
      </c>
    </row>
    <row r="158" spans="1:11" ht="12.75" customHeight="1" x14ac:dyDescent="0.2">
      <c r="A158" s="209">
        <v>1444</v>
      </c>
      <c r="B158" s="59" t="s">
        <v>262</v>
      </c>
      <c r="C158" s="19">
        <v>12</v>
      </c>
      <c r="D158" s="19">
        <v>9</v>
      </c>
      <c r="E158" s="19">
        <v>17</v>
      </c>
      <c r="F158" s="19">
        <v>1</v>
      </c>
      <c r="G158" s="19">
        <v>8</v>
      </c>
      <c r="H158" s="19" t="s">
        <v>55</v>
      </c>
      <c r="I158" s="19" t="s">
        <v>55</v>
      </c>
      <c r="J158" s="19" t="s">
        <v>55</v>
      </c>
      <c r="K158" s="144">
        <f t="shared" si="2"/>
        <v>47</v>
      </c>
    </row>
    <row r="159" spans="1:11" ht="12.75" customHeight="1" x14ac:dyDescent="0.2">
      <c r="A159" s="209">
        <v>1445</v>
      </c>
      <c r="B159" s="59" t="s">
        <v>263</v>
      </c>
      <c r="C159" s="19">
        <v>16</v>
      </c>
      <c r="D159" s="19">
        <v>6</v>
      </c>
      <c r="E159" s="19">
        <v>4</v>
      </c>
      <c r="F159" s="19">
        <v>3</v>
      </c>
      <c r="G159" s="19">
        <v>6</v>
      </c>
      <c r="H159" s="19" t="s">
        <v>55</v>
      </c>
      <c r="I159" s="19" t="s">
        <v>55</v>
      </c>
      <c r="J159" s="19" t="s">
        <v>55</v>
      </c>
      <c r="K159" s="144">
        <f t="shared" si="2"/>
        <v>35</v>
      </c>
    </row>
    <row r="160" spans="1:11" ht="12.75" customHeight="1" x14ac:dyDescent="0.2">
      <c r="A160" s="209">
        <v>1446</v>
      </c>
      <c r="B160" s="59" t="s">
        <v>264</v>
      </c>
      <c r="C160" s="19">
        <v>26</v>
      </c>
      <c r="D160" s="19">
        <v>9</v>
      </c>
      <c r="E160" s="19">
        <v>10</v>
      </c>
      <c r="F160" s="19">
        <v>3</v>
      </c>
      <c r="G160" s="19">
        <v>20</v>
      </c>
      <c r="H160" s="19" t="s">
        <v>55</v>
      </c>
      <c r="I160" s="19" t="s">
        <v>55</v>
      </c>
      <c r="J160" s="19" t="s">
        <v>55</v>
      </c>
      <c r="K160" s="144">
        <f t="shared" si="2"/>
        <v>68</v>
      </c>
    </row>
    <row r="161" spans="1:11" ht="12.75" customHeight="1" x14ac:dyDescent="0.2">
      <c r="A161" s="209">
        <v>1447</v>
      </c>
      <c r="B161" s="59" t="s">
        <v>265</v>
      </c>
      <c r="C161" s="19">
        <v>17</v>
      </c>
      <c r="D161" s="19">
        <v>7</v>
      </c>
      <c r="E161" s="19">
        <v>10</v>
      </c>
      <c r="F161" s="19">
        <v>11</v>
      </c>
      <c r="G161" s="19">
        <v>7</v>
      </c>
      <c r="H161" s="19" t="s">
        <v>55</v>
      </c>
      <c r="I161" s="19" t="s">
        <v>55</v>
      </c>
      <c r="J161" s="19" t="s">
        <v>55</v>
      </c>
      <c r="K161" s="144">
        <f t="shared" si="2"/>
        <v>52</v>
      </c>
    </row>
    <row r="162" spans="1:11" ht="12.75" customHeight="1" x14ac:dyDescent="0.2">
      <c r="A162" s="209">
        <v>1452</v>
      </c>
      <c r="B162" s="59" t="s">
        <v>266</v>
      </c>
      <c r="C162" s="19">
        <v>23</v>
      </c>
      <c r="D162" s="19">
        <v>10</v>
      </c>
      <c r="E162" s="19">
        <v>37</v>
      </c>
      <c r="F162" s="19">
        <v>10</v>
      </c>
      <c r="G162" s="19">
        <v>27</v>
      </c>
      <c r="H162" s="19" t="s">
        <v>55</v>
      </c>
      <c r="I162" s="19" t="s">
        <v>55</v>
      </c>
      <c r="J162" s="19" t="s">
        <v>55</v>
      </c>
      <c r="K162" s="144">
        <f t="shared" si="2"/>
        <v>107</v>
      </c>
    </row>
    <row r="163" spans="1:11" ht="12.75" customHeight="1" x14ac:dyDescent="0.2">
      <c r="A163" s="209">
        <v>1460</v>
      </c>
      <c r="B163" s="59" t="s">
        <v>267</v>
      </c>
      <c r="C163" s="19">
        <v>25</v>
      </c>
      <c r="D163" s="19">
        <v>14</v>
      </c>
      <c r="E163" s="19">
        <v>10</v>
      </c>
      <c r="F163" s="19">
        <v>4</v>
      </c>
      <c r="G163" s="19">
        <v>16</v>
      </c>
      <c r="H163" s="19" t="s">
        <v>55</v>
      </c>
      <c r="I163" s="19" t="s">
        <v>55</v>
      </c>
      <c r="J163" s="19" t="s">
        <v>55</v>
      </c>
      <c r="K163" s="144">
        <f t="shared" si="2"/>
        <v>69</v>
      </c>
    </row>
    <row r="164" spans="1:11" ht="12.75" customHeight="1" x14ac:dyDescent="0.2">
      <c r="A164" s="209">
        <v>1461</v>
      </c>
      <c r="B164" s="59" t="s">
        <v>268</v>
      </c>
      <c r="C164" s="19">
        <v>16</v>
      </c>
      <c r="D164" s="19">
        <v>6</v>
      </c>
      <c r="E164" s="19">
        <v>9</v>
      </c>
      <c r="F164" s="19">
        <v>11</v>
      </c>
      <c r="G164" s="19">
        <v>14</v>
      </c>
      <c r="H164" s="19">
        <v>3</v>
      </c>
      <c r="I164" s="19" t="s">
        <v>55</v>
      </c>
      <c r="J164" s="19" t="s">
        <v>55</v>
      </c>
      <c r="K164" s="144">
        <f t="shared" si="2"/>
        <v>59</v>
      </c>
    </row>
    <row r="165" spans="1:11" ht="12.75" customHeight="1" x14ac:dyDescent="0.2">
      <c r="A165" s="209">
        <v>1462</v>
      </c>
      <c r="B165" s="59" t="s">
        <v>269</v>
      </c>
      <c r="C165" s="19">
        <v>47</v>
      </c>
      <c r="D165" s="19">
        <v>12</v>
      </c>
      <c r="E165" s="19">
        <v>58</v>
      </c>
      <c r="F165" s="19">
        <v>11</v>
      </c>
      <c r="G165" s="19">
        <v>47</v>
      </c>
      <c r="H165" s="19" t="s">
        <v>55</v>
      </c>
      <c r="I165" s="19" t="s">
        <v>55</v>
      </c>
      <c r="J165" s="19" t="s">
        <v>55</v>
      </c>
      <c r="K165" s="144">
        <f t="shared" si="2"/>
        <v>175</v>
      </c>
    </row>
    <row r="166" spans="1:11" ht="12.75" customHeight="1" x14ac:dyDescent="0.2">
      <c r="A166" s="209">
        <v>1463</v>
      </c>
      <c r="B166" s="59" t="s">
        <v>270</v>
      </c>
      <c r="C166" s="19">
        <v>218</v>
      </c>
      <c r="D166" s="19">
        <v>139</v>
      </c>
      <c r="E166" s="19">
        <v>145</v>
      </c>
      <c r="F166" s="19">
        <v>52</v>
      </c>
      <c r="G166" s="19">
        <v>118</v>
      </c>
      <c r="H166" s="19" t="s">
        <v>55</v>
      </c>
      <c r="I166" s="19" t="s">
        <v>55</v>
      </c>
      <c r="J166" s="19" t="s">
        <v>55</v>
      </c>
      <c r="K166" s="144">
        <f t="shared" si="2"/>
        <v>672</v>
      </c>
    </row>
    <row r="167" spans="1:11" ht="12.75" customHeight="1" x14ac:dyDescent="0.2">
      <c r="A167" s="209">
        <v>1465</v>
      </c>
      <c r="B167" s="59" t="s">
        <v>271</v>
      </c>
      <c r="C167" s="19">
        <v>19</v>
      </c>
      <c r="D167" s="19">
        <v>15</v>
      </c>
      <c r="E167" s="19">
        <v>27</v>
      </c>
      <c r="F167" s="19">
        <v>13</v>
      </c>
      <c r="G167" s="19">
        <v>18</v>
      </c>
      <c r="H167" s="19" t="s">
        <v>55</v>
      </c>
      <c r="I167" s="19" t="s">
        <v>55</v>
      </c>
      <c r="J167" s="19" t="s">
        <v>55</v>
      </c>
      <c r="K167" s="144">
        <f t="shared" si="2"/>
        <v>92</v>
      </c>
    </row>
    <row r="168" spans="1:11" ht="12.75" customHeight="1" x14ac:dyDescent="0.2">
      <c r="A168" s="209">
        <v>1466</v>
      </c>
      <c r="B168" s="59" t="s">
        <v>272</v>
      </c>
      <c r="C168" s="19">
        <v>18</v>
      </c>
      <c r="D168" s="19">
        <v>11</v>
      </c>
      <c r="E168" s="19">
        <v>25</v>
      </c>
      <c r="F168" s="19">
        <v>4</v>
      </c>
      <c r="G168" s="19">
        <v>16</v>
      </c>
      <c r="H168" s="19" t="s">
        <v>55</v>
      </c>
      <c r="I168" s="19" t="s">
        <v>55</v>
      </c>
      <c r="J168" s="19" t="s">
        <v>55</v>
      </c>
      <c r="K168" s="144">
        <f t="shared" si="2"/>
        <v>74</v>
      </c>
    </row>
    <row r="169" spans="1:11" ht="12.75" customHeight="1" x14ac:dyDescent="0.2">
      <c r="A169" s="209">
        <v>1470</v>
      </c>
      <c r="B169" s="59" t="s">
        <v>273</v>
      </c>
      <c r="C169" s="19">
        <v>41</v>
      </c>
      <c r="D169" s="19">
        <v>18</v>
      </c>
      <c r="E169" s="19">
        <v>58</v>
      </c>
      <c r="F169" s="19">
        <v>6</v>
      </c>
      <c r="G169" s="19">
        <v>48</v>
      </c>
      <c r="H169" s="19" t="s">
        <v>55</v>
      </c>
      <c r="I169" s="19" t="s">
        <v>55</v>
      </c>
      <c r="J169" s="19" t="s">
        <v>55</v>
      </c>
      <c r="K169" s="144">
        <f t="shared" si="2"/>
        <v>171</v>
      </c>
    </row>
    <row r="170" spans="1:11" ht="12.75" customHeight="1" x14ac:dyDescent="0.2">
      <c r="A170" s="209">
        <v>1471</v>
      </c>
      <c r="B170" s="59" t="s">
        <v>274</v>
      </c>
      <c r="C170" s="19">
        <v>37</v>
      </c>
      <c r="D170" s="19">
        <v>25</v>
      </c>
      <c r="E170" s="19">
        <v>22</v>
      </c>
      <c r="F170" s="19">
        <v>11</v>
      </c>
      <c r="G170" s="19">
        <v>27</v>
      </c>
      <c r="H170" s="19">
        <v>3</v>
      </c>
      <c r="I170" s="19" t="s">
        <v>55</v>
      </c>
      <c r="J170" s="19" t="s">
        <v>55</v>
      </c>
      <c r="K170" s="144">
        <f t="shared" si="2"/>
        <v>125</v>
      </c>
    </row>
    <row r="171" spans="1:11" ht="12.75" customHeight="1" x14ac:dyDescent="0.2">
      <c r="A171" s="209">
        <v>1472</v>
      </c>
      <c r="B171" s="59" t="s">
        <v>275</v>
      </c>
      <c r="C171" s="19">
        <v>30</v>
      </c>
      <c r="D171" s="19">
        <v>17</v>
      </c>
      <c r="E171" s="19">
        <v>35</v>
      </c>
      <c r="F171" s="19">
        <v>6</v>
      </c>
      <c r="G171" s="19">
        <v>24</v>
      </c>
      <c r="H171" s="19" t="s">
        <v>55</v>
      </c>
      <c r="I171" s="19" t="s">
        <v>55</v>
      </c>
      <c r="J171" s="19" t="s">
        <v>55</v>
      </c>
      <c r="K171" s="144">
        <f t="shared" si="2"/>
        <v>112</v>
      </c>
    </row>
    <row r="172" spans="1:11" ht="12.75" customHeight="1" x14ac:dyDescent="0.2">
      <c r="A172" s="209">
        <v>1473</v>
      </c>
      <c r="B172" s="59" t="s">
        <v>276</v>
      </c>
      <c r="C172" s="19">
        <v>12</v>
      </c>
      <c r="D172" s="19">
        <v>8</v>
      </c>
      <c r="E172" s="19">
        <v>13</v>
      </c>
      <c r="F172" s="19">
        <v>9</v>
      </c>
      <c r="G172" s="19">
        <v>15</v>
      </c>
      <c r="H172" s="19" t="s">
        <v>55</v>
      </c>
      <c r="I172" s="19" t="s">
        <v>55</v>
      </c>
      <c r="J172" s="19" t="s">
        <v>55</v>
      </c>
      <c r="K172" s="144">
        <f t="shared" si="2"/>
        <v>57</v>
      </c>
    </row>
    <row r="173" spans="1:11" ht="12.75" customHeight="1" x14ac:dyDescent="0.2">
      <c r="A173" s="209">
        <v>1480</v>
      </c>
      <c r="B173" s="59" t="s">
        <v>277</v>
      </c>
      <c r="C173" s="19">
        <v>2150</v>
      </c>
      <c r="D173" s="19">
        <v>444</v>
      </c>
      <c r="E173" s="19">
        <v>3584</v>
      </c>
      <c r="F173" s="19">
        <v>788</v>
      </c>
      <c r="G173" s="19">
        <v>2638</v>
      </c>
      <c r="H173" s="19">
        <v>14</v>
      </c>
      <c r="I173" s="19" t="s">
        <v>55</v>
      </c>
      <c r="J173" s="19" t="s">
        <v>55</v>
      </c>
      <c r="K173" s="144">
        <f t="shared" si="2"/>
        <v>9618</v>
      </c>
    </row>
    <row r="174" spans="1:11" ht="12.75" customHeight="1" x14ac:dyDescent="0.2">
      <c r="A174" s="209">
        <v>1481</v>
      </c>
      <c r="B174" s="59" t="s">
        <v>278</v>
      </c>
      <c r="C174" s="19">
        <v>569</v>
      </c>
      <c r="D174" s="19">
        <v>94</v>
      </c>
      <c r="E174" s="19">
        <v>1098</v>
      </c>
      <c r="F174" s="19">
        <v>200</v>
      </c>
      <c r="G174" s="19">
        <v>413</v>
      </c>
      <c r="H174" s="19">
        <v>26</v>
      </c>
      <c r="I174" s="19">
        <v>1</v>
      </c>
      <c r="J174" s="19" t="s">
        <v>55</v>
      </c>
      <c r="K174" s="144">
        <f t="shared" si="2"/>
        <v>2401</v>
      </c>
    </row>
    <row r="175" spans="1:11" ht="12.75" customHeight="1" x14ac:dyDescent="0.2">
      <c r="A175" s="209">
        <v>1482</v>
      </c>
      <c r="B175" s="59" t="s">
        <v>279</v>
      </c>
      <c r="C175" s="19">
        <v>226</v>
      </c>
      <c r="D175" s="19">
        <v>103</v>
      </c>
      <c r="E175" s="19">
        <v>241</v>
      </c>
      <c r="F175" s="19">
        <v>99</v>
      </c>
      <c r="G175" s="19">
        <v>154</v>
      </c>
      <c r="H175" s="19">
        <v>4</v>
      </c>
      <c r="I175" s="19" t="s">
        <v>55</v>
      </c>
      <c r="J175" s="19" t="s">
        <v>55</v>
      </c>
      <c r="K175" s="144">
        <f t="shared" si="2"/>
        <v>827</v>
      </c>
    </row>
    <row r="176" spans="1:11" ht="12.75" customHeight="1" x14ac:dyDescent="0.2">
      <c r="A176" s="209">
        <v>1484</v>
      </c>
      <c r="B176" s="59" t="s">
        <v>280</v>
      </c>
      <c r="C176" s="19">
        <v>43</v>
      </c>
      <c r="D176" s="19">
        <v>19</v>
      </c>
      <c r="E176" s="19">
        <v>77</v>
      </c>
      <c r="F176" s="19">
        <v>68</v>
      </c>
      <c r="G176" s="19">
        <v>78</v>
      </c>
      <c r="H176" s="19">
        <v>1</v>
      </c>
      <c r="I176" s="19" t="s">
        <v>55</v>
      </c>
      <c r="J176" s="19" t="s">
        <v>55</v>
      </c>
      <c r="K176" s="144">
        <f t="shared" si="2"/>
        <v>286</v>
      </c>
    </row>
    <row r="177" spans="1:11" ht="12.75" customHeight="1" x14ac:dyDescent="0.2">
      <c r="A177" s="209">
        <v>1485</v>
      </c>
      <c r="B177" s="59" t="s">
        <v>281</v>
      </c>
      <c r="C177" s="19">
        <v>169</v>
      </c>
      <c r="D177" s="19">
        <v>64</v>
      </c>
      <c r="E177" s="19">
        <v>332</v>
      </c>
      <c r="F177" s="19">
        <v>51</v>
      </c>
      <c r="G177" s="19">
        <v>205</v>
      </c>
      <c r="H177" s="19">
        <v>6</v>
      </c>
      <c r="I177" s="19" t="s">
        <v>55</v>
      </c>
      <c r="J177" s="19" t="s">
        <v>55</v>
      </c>
      <c r="K177" s="144">
        <f t="shared" si="2"/>
        <v>827</v>
      </c>
    </row>
    <row r="178" spans="1:11" ht="12.75" customHeight="1" x14ac:dyDescent="0.2">
      <c r="A178" s="209">
        <v>1486</v>
      </c>
      <c r="B178" s="59" t="s">
        <v>282</v>
      </c>
      <c r="C178" s="19">
        <v>32</v>
      </c>
      <c r="D178" s="19">
        <v>18</v>
      </c>
      <c r="E178" s="19">
        <v>40</v>
      </c>
      <c r="F178" s="19">
        <v>14</v>
      </c>
      <c r="G178" s="19">
        <v>41</v>
      </c>
      <c r="H178" s="19" t="s">
        <v>55</v>
      </c>
      <c r="I178" s="19" t="s">
        <v>55</v>
      </c>
      <c r="J178" s="19" t="s">
        <v>55</v>
      </c>
      <c r="K178" s="144">
        <f t="shared" si="2"/>
        <v>145</v>
      </c>
    </row>
    <row r="179" spans="1:11" ht="12.75" customHeight="1" x14ac:dyDescent="0.2">
      <c r="A179" s="209">
        <v>1487</v>
      </c>
      <c r="B179" s="59" t="s">
        <v>283</v>
      </c>
      <c r="C179" s="19">
        <v>156</v>
      </c>
      <c r="D179" s="19">
        <v>36</v>
      </c>
      <c r="E179" s="19">
        <v>106</v>
      </c>
      <c r="F179" s="19">
        <v>30</v>
      </c>
      <c r="G179" s="19">
        <v>128</v>
      </c>
      <c r="H179" s="19" t="s">
        <v>55</v>
      </c>
      <c r="I179" s="19" t="s">
        <v>55</v>
      </c>
      <c r="J179" s="19" t="s">
        <v>55</v>
      </c>
      <c r="K179" s="144">
        <f t="shared" si="2"/>
        <v>456</v>
      </c>
    </row>
    <row r="180" spans="1:11" ht="12.75" customHeight="1" x14ac:dyDescent="0.2">
      <c r="A180" s="209">
        <v>1488</v>
      </c>
      <c r="B180" s="59" t="s">
        <v>284</v>
      </c>
      <c r="C180" s="19">
        <v>183</v>
      </c>
      <c r="D180" s="19">
        <v>46</v>
      </c>
      <c r="E180" s="19">
        <v>277</v>
      </c>
      <c r="F180" s="19">
        <v>95</v>
      </c>
      <c r="G180" s="19">
        <v>174</v>
      </c>
      <c r="H180" s="19" t="s">
        <v>55</v>
      </c>
      <c r="I180" s="19" t="s">
        <v>55</v>
      </c>
      <c r="J180" s="19" t="s">
        <v>55</v>
      </c>
      <c r="K180" s="144">
        <f t="shared" si="2"/>
        <v>775</v>
      </c>
    </row>
    <row r="181" spans="1:11" ht="12.75" customHeight="1" x14ac:dyDescent="0.2">
      <c r="A181" s="209">
        <v>1489</v>
      </c>
      <c r="B181" s="59" t="s">
        <v>285</v>
      </c>
      <c r="C181" s="19">
        <v>247</v>
      </c>
      <c r="D181" s="19">
        <v>68</v>
      </c>
      <c r="E181" s="19">
        <v>232</v>
      </c>
      <c r="F181" s="19">
        <v>96</v>
      </c>
      <c r="G181" s="19">
        <v>155</v>
      </c>
      <c r="H181" s="19">
        <v>2</v>
      </c>
      <c r="I181" s="19" t="s">
        <v>55</v>
      </c>
      <c r="J181" s="19" t="s">
        <v>55</v>
      </c>
      <c r="K181" s="144">
        <f t="shared" si="2"/>
        <v>800</v>
      </c>
    </row>
    <row r="182" spans="1:11" ht="12.75" customHeight="1" x14ac:dyDescent="0.2">
      <c r="A182" s="209">
        <v>1490</v>
      </c>
      <c r="B182" s="59" t="s">
        <v>286</v>
      </c>
      <c r="C182" s="19">
        <v>402</v>
      </c>
      <c r="D182" s="19">
        <v>93</v>
      </c>
      <c r="E182" s="19">
        <v>508</v>
      </c>
      <c r="F182" s="19">
        <v>244</v>
      </c>
      <c r="G182" s="19">
        <v>431</v>
      </c>
      <c r="H182" s="19">
        <v>23</v>
      </c>
      <c r="I182" s="19" t="s">
        <v>55</v>
      </c>
      <c r="J182" s="19" t="s">
        <v>55</v>
      </c>
      <c r="K182" s="144">
        <f t="shared" si="2"/>
        <v>1701</v>
      </c>
    </row>
    <row r="183" spans="1:11" ht="12.75" customHeight="1" x14ac:dyDescent="0.2">
      <c r="A183" s="209">
        <v>1491</v>
      </c>
      <c r="B183" s="59" t="s">
        <v>287</v>
      </c>
      <c r="C183" s="19">
        <v>52</v>
      </c>
      <c r="D183" s="19">
        <v>41</v>
      </c>
      <c r="E183" s="19">
        <v>107</v>
      </c>
      <c r="F183" s="19">
        <v>118</v>
      </c>
      <c r="G183" s="19">
        <v>79</v>
      </c>
      <c r="H183" s="19" t="s">
        <v>55</v>
      </c>
      <c r="I183" s="19" t="s">
        <v>55</v>
      </c>
      <c r="J183" s="19" t="s">
        <v>55</v>
      </c>
      <c r="K183" s="144">
        <f t="shared" si="2"/>
        <v>397</v>
      </c>
    </row>
    <row r="184" spans="1:11" ht="12.75" customHeight="1" x14ac:dyDescent="0.2">
      <c r="A184" s="209">
        <v>1492</v>
      </c>
      <c r="B184" s="59" t="s">
        <v>288</v>
      </c>
      <c r="C184" s="19">
        <v>25</v>
      </c>
      <c r="D184" s="19">
        <v>10</v>
      </c>
      <c r="E184" s="19">
        <v>38</v>
      </c>
      <c r="F184" s="19">
        <v>18</v>
      </c>
      <c r="G184" s="19">
        <v>42</v>
      </c>
      <c r="H184" s="19" t="s">
        <v>55</v>
      </c>
      <c r="I184" s="19" t="s">
        <v>55</v>
      </c>
      <c r="J184" s="19" t="s">
        <v>55</v>
      </c>
      <c r="K184" s="144">
        <f t="shared" si="2"/>
        <v>133</v>
      </c>
    </row>
    <row r="185" spans="1:11" ht="12.75" customHeight="1" x14ac:dyDescent="0.2">
      <c r="A185" s="209">
        <v>1493</v>
      </c>
      <c r="B185" s="59" t="s">
        <v>289</v>
      </c>
      <c r="C185" s="19">
        <v>71</v>
      </c>
      <c r="D185" s="19">
        <v>17</v>
      </c>
      <c r="E185" s="19">
        <v>78</v>
      </c>
      <c r="F185" s="19">
        <v>84</v>
      </c>
      <c r="G185" s="19">
        <v>96</v>
      </c>
      <c r="H185" s="19">
        <v>2</v>
      </c>
      <c r="I185" s="19" t="s">
        <v>55</v>
      </c>
      <c r="J185" s="19" t="s">
        <v>55</v>
      </c>
      <c r="K185" s="144">
        <f t="shared" si="2"/>
        <v>348</v>
      </c>
    </row>
    <row r="186" spans="1:11" ht="12.75" customHeight="1" x14ac:dyDescent="0.2">
      <c r="A186" s="209">
        <v>1494</v>
      </c>
      <c r="B186" s="59" t="s">
        <v>290</v>
      </c>
      <c r="C186" s="19">
        <v>384</v>
      </c>
      <c r="D186" s="19">
        <v>124</v>
      </c>
      <c r="E186" s="19">
        <v>240</v>
      </c>
      <c r="F186" s="19">
        <v>44</v>
      </c>
      <c r="G186" s="19">
        <v>222</v>
      </c>
      <c r="H186" s="19">
        <v>3</v>
      </c>
      <c r="I186" s="19" t="s">
        <v>55</v>
      </c>
      <c r="J186" s="19" t="s">
        <v>55</v>
      </c>
      <c r="K186" s="144">
        <f t="shared" si="2"/>
        <v>1017</v>
      </c>
    </row>
    <row r="187" spans="1:11" ht="12.75" customHeight="1" x14ac:dyDescent="0.2">
      <c r="A187" s="209">
        <v>1495</v>
      </c>
      <c r="B187" s="59" t="s">
        <v>291</v>
      </c>
      <c r="C187" s="19">
        <v>41</v>
      </c>
      <c r="D187" s="19">
        <v>15</v>
      </c>
      <c r="E187" s="19">
        <v>58</v>
      </c>
      <c r="F187" s="19">
        <v>31</v>
      </c>
      <c r="G187" s="19">
        <v>33</v>
      </c>
      <c r="H187" s="19" t="s">
        <v>55</v>
      </c>
      <c r="I187" s="18" t="s">
        <v>55</v>
      </c>
      <c r="J187" s="19" t="s">
        <v>55</v>
      </c>
      <c r="K187" s="144">
        <f t="shared" si="2"/>
        <v>178</v>
      </c>
    </row>
    <row r="188" spans="1:11" ht="12.75" customHeight="1" x14ac:dyDescent="0.2">
      <c r="A188" s="209">
        <v>1496</v>
      </c>
      <c r="B188" s="59" t="s">
        <v>292</v>
      </c>
      <c r="C188" s="19">
        <v>252</v>
      </c>
      <c r="D188" s="19">
        <v>94</v>
      </c>
      <c r="E188" s="19">
        <v>297</v>
      </c>
      <c r="F188" s="19">
        <v>134</v>
      </c>
      <c r="G188" s="19">
        <v>245</v>
      </c>
      <c r="H188" s="19">
        <v>2</v>
      </c>
      <c r="I188" s="19" t="s">
        <v>55</v>
      </c>
      <c r="J188" s="19" t="s">
        <v>55</v>
      </c>
      <c r="K188" s="144">
        <f t="shared" si="2"/>
        <v>1024</v>
      </c>
    </row>
    <row r="189" spans="1:11" ht="12.75" customHeight="1" x14ac:dyDescent="0.2">
      <c r="A189" s="209">
        <v>1497</v>
      </c>
      <c r="B189" s="59" t="s">
        <v>293</v>
      </c>
      <c r="C189" s="19">
        <v>18</v>
      </c>
      <c r="D189" s="19">
        <v>9</v>
      </c>
      <c r="E189" s="19">
        <v>35</v>
      </c>
      <c r="F189" s="19">
        <v>8</v>
      </c>
      <c r="G189" s="19">
        <v>18</v>
      </c>
      <c r="H189" s="19" t="s">
        <v>55</v>
      </c>
      <c r="I189" s="19" t="s">
        <v>55</v>
      </c>
      <c r="J189" s="19" t="s">
        <v>55</v>
      </c>
      <c r="K189" s="144">
        <f t="shared" si="2"/>
        <v>88</v>
      </c>
    </row>
    <row r="190" spans="1:11" ht="12.75" customHeight="1" x14ac:dyDescent="0.2">
      <c r="A190" s="209">
        <v>1498</v>
      </c>
      <c r="B190" s="59" t="s">
        <v>294</v>
      </c>
      <c r="C190" s="19">
        <v>30</v>
      </c>
      <c r="D190" s="19">
        <v>13</v>
      </c>
      <c r="E190" s="19">
        <v>27</v>
      </c>
      <c r="F190" s="19">
        <v>5</v>
      </c>
      <c r="G190" s="19">
        <v>25</v>
      </c>
      <c r="H190" s="19" t="s">
        <v>55</v>
      </c>
      <c r="I190" s="19" t="s">
        <v>55</v>
      </c>
      <c r="J190" s="19" t="s">
        <v>55</v>
      </c>
      <c r="K190" s="144">
        <f t="shared" si="2"/>
        <v>100</v>
      </c>
    </row>
    <row r="191" spans="1:11" ht="12.75" customHeight="1" x14ac:dyDescent="0.2">
      <c r="A191" s="209">
        <v>1499</v>
      </c>
      <c r="B191" s="59" t="s">
        <v>295</v>
      </c>
      <c r="C191" s="19">
        <v>87</v>
      </c>
      <c r="D191" s="19">
        <v>31</v>
      </c>
      <c r="E191" s="19">
        <v>67</v>
      </c>
      <c r="F191" s="19">
        <v>95</v>
      </c>
      <c r="G191" s="19">
        <v>93</v>
      </c>
      <c r="H191" s="19" t="s">
        <v>55</v>
      </c>
      <c r="I191" s="19" t="s">
        <v>55</v>
      </c>
      <c r="J191" s="19" t="s">
        <v>55</v>
      </c>
      <c r="K191" s="144">
        <f t="shared" si="2"/>
        <v>373</v>
      </c>
    </row>
    <row r="192" spans="1:11" ht="12.75" customHeight="1" x14ac:dyDescent="0.2">
      <c r="A192" s="209">
        <v>1715</v>
      </c>
      <c r="B192" s="59" t="s">
        <v>296</v>
      </c>
      <c r="C192" s="19">
        <v>23</v>
      </c>
      <c r="D192" s="19">
        <v>19</v>
      </c>
      <c r="E192" s="19">
        <v>23</v>
      </c>
      <c r="F192" s="19">
        <v>8</v>
      </c>
      <c r="G192" s="19">
        <v>13</v>
      </c>
      <c r="H192" s="19">
        <v>1</v>
      </c>
      <c r="I192" s="19" t="s">
        <v>55</v>
      </c>
      <c r="J192" s="19" t="s">
        <v>55</v>
      </c>
      <c r="K192" s="144">
        <f t="shared" si="2"/>
        <v>87</v>
      </c>
    </row>
    <row r="193" spans="1:11" ht="12.75" customHeight="1" x14ac:dyDescent="0.2">
      <c r="A193" s="209">
        <v>1730</v>
      </c>
      <c r="B193" s="59" t="s">
        <v>297</v>
      </c>
      <c r="C193" s="19">
        <v>23</v>
      </c>
      <c r="D193" s="19">
        <v>22</v>
      </c>
      <c r="E193" s="19">
        <v>14</v>
      </c>
      <c r="F193" s="19">
        <v>5</v>
      </c>
      <c r="G193" s="19">
        <v>18</v>
      </c>
      <c r="H193" s="19">
        <v>1</v>
      </c>
      <c r="I193" s="19" t="s">
        <v>55</v>
      </c>
      <c r="J193" s="19" t="s">
        <v>55</v>
      </c>
      <c r="K193" s="144">
        <f t="shared" si="2"/>
        <v>83</v>
      </c>
    </row>
    <row r="194" spans="1:11" ht="12.75" customHeight="1" x14ac:dyDescent="0.2">
      <c r="A194" s="209">
        <v>1737</v>
      </c>
      <c r="B194" s="59" t="s">
        <v>298</v>
      </c>
      <c r="C194" s="19">
        <v>42</v>
      </c>
      <c r="D194" s="19">
        <v>20</v>
      </c>
      <c r="E194" s="19">
        <v>27</v>
      </c>
      <c r="F194" s="19">
        <v>5</v>
      </c>
      <c r="G194" s="19">
        <v>44</v>
      </c>
      <c r="H194" s="19">
        <v>1</v>
      </c>
      <c r="I194" s="19" t="s">
        <v>55</v>
      </c>
      <c r="J194" s="19" t="s">
        <v>55</v>
      </c>
      <c r="K194" s="144">
        <f t="shared" si="2"/>
        <v>139</v>
      </c>
    </row>
    <row r="195" spans="1:11" ht="12.75" customHeight="1" x14ac:dyDescent="0.2">
      <c r="A195" s="209">
        <v>1760</v>
      </c>
      <c r="B195" s="59" t="s">
        <v>299</v>
      </c>
      <c r="C195" s="19">
        <v>13</v>
      </c>
      <c r="D195" s="19">
        <v>5</v>
      </c>
      <c r="E195" s="19">
        <v>7</v>
      </c>
      <c r="F195" s="19">
        <v>4</v>
      </c>
      <c r="G195" s="19">
        <v>6</v>
      </c>
      <c r="H195" s="19" t="s">
        <v>55</v>
      </c>
      <c r="I195" s="19" t="s">
        <v>55</v>
      </c>
      <c r="J195" s="19" t="s">
        <v>55</v>
      </c>
      <c r="K195" s="144">
        <f t="shared" si="2"/>
        <v>35</v>
      </c>
    </row>
    <row r="196" spans="1:11" ht="12.75" customHeight="1" x14ac:dyDescent="0.2">
      <c r="A196" s="209">
        <v>1761</v>
      </c>
      <c r="B196" s="59" t="s">
        <v>300</v>
      </c>
      <c r="C196" s="19">
        <v>156</v>
      </c>
      <c r="D196" s="19">
        <v>153</v>
      </c>
      <c r="E196" s="19">
        <v>52</v>
      </c>
      <c r="F196" s="19">
        <v>33</v>
      </c>
      <c r="G196" s="19">
        <v>67</v>
      </c>
      <c r="H196" s="19" t="s">
        <v>55</v>
      </c>
      <c r="I196" s="19" t="s">
        <v>55</v>
      </c>
      <c r="J196" s="19" t="s">
        <v>55</v>
      </c>
      <c r="K196" s="144">
        <f t="shared" si="2"/>
        <v>461</v>
      </c>
    </row>
    <row r="197" spans="1:11" ht="12.75" customHeight="1" x14ac:dyDescent="0.2">
      <c r="A197" s="209">
        <v>1762</v>
      </c>
      <c r="B197" s="59" t="s">
        <v>301</v>
      </c>
      <c r="C197" s="19">
        <v>12</v>
      </c>
      <c r="D197" s="19">
        <v>4</v>
      </c>
      <c r="E197" s="19">
        <v>5</v>
      </c>
      <c r="F197" s="19">
        <v>2</v>
      </c>
      <c r="G197" s="19">
        <v>6</v>
      </c>
      <c r="H197" s="19" t="s">
        <v>55</v>
      </c>
      <c r="I197" s="19" t="s">
        <v>55</v>
      </c>
      <c r="J197" s="19" t="s">
        <v>55</v>
      </c>
      <c r="K197" s="144">
        <f t="shared" si="2"/>
        <v>29</v>
      </c>
    </row>
    <row r="198" spans="1:11" ht="12.75" customHeight="1" x14ac:dyDescent="0.2">
      <c r="A198" s="209">
        <v>1763</v>
      </c>
      <c r="B198" s="59" t="s">
        <v>302</v>
      </c>
      <c r="C198" s="19">
        <v>26</v>
      </c>
      <c r="D198" s="19">
        <v>13</v>
      </c>
      <c r="E198" s="19">
        <v>18</v>
      </c>
      <c r="F198" s="19">
        <v>4</v>
      </c>
      <c r="G198" s="19">
        <v>20</v>
      </c>
      <c r="H198" s="19">
        <v>1</v>
      </c>
      <c r="I198" s="19" t="s">
        <v>55</v>
      </c>
      <c r="J198" s="19" t="s">
        <v>55</v>
      </c>
      <c r="K198" s="144">
        <f t="shared" si="2"/>
        <v>82</v>
      </c>
    </row>
    <row r="199" spans="1:11" ht="12.75" customHeight="1" x14ac:dyDescent="0.2">
      <c r="A199" s="209">
        <v>1764</v>
      </c>
      <c r="B199" s="59" t="s">
        <v>303</v>
      </c>
      <c r="C199" s="19">
        <v>25</v>
      </c>
      <c r="D199" s="19">
        <v>6</v>
      </c>
      <c r="E199" s="19">
        <v>14</v>
      </c>
      <c r="F199" s="19">
        <v>7</v>
      </c>
      <c r="G199" s="19">
        <v>13</v>
      </c>
      <c r="H199" s="19" t="s">
        <v>55</v>
      </c>
      <c r="I199" s="19" t="s">
        <v>55</v>
      </c>
      <c r="J199" s="19" t="s">
        <v>55</v>
      </c>
      <c r="K199" s="144">
        <f t="shared" si="2"/>
        <v>65</v>
      </c>
    </row>
    <row r="200" spans="1:11" ht="12.75" customHeight="1" x14ac:dyDescent="0.2">
      <c r="A200" s="209">
        <v>1765</v>
      </c>
      <c r="B200" s="59" t="s">
        <v>304</v>
      </c>
      <c r="C200" s="19">
        <v>23</v>
      </c>
      <c r="D200" s="19">
        <v>18</v>
      </c>
      <c r="E200" s="19">
        <v>11</v>
      </c>
      <c r="F200" s="19">
        <v>3</v>
      </c>
      <c r="G200" s="19">
        <v>25</v>
      </c>
      <c r="H200" s="19">
        <v>2</v>
      </c>
      <c r="I200" s="19" t="s">
        <v>55</v>
      </c>
      <c r="J200" s="19" t="s">
        <v>55</v>
      </c>
      <c r="K200" s="144">
        <f t="shared" si="2"/>
        <v>82</v>
      </c>
    </row>
    <row r="201" spans="1:11" ht="12.75" customHeight="1" x14ac:dyDescent="0.2">
      <c r="A201" s="209">
        <v>1766</v>
      </c>
      <c r="B201" s="59" t="s">
        <v>305</v>
      </c>
      <c r="C201" s="19">
        <v>39</v>
      </c>
      <c r="D201" s="19">
        <v>17</v>
      </c>
      <c r="E201" s="19">
        <v>23</v>
      </c>
      <c r="F201" s="19">
        <v>9</v>
      </c>
      <c r="G201" s="19">
        <v>28</v>
      </c>
      <c r="H201" s="19">
        <v>5</v>
      </c>
      <c r="I201" s="19" t="s">
        <v>55</v>
      </c>
      <c r="J201" s="19" t="s">
        <v>55</v>
      </c>
      <c r="K201" s="144">
        <f t="shared" ref="K201:K264" si="3">SUM(C201:J201)</f>
        <v>121</v>
      </c>
    </row>
    <row r="202" spans="1:11" ht="12.75" customHeight="1" x14ac:dyDescent="0.2">
      <c r="A202" s="209">
        <v>1780</v>
      </c>
      <c r="B202" s="59" t="s">
        <v>306</v>
      </c>
      <c r="C202" s="19">
        <v>714</v>
      </c>
      <c r="D202" s="19">
        <v>497</v>
      </c>
      <c r="E202" s="19">
        <v>395</v>
      </c>
      <c r="F202" s="19">
        <v>185</v>
      </c>
      <c r="G202" s="19">
        <v>372</v>
      </c>
      <c r="H202" s="19">
        <v>4</v>
      </c>
      <c r="I202" s="19" t="s">
        <v>55</v>
      </c>
      <c r="J202" s="19" t="s">
        <v>55</v>
      </c>
      <c r="K202" s="144">
        <f t="shared" si="3"/>
        <v>2167</v>
      </c>
    </row>
    <row r="203" spans="1:11" ht="12.75" customHeight="1" x14ac:dyDescent="0.2">
      <c r="A203" s="209">
        <v>1781</v>
      </c>
      <c r="B203" s="59" t="s">
        <v>307</v>
      </c>
      <c r="C203" s="19">
        <v>53</v>
      </c>
      <c r="D203" s="19">
        <v>74</v>
      </c>
      <c r="E203" s="19">
        <v>73</v>
      </c>
      <c r="F203" s="19">
        <v>49</v>
      </c>
      <c r="G203" s="19">
        <v>65</v>
      </c>
      <c r="H203" s="19" t="s">
        <v>55</v>
      </c>
      <c r="I203" s="19" t="s">
        <v>55</v>
      </c>
      <c r="J203" s="19" t="s">
        <v>55</v>
      </c>
      <c r="K203" s="144">
        <f t="shared" si="3"/>
        <v>314</v>
      </c>
    </row>
    <row r="204" spans="1:11" ht="12.75" customHeight="1" x14ac:dyDescent="0.2">
      <c r="A204" s="209">
        <v>1782</v>
      </c>
      <c r="B204" s="59" t="s">
        <v>308</v>
      </c>
      <c r="C204" s="19">
        <v>28</v>
      </c>
      <c r="D204" s="19">
        <v>10</v>
      </c>
      <c r="E204" s="19">
        <v>5</v>
      </c>
      <c r="F204" s="19">
        <v>4</v>
      </c>
      <c r="G204" s="19">
        <v>14</v>
      </c>
      <c r="H204" s="19" t="s">
        <v>55</v>
      </c>
      <c r="I204" s="19">
        <v>1</v>
      </c>
      <c r="J204" s="19" t="s">
        <v>55</v>
      </c>
      <c r="K204" s="144">
        <f t="shared" si="3"/>
        <v>62</v>
      </c>
    </row>
    <row r="205" spans="1:11" ht="12.75" customHeight="1" x14ac:dyDescent="0.2">
      <c r="A205" s="209">
        <v>1783</v>
      </c>
      <c r="B205" s="59" t="s">
        <v>309</v>
      </c>
      <c r="C205" s="19">
        <v>44</v>
      </c>
      <c r="D205" s="19">
        <v>39</v>
      </c>
      <c r="E205" s="19">
        <v>16</v>
      </c>
      <c r="F205" s="19">
        <v>20</v>
      </c>
      <c r="G205" s="19">
        <v>38</v>
      </c>
      <c r="H205" s="19">
        <v>3</v>
      </c>
      <c r="I205" s="19" t="s">
        <v>55</v>
      </c>
      <c r="J205" s="19">
        <v>1</v>
      </c>
      <c r="K205" s="144">
        <f t="shared" si="3"/>
        <v>161</v>
      </c>
    </row>
    <row r="206" spans="1:11" ht="12.75" customHeight="1" x14ac:dyDescent="0.2">
      <c r="A206" s="209">
        <v>1784</v>
      </c>
      <c r="B206" s="59" t="s">
        <v>310</v>
      </c>
      <c r="C206" s="19">
        <v>86</v>
      </c>
      <c r="D206" s="19">
        <v>32</v>
      </c>
      <c r="E206" s="19">
        <v>84</v>
      </c>
      <c r="F206" s="19">
        <v>18</v>
      </c>
      <c r="G206" s="19">
        <v>98</v>
      </c>
      <c r="H206" s="19">
        <v>8</v>
      </c>
      <c r="I206" s="19" t="s">
        <v>55</v>
      </c>
      <c r="J206" s="19" t="s">
        <v>55</v>
      </c>
      <c r="K206" s="144">
        <f t="shared" si="3"/>
        <v>326</v>
      </c>
    </row>
    <row r="207" spans="1:11" ht="12.75" customHeight="1" x14ac:dyDescent="0.2">
      <c r="A207" s="209">
        <v>1785</v>
      </c>
      <c r="B207" s="59" t="s">
        <v>311</v>
      </c>
      <c r="C207" s="19">
        <v>25</v>
      </c>
      <c r="D207" s="19">
        <v>25</v>
      </c>
      <c r="E207" s="19">
        <v>20</v>
      </c>
      <c r="F207" s="19">
        <v>6</v>
      </c>
      <c r="G207" s="19">
        <v>42</v>
      </c>
      <c r="H207" s="19" t="s">
        <v>55</v>
      </c>
      <c r="I207" s="19" t="s">
        <v>55</v>
      </c>
      <c r="J207" s="19" t="s">
        <v>55</v>
      </c>
      <c r="K207" s="144">
        <f t="shared" si="3"/>
        <v>118</v>
      </c>
    </row>
    <row r="208" spans="1:11" ht="12.75" customHeight="1" x14ac:dyDescent="0.2">
      <c r="A208" s="209">
        <v>1814</v>
      </c>
      <c r="B208" s="59" t="s">
        <v>312</v>
      </c>
      <c r="C208" s="19">
        <v>17</v>
      </c>
      <c r="D208" s="19">
        <v>10</v>
      </c>
      <c r="E208" s="19">
        <v>29</v>
      </c>
      <c r="F208" s="19">
        <v>3</v>
      </c>
      <c r="G208" s="19">
        <v>20</v>
      </c>
      <c r="H208" s="19" t="s">
        <v>55</v>
      </c>
      <c r="I208" s="19" t="s">
        <v>55</v>
      </c>
      <c r="J208" s="19" t="s">
        <v>55</v>
      </c>
      <c r="K208" s="144">
        <f t="shared" si="3"/>
        <v>79</v>
      </c>
    </row>
    <row r="209" spans="1:11" ht="12.75" customHeight="1" x14ac:dyDescent="0.2">
      <c r="A209" s="209">
        <v>1860</v>
      </c>
      <c r="B209" s="59" t="s">
        <v>313</v>
      </c>
      <c r="C209" s="19">
        <v>12</v>
      </c>
      <c r="D209" s="19">
        <v>5</v>
      </c>
      <c r="E209" s="19">
        <v>11</v>
      </c>
      <c r="F209" s="19">
        <v>3</v>
      </c>
      <c r="G209" s="19">
        <v>10</v>
      </c>
      <c r="H209" s="19" t="s">
        <v>55</v>
      </c>
      <c r="I209" s="19" t="s">
        <v>55</v>
      </c>
      <c r="J209" s="19" t="s">
        <v>55</v>
      </c>
      <c r="K209" s="144">
        <f t="shared" si="3"/>
        <v>41</v>
      </c>
    </row>
    <row r="210" spans="1:11" ht="12.75" customHeight="1" x14ac:dyDescent="0.2">
      <c r="A210" s="209">
        <v>1861</v>
      </c>
      <c r="B210" s="59" t="s">
        <v>314</v>
      </c>
      <c r="C210" s="19">
        <v>22</v>
      </c>
      <c r="D210" s="19">
        <v>10</v>
      </c>
      <c r="E210" s="19">
        <v>27</v>
      </c>
      <c r="F210" s="19">
        <v>11</v>
      </c>
      <c r="G210" s="19">
        <v>21</v>
      </c>
      <c r="H210" s="19" t="s">
        <v>55</v>
      </c>
      <c r="I210" s="19" t="s">
        <v>55</v>
      </c>
      <c r="J210" s="19" t="s">
        <v>55</v>
      </c>
      <c r="K210" s="144">
        <f t="shared" si="3"/>
        <v>91</v>
      </c>
    </row>
    <row r="211" spans="1:11" ht="12.75" customHeight="1" x14ac:dyDescent="0.2">
      <c r="A211" s="209">
        <v>1862</v>
      </c>
      <c r="B211" s="59" t="s">
        <v>315</v>
      </c>
      <c r="C211" s="19">
        <v>12</v>
      </c>
      <c r="D211" s="19">
        <v>7</v>
      </c>
      <c r="E211" s="19">
        <v>11</v>
      </c>
      <c r="F211" s="19">
        <v>7</v>
      </c>
      <c r="G211" s="19">
        <v>13</v>
      </c>
      <c r="H211" s="19">
        <v>1</v>
      </c>
      <c r="I211" s="19" t="s">
        <v>55</v>
      </c>
      <c r="J211" s="19" t="s">
        <v>55</v>
      </c>
      <c r="K211" s="144">
        <f t="shared" si="3"/>
        <v>51</v>
      </c>
    </row>
    <row r="212" spans="1:11" ht="12.75" customHeight="1" x14ac:dyDescent="0.2">
      <c r="A212" s="209">
        <v>1863</v>
      </c>
      <c r="B212" s="59" t="s">
        <v>316</v>
      </c>
      <c r="C212" s="19">
        <v>15</v>
      </c>
      <c r="D212" s="19">
        <v>8</v>
      </c>
      <c r="E212" s="19">
        <v>10</v>
      </c>
      <c r="F212" s="19">
        <v>51</v>
      </c>
      <c r="G212" s="19">
        <v>18</v>
      </c>
      <c r="H212" s="19" t="s">
        <v>55</v>
      </c>
      <c r="I212" s="19" t="s">
        <v>55</v>
      </c>
      <c r="J212" s="19" t="s">
        <v>55</v>
      </c>
      <c r="K212" s="144">
        <f t="shared" si="3"/>
        <v>102</v>
      </c>
    </row>
    <row r="213" spans="1:11" ht="12.75" customHeight="1" x14ac:dyDescent="0.2">
      <c r="A213" s="209">
        <v>1864</v>
      </c>
      <c r="B213" s="59" t="s">
        <v>317</v>
      </c>
      <c r="C213" s="19">
        <v>5</v>
      </c>
      <c r="D213" s="19">
        <v>1</v>
      </c>
      <c r="E213" s="19">
        <v>7</v>
      </c>
      <c r="F213" s="19">
        <v>2</v>
      </c>
      <c r="G213" s="19">
        <v>9</v>
      </c>
      <c r="H213" s="19" t="s">
        <v>55</v>
      </c>
      <c r="I213" s="19" t="s">
        <v>55</v>
      </c>
      <c r="J213" s="19" t="s">
        <v>55</v>
      </c>
      <c r="K213" s="144">
        <f t="shared" si="3"/>
        <v>24</v>
      </c>
    </row>
    <row r="214" spans="1:11" ht="12.75" customHeight="1" x14ac:dyDescent="0.2">
      <c r="A214" s="209">
        <v>1880</v>
      </c>
      <c r="B214" s="59" t="s">
        <v>318</v>
      </c>
      <c r="C214" s="19">
        <v>624</v>
      </c>
      <c r="D214" s="19">
        <v>300</v>
      </c>
      <c r="E214" s="19">
        <v>542</v>
      </c>
      <c r="F214" s="19">
        <v>174</v>
      </c>
      <c r="G214" s="19">
        <v>537</v>
      </c>
      <c r="H214" s="19">
        <v>22</v>
      </c>
      <c r="I214" s="19" t="s">
        <v>55</v>
      </c>
      <c r="J214" s="19">
        <v>1</v>
      </c>
      <c r="K214" s="144">
        <f t="shared" si="3"/>
        <v>2200</v>
      </c>
    </row>
    <row r="215" spans="1:11" ht="12.75" customHeight="1" x14ac:dyDescent="0.2">
      <c r="A215" s="209">
        <v>1881</v>
      </c>
      <c r="B215" s="59" t="s">
        <v>319</v>
      </c>
      <c r="C215" s="19">
        <v>49</v>
      </c>
      <c r="D215" s="19">
        <v>18</v>
      </c>
      <c r="E215" s="19">
        <v>62</v>
      </c>
      <c r="F215" s="19">
        <v>8</v>
      </c>
      <c r="G215" s="19">
        <v>47</v>
      </c>
      <c r="H215" s="19" t="s">
        <v>55</v>
      </c>
      <c r="I215" s="19" t="s">
        <v>55</v>
      </c>
      <c r="J215" s="19">
        <v>1</v>
      </c>
      <c r="K215" s="144">
        <f t="shared" si="3"/>
        <v>185</v>
      </c>
    </row>
    <row r="216" spans="1:11" ht="12.75" customHeight="1" x14ac:dyDescent="0.2">
      <c r="A216" s="209">
        <v>1882</v>
      </c>
      <c r="B216" s="59" t="s">
        <v>320</v>
      </c>
      <c r="C216" s="19">
        <v>21</v>
      </c>
      <c r="D216" s="19">
        <v>15</v>
      </c>
      <c r="E216" s="19">
        <v>20</v>
      </c>
      <c r="F216" s="19">
        <v>2</v>
      </c>
      <c r="G216" s="19">
        <v>21</v>
      </c>
      <c r="H216" s="19" t="s">
        <v>55</v>
      </c>
      <c r="I216" s="19" t="s">
        <v>55</v>
      </c>
      <c r="J216" s="19" t="s">
        <v>55</v>
      </c>
      <c r="K216" s="144">
        <f t="shared" si="3"/>
        <v>79</v>
      </c>
    </row>
    <row r="217" spans="1:11" ht="12.75" customHeight="1" x14ac:dyDescent="0.2">
      <c r="A217" s="209">
        <v>1883</v>
      </c>
      <c r="B217" s="59" t="s">
        <v>321</v>
      </c>
      <c r="C217" s="19">
        <v>86</v>
      </c>
      <c r="D217" s="19">
        <v>19</v>
      </c>
      <c r="E217" s="19">
        <v>95</v>
      </c>
      <c r="F217" s="19">
        <v>42</v>
      </c>
      <c r="G217" s="19">
        <v>82</v>
      </c>
      <c r="H217" s="19">
        <v>3</v>
      </c>
      <c r="I217" s="19" t="s">
        <v>55</v>
      </c>
      <c r="J217" s="19" t="s">
        <v>55</v>
      </c>
      <c r="K217" s="144">
        <f t="shared" si="3"/>
        <v>327</v>
      </c>
    </row>
    <row r="218" spans="1:11" ht="12.75" customHeight="1" x14ac:dyDescent="0.2">
      <c r="A218" s="209">
        <v>1884</v>
      </c>
      <c r="B218" s="59" t="s">
        <v>322</v>
      </c>
      <c r="C218" s="19">
        <v>20</v>
      </c>
      <c r="D218" s="19">
        <v>15</v>
      </c>
      <c r="E218" s="19">
        <v>24</v>
      </c>
      <c r="F218" s="19">
        <v>3</v>
      </c>
      <c r="G218" s="19">
        <v>26</v>
      </c>
      <c r="H218" s="19" t="s">
        <v>55</v>
      </c>
      <c r="I218" s="19" t="s">
        <v>55</v>
      </c>
      <c r="J218" s="19" t="s">
        <v>55</v>
      </c>
      <c r="K218" s="144">
        <f t="shared" si="3"/>
        <v>88</v>
      </c>
    </row>
    <row r="219" spans="1:11" ht="12.75" customHeight="1" x14ac:dyDescent="0.2">
      <c r="A219" s="209">
        <v>1885</v>
      </c>
      <c r="B219" s="59" t="s">
        <v>323</v>
      </c>
      <c r="C219" s="19">
        <v>44</v>
      </c>
      <c r="D219" s="19">
        <v>34</v>
      </c>
      <c r="E219" s="19">
        <v>47</v>
      </c>
      <c r="F219" s="19">
        <v>10</v>
      </c>
      <c r="G219" s="19">
        <v>45</v>
      </c>
      <c r="H219" s="19">
        <v>7</v>
      </c>
      <c r="I219" s="19" t="s">
        <v>55</v>
      </c>
      <c r="J219" s="19" t="s">
        <v>55</v>
      </c>
      <c r="K219" s="144">
        <f t="shared" si="3"/>
        <v>187</v>
      </c>
    </row>
    <row r="220" spans="1:11" ht="12.75" customHeight="1" x14ac:dyDescent="0.2">
      <c r="A220" s="209">
        <v>1904</v>
      </c>
      <c r="B220" s="59" t="s">
        <v>538</v>
      </c>
      <c r="C220" s="19">
        <v>10</v>
      </c>
      <c r="D220" s="19">
        <v>8</v>
      </c>
      <c r="E220" s="19">
        <v>5</v>
      </c>
      <c r="F220" s="19" t="s">
        <v>55</v>
      </c>
      <c r="G220" s="19">
        <v>3</v>
      </c>
      <c r="H220" s="19" t="s">
        <v>55</v>
      </c>
      <c r="I220" s="19" t="s">
        <v>55</v>
      </c>
      <c r="J220" s="19" t="s">
        <v>55</v>
      </c>
      <c r="K220" s="144">
        <f t="shared" si="3"/>
        <v>26</v>
      </c>
    </row>
    <row r="221" spans="1:11" ht="12.75" customHeight="1" x14ac:dyDescent="0.2">
      <c r="A221" s="209">
        <v>1907</v>
      </c>
      <c r="B221" s="59" t="s">
        <v>324</v>
      </c>
      <c r="C221" s="19">
        <v>22</v>
      </c>
      <c r="D221" s="19">
        <v>8</v>
      </c>
      <c r="E221" s="19">
        <v>16</v>
      </c>
      <c r="F221" s="19">
        <v>3</v>
      </c>
      <c r="G221" s="19">
        <v>13</v>
      </c>
      <c r="H221" s="19" t="s">
        <v>55</v>
      </c>
      <c r="I221" s="19" t="s">
        <v>55</v>
      </c>
      <c r="J221" s="19" t="s">
        <v>55</v>
      </c>
      <c r="K221" s="144">
        <f t="shared" si="3"/>
        <v>62</v>
      </c>
    </row>
    <row r="222" spans="1:11" ht="12.75" customHeight="1" x14ac:dyDescent="0.2">
      <c r="A222" s="209">
        <v>1960</v>
      </c>
      <c r="B222" s="59" t="s">
        <v>325</v>
      </c>
      <c r="C222" s="19">
        <v>25</v>
      </c>
      <c r="D222" s="19">
        <v>9</v>
      </c>
      <c r="E222" s="19">
        <v>8</v>
      </c>
      <c r="F222" s="19">
        <v>2</v>
      </c>
      <c r="G222" s="19">
        <v>13</v>
      </c>
      <c r="H222" s="19" t="s">
        <v>55</v>
      </c>
      <c r="I222" s="19" t="s">
        <v>55</v>
      </c>
      <c r="J222" s="19" t="s">
        <v>55</v>
      </c>
      <c r="K222" s="144">
        <f t="shared" si="3"/>
        <v>57</v>
      </c>
    </row>
    <row r="223" spans="1:11" ht="12.75" customHeight="1" x14ac:dyDescent="0.2">
      <c r="A223" s="209">
        <v>1961</v>
      </c>
      <c r="B223" s="59" t="s">
        <v>326</v>
      </c>
      <c r="C223" s="19">
        <v>43</v>
      </c>
      <c r="D223" s="19">
        <v>13</v>
      </c>
      <c r="E223" s="19">
        <v>35</v>
      </c>
      <c r="F223" s="19">
        <v>4</v>
      </c>
      <c r="G223" s="19">
        <v>32</v>
      </c>
      <c r="H223" s="19">
        <v>1</v>
      </c>
      <c r="I223" s="19" t="s">
        <v>55</v>
      </c>
      <c r="J223" s="19" t="s">
        <v>55</v>
      </c>
      <c r="K223" s="144">
        <f t="shared" si="3"/>
        <v>128</v>
      </c>
    </row>
    <row r="224" spans="1:11" ht="12.75" customHeight="1" x14ac:dyDescent="0.2">
      <c r="A224" s="209">
        <v>1962</v>
      </c>
      <c r="B224" s="59" t="s">
        <v>327</v>
      </c>
      <c r="C224" s="19">
        <v>10</v>
      </c>
      <c r="D224" s="19">
        <v>9</v>
      </c>
      <c r="E224" s="19">
        <v>11</v>
      </c>
      <c r="F224" s="19" t="s">
        <v>55</v>
      </c>
      <c r="G224" s="19">
        <v>12</v>
      </c>
      <c r="H224" s="19" t="s">
        <v>55</v>
      </c>
      <c r="I224" s="19" t="s">
        <v>55</v>
      </c>
      <c r="J224" s="19" t="s">
        <v>55</v>
      </c>
      <c r="K224" s="144">
        <f t="shared" si="3"/>
        <v>42</v>
      </c>
    </row>
    <row r="225" spans="1:11" ht="12.75" customHeight="1" x14ac:dyDescent="0.2">
      <c r="A225" s="209">
        <v>1980</v>
      </c>
      <c r="B225" s="59" t="s">
        <v>328</v>
      </c>
      <c r="C225" s="19">
        <v>570</v>
      </c>
      <c r="D225" s="19">
        <v>145</v>
      </c>
      <c r="E225" s="19">
        <v>660</v>
      </c>
      <c r="F225" s="19">
        <v>155</v>
      </c>
      <c r="G225" s="19">
        <v>481</v>
      </c>
      <c r="H225" s="19">
        <v>12</v>
      </c>
      <c r="I225" s="19" t="s">
        <v>55</v>
      </c>
      <c r="J225" s="19" t="s">
        <v>55</v>
      </c>
      <c r="K225" s="144">
        <f t="shared" si="3"/>
        <v>2023</v>
      </c>
    </row>
    <row r="226" spans="1:11" ht="12.75" customHeight="1" x14ac:dyDescent="0.2">
      <c r="A226" s="209">
        <v>1981</v>
      </c>
      <c r="B226" s="59" t="s">
        <v>329</v>
      </c>
      <c r="C226" s="19">
        <v>52</v>
      </c>
      <c r="D226" s="19">
        <v>22</v>
      </c>
      <c r="E226" s="19">
        <v>43</v>
      </c>
      <c r="F226" s="19">
        <v>3</v>
      </c>
      <c r="G226" s="19">
        <v>32</v>
      </c>
      <c r="H226" s="19">
        <v>1</v>
      </c>
      <c r="I226" s="19" t="s">
        <v>55</v>
      </c>
      <c r="J226" s="19" t="s">
        <v>55</v>
      </c>
      <c r="K226" s="144">
        <f t="shared" si="3"/>
        <v>153</v>
      </c>
    </row>
    <row r="227" spans="1:11" ht="12.75" customHeight="1" x14ac:dyDescent="0.2">
      <c r="A227" s="209">
        <v>1982</v>
      </c>
      <c r="B227" s="59" t="s">
        <v>330</v>
      </c>
      <c r="C227" s="19">
        <v>54</v>
      </c>
      <c r="D227" s="19">
        <v>29</v>
      </c>
      <c r="E227" s="19">
        <v>37</v>
      </c>
      <c r="F227" s="19">
        <v>3</v>
      </c>
      <c r="G227" s="19">
        <v>34</v>
      </c>
      <c r="H227" s="19" t="s">
        <v>55</v>
      </c>
      <c r="I227" s="19" t="s">
        <v>55</v>
      </c>
      <c r="J227" s="19" t="s">
        <v>55</v>
      </c>
      <c r="K227" s="144">
        <f t="shared" si="3"/>
        <v>157</v>
      </c>
    </row>
    <row r="228" spans="1:11" ht="12.75" customHeight="1" x14ac:dyDescent="0.2">
      <c r="A228" s="209">
        <v>1983</v>
      </c>
      <c r="B228" s="59" t="s">
        <v>331</v>
      </c>
      <c r="C228" s="19">
        <v>49</v>
      </c>
      <c r="D228" s="19">
        <v>17</v>
      </c>
      <c r="E228" s="19">
        <v>53</v>
      </c>
      <c r="F228" s="19">
        <v>5</v>
      </c>
      <c r="G228" s="19">
        <v>58</v>
      </c>
      <c r="H228" s="19" t="s">
        <v>55</v>
      </c>
      <c r="I228" s="19" t="s">
        <v>55</v>
      </c>
      <c r="J228" s="19" t="s">
        <v>55</v>
      </c>
      <c r="K228" s="144">
        <f t="shared" si="3"/>
        <v>182</v>
      </c>
    </row>
    <row r="229" spans="1:11" ht="12.75" customHeight="1" x14ac:dyDescent="0.2">
      <c r="A229" s="209">
        <v>1984</v>
      </c>
      <c r="B229" s="59" t="s">
        <v>332</v>
      </c>
      <c r="C229" s="19">
        <v>23</v>
      </c>
      <c r="D229" s="19">
        <v>15</v>
      </c>
      <c r="E229" s="19">
        <v>28</v>
      </c>
      <c r="F229" s="19">
        <v>3</v>
      </c>
      <c r="G229" s="19">
        <v>26</v>
      </c>
      <c r="H229" s="19" t="s">
        <v>55</v>
      </c>
      <c r="I229" s="19" t="s">
        <v>55</v>
      </c>
      <c r="J229" s="19" t="s">
        <v>55</v>
      </c>
      <c r="K229" s="144">
        <f t="shared" si="3"/>
        <v>95</v>
      </c>
    </row>
    <row r="230" spans="1:11" ht="12.75" customHeight="1" x14ac:dyDescent="0.2">
      <c r="A230" s="209">
        <v>2021</v>
      </c>
      <c r="B230" s="59" t="s">
        <v>333</v>
      </c>
      <c r="C230" s="19">
        <v>4</v>
      </c>
      <c r="D230" s="19">
        <v>9</v>
      </c>
      <c r="E230" s="19">
        <v>4</v>
      </c>
      <c r="F230" s="19">
        <v>4</v>
      </c>
      <c r="G230" s="19">
        <v>7</v>
      </c>
      <c r="H230" s="19" t="s">
        <v>55</v>
      </c>
      <c r="I230" s="19" t="s">
        <v>55</v>
      </c>
      <c r="J230" s="19" t="s">
        <v>55</v>
      </c>
      <c r="K230" s="144">
        <f t="shared" si="3"/>
        <v>28</v>
      </c>
    </row>
    <row r="231" spans="1:11" ht="12.75" customHeight="1" x14ac:dyDescent="0.2">
      <c r="A231" s="209">
        <v>2023</v>
      </c>
      <c r="B231" s="59" t="s">
        <v>334</v>
      </c>
      <c r="C231" s="19">
        <v>15</v>
      </c>
      <c r="D231" s="19">
        <v>32</v>
      </c>
      <c r="E231" s="19">
        <v>17</v>
      </c>
      <c r="F231" s="19">
        <v>1</v>
      </c>
      <c r="G231" s="19">
        <v>44</v>
      </c>
      <c r="H231" s="19" t="s">
        <v>55</v>
      </c>
      <c r="I231" s="19" t="s">
        <v>55</v>
      </c>
      <c r="J231" s="19" t="s">
        <v>55</v>
      </c>
      <c r="K231" s="144">
        <f t="shared" si="3"/>
        <v>109</v>
      </c>
    </row>
    <row r="232" spans="1:11" ht="12.75" customHeight="1" x14ac:dyDescent="0.2">
      <c r="A232" s="209">
        <v>2026</v>
      </c>
      <c r="B232" s="59" t="s">
        <v>335</v>
      </c>
      <c r="C232" s="19">
        <v>25</v>
      </c>
      <c r="D232" s="19">
        <v>8</v>
      </c>
      <c r="E232" s="19">
        <v>9</v>
      </c>
      <c r="F232" s="19">
        <v>3</v>
      </c>
      <c r="G232" s="19">
        <v>13</v>
      </c>
      <c r="H232" s="19">
        <v>1</v>
      </c>
      <c r="I232" s="19" t="s">
        <v>55</v>
      </c>
      <c r="J232" s="19" t="s">
        <v>55</v>
      </c>
      <c r="K232" s="144">
        <f t="shared" si="3"/>
        <v>59</v>
      </c>
    </row>
    <row r="233" spans="1:11" ht="12.75" customHeight="1" x14ac:dyDescent="0.2">
      <c r="A233" s="209">
        <v>2029</v>
      </c>
      <c r="B233" s="59" t="s">
        <v>336</v>
      </c>
      <c r="C233" s="19">
        <v>27</v>
      </c>
      <c r="D233" s="19">
        <v>18</v>
      </c>
      <c r="E233" s="19">
        <v>37</v>
      </c>
      <c r="F233" s="19">
        <v>13</v>
      </c>
      <c r="G233" s="19">
        <v>30</v>
      </c>
      <c r="H233" s="19">
        <v>1</v>
      </c>
      <c r="I233" s="19" t="s">
        <v>55</v>
      </c>
      <c r="J233" s="19" t="s">
        <v>55</v>
      </c>
      <c r="K233" s="144">
        <f t="shared" si="3"/>
        <v>126</v>
      </c>
    </row>
    <row r="234" spans="1:11" ht="12.75" customHeight="1" x14ac:dyDescent="0.2">
      <c r="A234" s="209">
        <v>2031</v>
      </c>
      <c r="B234" s="59" t="s">
        <v>337</v>
      </c>
      <c r="C234" s="19">
        <v>26</v>
      </c>
      <c r="D234" s="19">
        <v>13</v>
      </c>
      <c r="E234" s="19">
        <v>18</v>
      </c>
      <c r="F234" s="19">
        <v>9</v>
      </c>
      <c r="G234" s="19">
        <v>18</v>
      </c>
      <c r="H234" s="19">
        <v>4</v>
      </c>
      <c r="I234" s="19" t="s">
        <v>55</v>
      </c>
      <c r="J234" s="19" t="s">
        <v>55</v>
      </c>
      <c r="K234" s="144">
        <f t="shared" si="3"/>
        <v>88</v>
      </c>
    </row>
    <row r="235" spans="1:11" ht="12.75" customHeight="1" x14ac:dyDescent="0.2">
      <c r="A235" s="209">
        <v>2034</v>
      </c>
      <c r="B235" s="59" t="s">
        <v>338</v>
      </c>
      <c r="C235" s="19">
        <v>9</v>
      </c>
      <c r="D235" s="19">
        <v>2</v>
      </c>
      <c r="E235" s="19">
        <v>7</v>
      </c>
      <c r="F235" s="19">
        <v>1</v>
      </c>
      <c r="G235" s="19">
        <v>15</v>
      </c>
      <c r="H235" s="19" t="s">
        <v>55</v>
      </c>
      <c r="I235" s="19" t="s">
        <v>55</v>
      </c>
      <c r="J235" s="19" t="s">
        <v>55</v>
      </c>
      <c r="K235" s="144">
        <f t="shared" si="3"/>
        <v>34</v>
      </c>
    </row>
    <row r="236" spans="1:11" ht="12.75" customHeight="1" x14ac:dyDescent="0.2">
      <c r="A236" s="209">
        <v>2039</v>
      </c>
      <c r="B236" s="59" t="s">
        <v>339</v>
      </c>
      <c r="C236" s="19">
        <v>12</v>
      </c>
      <c r="D236" s="19">
        <v>15</v>
      </c>
      <c r="E236" s="19">
        <v>6</v>
      </c>
      <c r="F236" s="19" t="s">
        <v>55</v>
      </c>
      <c r="G236" s="19">
        <v>7</v>
      </c>
      <c r="H236" s="19" t="s">
        <v>55</v>
      </c>
      <c r="I236" s="19" t="s">
        <v>55</v>
      </c>
      <c r="J236" s="19" t="s">
        <v>55</v>
      </c>
      <c r="K236" s="144">
        <f t="shared" si="3"/>
        <v>40</v>
      </c>
    </row>
    <row r="237" spans="1:11" ht="12.75" customHeight="1" x14ac:dyDescent="0.2">
      <c r="A237" s="209">
        <v>2061</v>
      </c>
      <c r="B237" s="59" t="s">
        <v>340</v>
      </c>
      <c r="C237" s="19">
        <v>21</v>
      </c>
      <c r="D237" s="19">
        <v>17</v>
      </c>
      <c r="E237" s="19">
        <v>20</v>
      </c>
      <c r="F237" s="19">
        <v>3</v>
      </c>
      <c r="G237" s="19">
        <v>19</v>
      </c>
      <c r="H237" s="19" t="s">
        <v>55</v>
      </c>
      <c r="I237" s="19" t="s">
        <v>55</v>
      </c>
      <c r="J237" s="19" t="s">
        <v>55</v>
      </c>
      <c r="K237" s="144">
        <f t="shared" si="3"/>
        <v>80</v>
      </c>
    </row>
    <row r="238" spans="1:11" ht="12.75" customHeight="1" x14ac:dyDescent="0.2">
      <c r="A238" s="209">
        <v>2062</v>
      </c>
      <c r="B238" s="59" t="s">
        <v>341</v>
      </c>
      <c r="C238" s="19">
        <v>47</v>
      </c>
      <c r="D238" s="19">
        <v>64</v>
      </c>
      <c r="E238" s="19">
        <v>56</v>
      </c>
      <c r="F238" s="19">
        <v>69</v>
      </c>
      <c r="G238" s="19">
        <v>68</v>
      </c>
      <c r="H238" s="19" t="s">
        <v>55</v>
      </c>
      <c r="I238" s="19" t="s">
        <v>55</v>
      </c>
      <c r="J238" s="19" t="s">
        <v>55</v>
      </c>
      <c r="K238" s="144">
        <f t="shared" si="3"/>
        <v>304</v>
      </c>
    </row>
    <row r="239" spans="1:11" ht="12.75" customHeight="1" x14ac:dyDescent="0.2">
      <c r="A239" s="209">
        <v>2080</v>
      </c>
      <c r="B239" s="59" t="s">
        <v>342</v>
      </c>
      <c r="C239" s="19">
        <v>136</v>
      </c>
      <c r="D239" s="19">
        <v>58</v>
      </c>
      <c r="E239" s="19">
        <v>179</v>
      </c>
      <c r="F239" s="19">
        <v>62</v>
      </c>
      <c r="G239" s="19">
        <v>203</v>
      </c>
      <c r="H239" s="19">
        <v>10</v>
      </c>
      <c r="I239" s="19" t="s">
        <v>55</v>
      </c>
      <c r="J239" s="19" t="s">
        <v>55</v>
      </c>
      <c r="K239" s="144">
        <f t="shared" si="3"/>
        <v>648</v>
      </c>
    </row>
    <row r="240" spans="1:11" ht="12.75" customHeight="1" x14ac:dyDescent="0.2">
      <c r="A240" s="209">
        <v>2081</v>
      </c>
      <c r="B240" s="59" t="s">
        <v>343</v>
      </c>
      <c r="C240" s="19">
        <v>174</v>
      </c>
      <c r="D240" s="19">
        <v>52</v>
      </c>
      <c r="E240" s="19">
        <v>172</v>
      </c>
      <c r="F240" s="19">
        <v>42</v>
      </c>
      <c r="G240" s="19">
        <v>172</v>
      </c>
      <c r="H240" s="19">
        <v>2</v>
      </c>
      <c r="I240" s="19" t="s">
        <v>55</v>
      </c>
      <c r="J240" s="19" t="s">
        <v>55</v>
      </c>
      <c r="K240" s="144">
        <f t="shared" si="3"/>
        <v>614</v>
      </c>
    </row>
    <row r="241" spans="1:11" ht="12.75" customHeight="1" x14ac:dyDescent="0.2">
      <c r="A241" s="209">
        <v>2082</v>
      </c>
      <c r="B241" s="59" t="s">
        <v>344</v>
      </c>
      <c r="C241" s="19">
        <v>17</v>
      </c>
      <c r="D241" s="19">
        <v>8</v>
      </c>
      <c r="E241" s="19">
        <v>22</v>
      </c>
      <c r="F241" s="19">
        <v>3</v>
      </c>
      <c r="G241" s="19">
        <v>14</v>
      </c>
      <c r="H241" s="19">
        <v>1</v>
      </c>
      <c r="I241" s="19" t="s">
        <v>55</v>
      </c>
      <c r="J241" s="19" t="s">
        <v>55</v>
      </c>
      <c r="K241" s="144">
        <f t="shared" si="3"/>
        <v>65</v>
      </c>
    </row>
    <row r="242" spans="1:11" ht="12.75" customHeight="1" x14ac:dyDescent="0.2">
      <c r="A242" s="209">
        <v>2083</v>
      </c>
      <c r="B242" s="59" t="s">
        <v>345</v>
      </c>
      <c r="C242" s="19">
        <v>35</v>
      </c>
      <c r="D242" s="19">
        <v>23</v>
      </c>
      <c r="E242" s="19">
        <v>30</v>
      </c>
      <c r="F242" s="19">
        <v>10</v>
      </c>
      <c r="G242" s="19">
        <v>35</v>
      </c>
      <c r="H242" s="19" t="s">
        <v>55</v>
      </c>
      <c r="I242" s="19" t="s">
        <v>55</v>
      </c>
      <c r="J242" s="19" t="s">
        <v>55</v>
      </c>
      <c r="K242" s="144">
        <f t="shared" si="3"/>
        <v>133</v>
      </c>
    </row>
    <row r="243" spans="1:11" ht="12.75" customHeight="1" x14ac:dyDescent="0.2">
      <c r="A243" s="209">
        <v>2084</v>
      </c>
      <c r="B243" s="59" t="s">
        <v>346</v>
      </c>
      <c r="C243" s="19">
        <v>83</v>
      </c>
      <c r="D243" s="19">
        <v>56</v>
      </c>
      <c r="E243" s="19">
        <v>60</v>
      </c>
      <c r="F243" s="19">
        <v>57</v>
      </c>
      <c r="G243" s="19">
        <v>83</v>
      </c>
      <c r="H243" s="19">
        <v>1</v>
      </c>
      <c r="I243" s="19" t="s">
        <v>55</v>
      </c>
      <c r="J243" s="19" t="s">
        <v>55</v>
      </c>
      <c r="K243" s="144">
        <f t="shared" si="3"/>
        <v>340</v>
      </c>
    </row>
    <row r="244" spans="1:11" ht="12.75" customHeight="1" x14ac:dyDescent="0.2">
      <c r="A244" s="209">
        <v>2085</v>
      </c>
      <c r="B244" s="59" t="s">
        <v>347</v>
      </c>
      <c r="C244" s="19">
        <v>78</v>
      </c>
      <c r="D244" s="19">
        <v>29</v>
      </c>
      <c r="E244" s="19">
        <v>71</v>
      </c>
      <c r="F244" s="19">
        <v>14</v>
      </c>
      <c r="G244" s="19">
        <v>74</v>
      </c>
      <c r="H244" s="19">
        <v>4</v>
      </c>
      <c r="I244" s="19" t="s">
        <v>55</v>
      </c>
      <c r="J244" s="19" t="s">
        <v>55</v>
      </c>
      <c r="K244" s="144">
        <f t="shared" si="3"/>
        <v>270</v>
      </c>
    </row>
    <row r="245" spans="1:11" ht="12.75" customHeight="1" x14ac:dyDescent="0.2">
      <c r="A245" s="209">
        <v>2101</v>
      </c>
      <c r="B245" s="59" t="s">
        <v>348</v>
      </c>
      <c r="C245" s="19">
        <v>4</v>
      </c>
      <c r="D245" s="19">
        <v>5</v>
      </c>
      <c r="E245" s="19">
        <v>10</v>
      </c>
      <c r="F245" s="19">
        <v>4</v>
      </c>
      <c r="G245" s="19">
        <v>10</v>
      </c>
      <c r="H245" s="19">
        <v>1</v>
      </c>
      <c r="I245" s="19" t="s">
        <v>55</v>
      </c>
      <c r="J245" s="19" t="s">
        <v>55</v>
      </c>
      <c r="K245" s="144">
        <f t="shared" si="3"/>
        <v>34</v>
      </c>
    </row>
    <row r="246" spans="1:11" ht="12.75" customHeight="1" x14ac:dyDescent="0.2">
      <c r="A246" s="209">
        <v>2104</v>
      </c>
      <c r="B246" s="59" t="s">
        <v>349</v>
      </c>
      <c r="C246" s="19">
        <v>23</v>
      </c>
      <c r="D246" s="19">
        <v>6</v>
      </c>
      <c r="E246" s="19">
        <v>10</v>
      </c>
      <c r="F246" s="19">
        <v>13</v>
      </c>
      <c r="G246" s="19">
        <v>10</v>
      </c>
      <c r="H246" s="19" t="s">
        <v>55</v>
      </c>
      <c r="I246" s="19" t="s">
        <v>55</v>
      </c>
      <c r="J246" s="19" t="s">
        <v>55</v>
      </c>
      <c r="K246" s="144">
        <f t="shared" si="3"/>
        <v>62</v>
      </c>
    </row>
    <row r="247" spans="1:11" ht="12.75" customHeight="1" x14ac:dyDescent="0.2">
      <c r="A247" s="209">
        <v>2121</v>
      </c>
      <c r="B247" s="59" t="s">
        <v>350</v>
      </c>
      <c r="C247" s="19">
        <v>11</v>
      </c>
      <c r="D247" s="19">
        <v>21</v>
      </c>
      <c r="E247" s="19">
        <v>12</v>
      </c>
      <c r="F247" s="19">
        <v>7</v>
      </c>
      <c r="G247" s="19">
        <v>13</v>
      </c>
      <c r="H247" s="19" t="s">
        <v>55</v>
      </c>
      <c r="I247" s="19" t="s">
        <v>55</v>
      </c>
      <c r="J247" s="19" t="s">
        <v>55</v>
      </c>
      <c r="K247" s="144">
        <f t="shared" si="3"/>
        <v>64</v>
      </c>
    </row>
    <row r="248" spans="1:11" ht="12.75" customHeight="1" x14ac:dyDescent="0.2">
      <c r="A248" s="209">
        <v>2132</v>
      </c>
      <c r="B248" s="59" t="s">
        <v>351</v>
      </c>
      <c r="C248" s="19">
        <v>4</v>
      </c>
      <c r="D248" s="19">
        <v>7</v>
      </c>
      <c r="E248" s="19">
        <v>6</v>
      </c>
      <c r="F248" s="19">
        <v>3</v>
      </c>
      <c r="G248" s="19">
        <v>7</v>
      </c>
      <c r="H248" s="19">
        <v>1</v>
      </c>
      <c r="I248" s="19" t="s">
        <v>55</v>
      </c>
      <c r="J248" s="19" t="s">
        <v>55</v>
      </c>
      <c r="K248" s="144">
        <f t="shared" si="3"/>
        <v>28</v>
      </c>
    </row>
    <row r="249" spans="1:11" ht="12.75" customHeight="1" x14ac:dyDescent="0.2">
      <c r="A249" s="209">
        <v>2161</v>
      </c>
      <c r="B249" s="59" t="s">
        <v>352</v>
      </c>
      <c r="C249" s="19">
        <v>23</v>
      </c>
      <c r="D249" s="19">
        <v>16</v>
      </c>
      <c r="E249" s="19">
        <v>21</v>
      </c>
      <c r="F249" s="19">
        <v>53</v>
      </c>
      <c r="G249" s="19">
        <v>54</v>
      </c>
      <c r="H249" s="19">
        <v>18</v>
      </c>
      <c r="I249" s="19" t="s">
        <v>55</v>
      </c>
      <c r="J249" s="19" t="s">
        <v>55</v>
      </c>
      <c r="K249" s="144">
        <f t="shared" si="3"/>
        <v>185</v>
      </c>
    </row>
    <row r="250" spans="1:11" ht="12.75" customHeight="1" x14ac:dyDescent="0.2">
      <c r="A250" s="209">
        <v>2180</v>
      </c>
      <c r="B250" s="59" t="s">
        <v>353</v>
      </c>
      <c r="C250" s="19">
        <v>376</v>
      </c>
      <c r="D250" s="19">
        <v>188</v>
      </c>
      <c r="E250" s="19">
        <v>347</v>
      </c>
      <c r="F250" s="19">
        <v>117</v>
      </c>
      <c r="G250" s="19">
        <v>279</v>
      </c>
      <c r="H250" s="19">
        <v>19</v>
      </c>
      <c r="I250" s="19" t="s">
        <v>55</v>
      </c>
      <c r="J250" s="19" t="s">
        <v>55</v>
      </c>
      <c r="K250" s="144">
        <f t="shared" si="3"/>
        <v>1326</v>
      </c>
    </row>
    <row r="251" spans="1:11" ht="12.75" customHeight="1" x14ac:dyDescent="0.2">
      <c r="A251" s="209">
        <v>2181</v>
      </c>
      <c r="B251" s="59" t="s">
        <v>354</v>
      </c>
      <c r="C251" s="19">
        <v>75</v>
      </c>
      <c r="D251" s="19">
        <v>28</v>
      </c>
      <c r="E251" s="19">
        <v>74</v>
      </c>
      <c r="F251" s="19">
        <v>94</v>
      </c>
      <c r="G251" s="19">
        <v>59</v>
      </c>
      <c r="H251" s="19">
        <v>1</v>
      </c>
      <c r="I251" s="19" t="s">
        <v>55</v>
      </c>
      <c r="J251" s="19" t="s">
        <v>55</v>
      </c>
      <c r="K251" s="144">
        <f t="shared" si="3"/>
        <v>331</v>
      </c>
    </row>
    <row r="252" spans="1:11" ht="12.75" customHeight="1" x14ac:dyDescent="0.2">
      <c r="A252" s="209">
        <v>2182</v>
      </c>
      <c r="B252" s="59" t="s">
        <v>355</v>
      </c>
      <c r="C252" s="19">
        <v>68</v>
      </c>
      <c r="D252" s="19">
        <v>27</v>
      </c>
      <c r="E252" s="19">
        <v>59</v>
      </c>
      <c r="F252" s="19">
        <v>13</v>
      </c>
      <c r="G252" s="19">
        <v>57</v>
      </c>
      <c r="H252" s="19">
        <v>1</v>
      </c>
      <c r="I252" s="19" t="s">
        <v>55</v>
      </c>
      <c r="J252" s="19" t="s">
        <v>55</v>
      </c>
      <c r="K252" s="144">
        <f t="shared" si="3"/>
        <v>225</v>
      </c>
    </row>
    <row r="253" spans="1:11" ht="12.75" customHeight="1" x14ac:dyDescent="0.2">
      <c r="A253" s="209">
        <v>2183</v>
      </c>
      <c r="B253" s="59" t="s">
        <v>356</v>
      </c>
      <c r="C253" s="19">
        <v>59</v>
      </c>
      <c r="D253" s="19">
        <v>30</v>
      </c>
      <c r="E253" s="19">
        <v>84</v>
      </c>
      <c r="F253" s="19">
        <v>73</v>
      </c>
      <c r="G253" s="19">
        <v>157</v>
      </c>
      <c r="H253" s="19">
        <v>2</v>
      </c>
      <c r="I253" s="19" t="s">
        <v>55</v>
      </c>
      <c r="J253" s="19" t="s">
        <v>55</v>
      </c>
      <c r="K253" s="144">
        <f t="shared" si="3"/>
        <v>405</v>
      </c>
    </row>
    <row r="254" spans="1:11" ht="12.75" customHeight="1" x14ac:dyDescent="0.2">
      <c r="A254" s="209">
        <v>2184</v>
      </c>
      <c r="B254" s="59" t="s">
        <v>357</v>
      </c>
      <c r="C254" s="19">
        <v>41</v>
      </c>
      <c r="D254" s="19">
        <v>30</v>
      </c>
      <c r="E254" s="19">
        <v>115</v>
      </c>
      <c r="F254" s="19">
        <v>36</v>
      </c>
      <c r="G254" s="19">
        <v>108</v>
      </c>
      <c r="H254" s="19">
        <v>6</v>
      </c>
      <c r="I254" s="19" t="s">
        <v>55</v>
      </c>
      <c r="J254" s="19" t="s">
        <v>55</v>
      </c>
      <c r="K254" s="144">
        <f t="shared" si="3"/>
        <v>336</v>
      </c>
    </row>
    <row r="255" spans="1:11" ht="12.75" customHeight="1" x14ac:dyDescent="0.2">
      <c r="A255" s="209">
        <v>2260</v>
      </c>
      <c r="B255" s="59" t="s">
        <v>358</v>
      </c>
      <c r="C255" s="19">
        <v>11</v>
      </c>
      <c r="D255" s="19">
        <v>10</v>
      </c>
      <c r="E255" s="19">
        <v>7</v>
      </c>
      <c r="F255" s="19">
        <v>4</v>
      </c>
      <c r="G255" s="19">
        <v>14</v>
      </c>
      <c r="H255" s="19" t="s">
        <v>55</v>
      </c>
      <c r="I255" s="19" t="s">
        <v>55</v>
      </c>
      <c r="J255" s="19" t="s">
        <v>55</v>
      </c>
      <c r="K255" s="144">
        <f t="shared" si="3"/>
        <v>46</v>
      </c>
    </row>
    <row r="256" spans="1:11" ht="12.75" customHeight="1" x14ac:dyDescent="0.2">
      <c r="A256" s="209">
        <v>2262</v>
      </c>
      <c r="B256" s="59" t="s">
        <v>359</v>
      </c>
      <c r="C256" s="19">
        <v>22</v>
      </c>
      <c r="D256" s="19">
        <v>13</v>
      </c>
      <c r="E256" s="19">
        <v>30</v>
      </c>
      <c r="F256" s="19">
        <v>12</v>
      </c>
      <c r="G256" s="19">
        <v>43</v>
      </c>
      <c r="H256" s="19" t="s">
        <v>55</v>
      </c>
      <c r="I256" s="19" t="s">
        <v>55</v>
      </c>
      <c r="J256" s="19" t="s">
        <v>55</v>
      </c>
      <c r="K256" s="144">
        <f t="shared" si="3"/>
        <v>120</v>
      </c>
    </row>
    <row r="257" spans="1:11" ht="12.75" customHeight="1" x14ac:dyDescent="0.2">
      <c r="A257" s="209">
        <v>2280</v>
      </c>
      <c r="B257" s="59" t="s">
        <v>360</v>
      </c>
      <c r="C257" s="19">
        <v>44</v>
      </c>
      <c r="D257" s="19">
        <v>21</v>
      </c>
      <c r="E257" s="19">
        <v>68</v>
      </c>
      <c r="F257" s="19">
        <v>6</v>
      </c>
      <c r="G257" s="19">
        <v>53</v>
      </c>
      <c r="H257" s="19">
        <v>3</v>
      </c>
      <c r="I257" s="19" t="s">
        <v>55</v>
      </c>
      <c r="J257" s="19" t="s">
        <v>55</v>
      </c>
      <c r="K257" s="144">
        <f t="shared" si="3"/>
        <v>195</v>
      </c>
    </row>
    <row r="258" spans="1:11" ht="12.75" customHeight="1" x14ac:dyDescent="0.2">
      <c r="A258" s="209">
        <v>2281</v>
      </c>
      <c r="B258" s="59" t="s">
        <v>361</v>
      </c>
      <c r="C258" s="19">
        <v>231</v>
      </c>
      <c r="D258" s="19">
        <v>114</v>
      </c>
      <c r="E258" s="19">
        <v>320</v>
      </c>
      <c r="F258" s="19">
        <v>127</v>
      </c>
      <c r="G258" s="19">
        <v>300</v>
      </c>
      <c r="H258" s="19">
        <v>6</v>
      </c>
      <c r="I258" s="19" t="s">
        <v>55</v>
      </c>
      <c r="J258" s="19" t="s">
        <v>55</v>
      </c>
      <c r="K258" s="144">
        <f t="shared" si="3"/>
        <v>1098</v>
      </c>
    </row>
    <row r="259" spans="1:11" ht="12.75" customHeight="1" x14ac:dyDescent="0.2">
      <c r="A259" s="209">
        <v>2282</v>
      </c>
      <c r="B259" s="59" t="s">
        <v>362</v>
      </c>
      <c r="C259" s="19">
        <v>36</v>
      </c>
      <c r="D259" s="19">
        <v>17</v>
      </c>
      <c r="E259" s="19">
        <v>57</v>
      </c>
      <c r="F259" s="19">
        <v>15</v>
      </c>
      <c r="G259" s="19">
        <v>47</v>
      </c>
      <c r="H259" s="19" t="s">
        <v>55</v>
      </c>
      <c r="I259" s="19" t="s">
        <v>55</v>
      </c>
      <c r="J259" s="19" t="s">
        <v>55</v>
      </c>
      <c r="K259" s="144">
        <f t="shared" si="3"/>
        <v>172</v>
      </c>
    </row>
    <row r="260" spans="1:11" ht="12.75" customHeight="1" x14ac:dyDescent="0.2">
      <c r="A260" s="209">
        <v>2283</v>
      </c>
      <c r="B260" s="59" t="s">
        <v>363</v>
      </c>
      <c r="C260" s="19">
        <v>24</v>
      </c>
      <c r="D260" s="19">
        <v>30</v>
      </c>
      <c r="E260" s="19">
        <v>12</v>
      </c>
      <c r="F260" s="19">
        <v>2</v>
      </c>
      <c r="G260" s="19">
        <v>25</v>
      </c>
      <c r="H260" s="19" t="s">
        <v>55</v>
      </c>
      <c r="I260" s="19" t="s">
        <v>55</v>
      </c>
      <c r="J260" s="19" t="s">
        <v>55</v>
      </c>
      <c r="K260" s="144">
        <f t="shared" si="3"/>
        <v>93</v>
      </c>
    </row>
    <row r="261" spans="1:11" ht="12.75" customHeight="1" x14ac:dyDescent="0.2">
      <c r="A261" s="209">
        <v>2284</v>
      </c>
      <c r="B261" s="59" t="s">
        <v>364</v>
      </c>
      <c r="C261" s="19">
        <v>87</v>
      </c>
      <c r="D261" s="19">
        <v>141</v>
      </c>
      <c r="E261" s="19">
        <v>165</v>
      </c>
      <c r="F261" s="19">
        <v>41</v>
      </c>
      <c r="G261" s="19">
        <v>152</v>
      </c>
      <c r="H261" s="19">
        <v>6</v>
      </c>
      <c r="I261" s="19">
        <v>1</v>
      </c>
      <c r="J261" s="19" t="s">
        <v>55</v>
      </c>
      <c r="K261" s="144">
        <f t="shared" si="3"/>
        <v>593</v>
      </c>
    </row>
    <row r="262" spans="1:11" ht="12.75" customHeight="1" x14ac:dyDescent="0.2">
      <c r="A262" s="209">
        <v>2303</v>
      </c>
      <c r="B262" s="59" t="s">
        <v>365</v>
      </c>
      <c r="C262" s="19">
        <v>7</v>
      </c>
      <c r="D262" s="19">
        <v>10</v>
      </c>
      <c r="E262" s="19">
        <v>3</v>
      </c>
      <c r="F262" s="19">
        <v>7</v>
      </c>
      <c r="G262" s="19">
        <v>3</v>
      </c>
      <c r="H262" s="19" t="s">
        <v>55</v>
      </c>
      <c r="I262" s="19" t="s">
        <v>55</v>
      </c>
      <c r="J262" s="19" t="s">
        <v>55</v>
      </c>
      <c r="K262" s="144">
        <f t="shared" si="3"/>
        <v>30</v>
      </c>
    </row>
    <row r="263" spans="1:11" ht="12.75" customHeight="1" x14ac:dyDescent="0.2">
      <c r="A263" s="209">
        <v>2305</v>
      </c>
      <c r="B263" s="59" t="s">
        <v>415</v>
      </c>
      <c r="C263" s="19">
        <v>3</v>
      </c>
      <c r="D263" s="19">
        <v>8</v>
      </c>
      <c r="E263" s="19">
        <v>10</v>
      </c>
      <c r="F263" s="19">
        <v>2</v>
      </c>
      <c r="G263" s="19">
        <v>6</v>
      </c>
      <c r="H263" s="19" t="s">
        <v>55</v>
      </c>
      <c r="I263" s="19" t="s">
        <v>55</v>
      </c>
      <c r="J263" s="19" t="s">
        <v>55</v>
      </c>
      <c r="K263" s="144">
        <f t="shared" si="3"/>
        <v>29</v>
      </c>
    </row>
    <row r="264" spans="1:11" ht="12.75" customHeight="1" x14ac:dyDescent="0.2">
      <c r="A264" s="209">
        <v>2309</v>
      </c>
      <c r="B264" s="59" t="s">
        <v>366</v>
      </c>
      <c r="C264" s="19">
        <v>17</v>
      </c>
      <c r="D264" s="19">
        <v>11</v>
      </c>
      <c r="E264" s="19">
        <v>43</v>
      </c>
      <c r="F264" s="19">
        <v>13</v>
      </c>
      <c r="G264" s="19">
        <v>14</v>
      </c>
      <c r="H264" s="19">
        <v>1</v>
      </c>
      <c r="I264" s="19" t="s">
        <v>55</v>
      </c>
      <c r="J264" s="19" t="s">
        <v>55</v>
      </c>
      <c r="K264" s="144">
        <f t="shared" si="3"/>
        <v>99</v>
      </c>
    </row>
    <row r="265" spans="1:11" ht="12.75" customHeight="1" x14ac:dyDescent="0.2">
      <c r="A265" s="209">
        <v>2313</v>
      </c>
      <c r="B265" s="59" t="s">
        <v>367</v>
      </c>
      <c r="C265" s="19">
        <v>22</v>
      </c>
      <c r="D265" s="19">
        <v>14</v>
      </c>
      <c r="E265" s="19">
        <v>7</v>
      </c>
      <c r="F265" s="19">
        <v>2</v>
      </c>
      <c r="G265" s="19">
        <v>7</v>
      </c>
      <c r="H265" s="19">
        <v>22</v>
      </c>
      <c r="I265" s="19" t="s">
        <v>55</v>
      </c>
      <c r="J265" s="19" t="s">
        <v>55</v>
      </c>
      <c r="K265" s="144">
        <f t="shared" ref="K265:K299" si="4">SUM(C265:J265)</f>
        <v>74</v>
      </c>
    </row>
    <row r="266" spans="1:11" ht="12.75" customHeight="1" x14ac:dyDescent="0.2">
      <c r="A266" s="209">
        <v>2321</v>
      </c>
      <c r="B266" s="59" t="s">
        <v>368</v>
      </c>
      <c r="C266" s="19">
        <v>9</v>
      </c>
      <c r="D266" s="19">
        <v>20</v>
      </c>
      <c r="E266" s="19">
        <v>27</v>
      </c>
      <c r="F266" s="19">
        <v>6</v>
      </c>
      <c r="G266" s="19">
        <v>19</v>
      </c>
      <c r="H266" s="19" t="s">
        <v>55</v>
      </c>
      <c r="I266" s="19" t="s">
        <v>55</v>
      </c>
      <c r="J266" s="19" t="s">
        <v>55</v>
      </c>
      <c r="K266" s="144">
        <f t="shared" si="4"/>
        <v>81</v>
      </c>
    </row>
    <row r="267" spans="1:11" ht="12.75" customHeight="1" x14ac:dyDescent="0.2">
      <c r="A267" s="209">
        <v>2326</v>
      </c>
      <c r="B267" s="59" t="s">
        <v>369</v>
      </c>
      <c r="C267" s="19">
        <v>2</v>
      </c>
      <c r="D267" s="19">
        <v>12</v>
      </c>
      <c r="E267" s="19">
        <v>8</v>
      </c>
      <c r="F267" s="19" t="s">
        <v>55</v>
      </c>
      <c r="G267" s="19">
        <v>7</v>
      </c>
      <c r="H267" s="19" t="s">
        <v>55</v>
      </c>
      <c r="I267" s="19" t="s">
        <v>55</v>
      </c>
      <c r="J267" s="19" t="s">
        <v>55</v>
      </c>
      <c r="K267" s="144">
        <f t="shared" si="4"/>
        <v>29</v>
      </c>
    </row>
    <row r="268" spans="1:11" ht="12.75" customHeight="1" x14ac:dyDescent="0.2">
      <c r="A268" s="209">
        <v>2361</v>
      </c>
      <c r="B268" s="59" t="s">
        <v>370</v>
      </c>
      <c r="C268" s="19">
        <v>11</v>
      </c>
      <c r="D268" s="19">
        <v>25</v>
      </c>
      <c r="E268" s="19">
        <v>8</v>
      </c>
      <c r="F268" s="19">
        <v>3</v>
      </c>
      <c r="G268" s="19">
        <v>18</v>
      </c>
      <c r="H268" s="19" t="s">
        <v>55</v>
      </c>
      <c r="I268" s="19" t="s">
        <v>55</v>
      </c>
      <c r="J268" s="19" t="s">
        <v>55</v>
      </c>
      <c r="K268" s="144">
        <f t="shared" si="4"/>
        <v>65</v>
      </c>
    </row>
    <row r="269" spans="1:11" ht="12.75" customHeight="1" x14ac:dyDescent="0.2">
      <c r="A269" s="209">
        <v>2380</v>
      </c>
      <c r="B269" s="59" t="s">
        <v>371</v>
      </c>
      <c r="C269" s="19">
        <v>93</v>
      </c>
      <c r="D269" s="19">
        <v>71</v>
      </c>
      <c r="E269" s="19">
        <v>165</v>
      </c>
      <c r="F269" s="19">
        <v>40</v>
      </c>
      <c r="G269" s="19">
        <v>143</v>
      </c>
      <c r="H269" s="19">
        <v>4</v>
      </c>
      <c r="I269" s="19" t="s">
        <v>55</v>
      </c>
      <c r="J269" s="19" t="s">
        <v>55</v>
      </c>
      <c r="K269" s="144">
        <f t="shared" si="4"/>
        <v>516</v>
      </c>
    </row>
    <row r="270" spans="1:11" ht="12.75" customHeight="1" x14ac:dyDescent="0.2">
      <c r="A270" s="209">
        <v>2401</v>
      </c>
      <c r="B270" s="59" t="s">
        <v>372</v>
      </c>
      <c r="C270" s="19">
        <v>4</v>
      </c>
      <c r="D270" s="19">
        <v>3</v>
      </c>
      <c r="E270" s="19">
        <v>15</v>
      </c>
      <c r="F270" s="19">
        <v>4</v>
      </c>
      <c r="G270" s="19">
        <v>13</v>
      </c>
      <c r="H270" s="19" t="s">
        <v>55</v>
      </c>
      <c r="I270" s="19" t="s">
        <v>55</v>
      </c>
      <c r="J270" s="19" t="s">
        <v>55</v>
      </c>
      <c r="K270" s="144">
        <f t="shared" si="4"/>
        <v>39</v>
      </c>
    </row>
    <row r="271" spans="1:11" ht="12.75" customHeight="1" x14ac:dyDescent="0.2">
      <c r="A271" s="209">
        <v>2403</v>
      </c>
      <c r="B271" s="59" t="s">
        <v>608</v>
      </c>
      <c r="C271" s="19">
        <v>2</v>
      </c>
      <c r="D271" s="19">
        <v>2</v>
      </c>
      <c r="E271" s="19">
        <v>4</v>
      </c>
      <c r="F271" s="19" t="s">
        <v>55</v>
      </c>
      <c r="G271" s="19">
        <v>7</v>
      </c>
      <c r="H271" s="19" t="s">
        <v>55</v>
      </c>
      <c r="I271" s="19" t="s">
        <v>55</v>
      </c>
      <c r="J271" s="19" t="s">
        <v>55</v>
      </c>
      <c r="K271" s="144">
        <f t="shared" si="4"/>
        <v>15</v>
      </c>
    </row>
    <row r="272" spans="1:11" ht="12.75" customHeight="1" x14ac:dyDescent="0.2">
      <c r="A272" s="209">
        <v>2404</v>
      </c>
      <c r="B272" s="59" t="s">
        <v>373</v>
      </c>
      <c r="C272" s="19">
        <v>5</v>
      </c>
      <c r="D272" s="19">
        <v>1</v>
      </c>
      <c r="E272" s="19">
        <v>7</v>
      </c>
      <c r="F272" s="19">
        <v>1</v>
      </c>
      <c r="G272" s="19">
        <v>10</v>
      </c>
      <c r="H272" s="19" t="s">
        <v>55</v>
      </c>
      <c r="I272" s="19" t="s">
        <v>55</v>
      </c>
      <c r="J272" s="19" t="s">
        <v>55</v>
      </c>
      <c r="K272" s="144">
        <f t="shared" si="4"/>
        <v>24</v>
      </c>
    </row>
    <row r="273" spans="1:18" ht="12.75" customHeight="1" x14ac:dyDescent="0.2">
      <c r="A273" s="209">
        <v>2409</v>
      </c>
      <c r="B273" s="59" t="s">
        <v>374</v>
      </c>
      <c r="C273" s="19">
        <v>13</v>
      </c>
      <c r="D273" s="19">
        <v>4</v>
      </c>
      <c r="E273" s="19">
        <v>17</v>
      </c>
      <c r="F273" s="19">
        <v>3</v>
      </c>
      <c r="G273" s="19">
        <v>10</v>
      </c>
      <c r="H273" s="19" t="s">
        <v>55</v>
      </c>
      <c r="I273" s="19" t="s">
        <v>55</v>
      </c>
      <c r="J273" s="19" t="s">
        <v>55</v>
      </c>
      <c r="K273" s="144">
        <f t="shared" si="4"/>
        <v>47</v>
      </c>
    </row>
    <row r="274" spans="1:18" ht="12.75" customHeight="1" x14ac:dyDescent="0.2">
      <c r="A274" s="209">
        <v>2417</v>
      </c>
      <c r="B274" s="59" t="s">
        <v>500</v>
      </c>
      <c r="C274" s="19">
        <v>5</v>
      </c>
      <c r="D274" s="19">
        <v>7</v>
      </c>
      <c r="E274" s="19">
        <v>9</v>
      </c>
      <c r="F274" s="19">
        <v>1</v>
      </c>
      <c r="G274" s="19">
        <v>2</v>
      </c>
      <c r="H274" s="19" t="s">
        <v>55</v>
      </c>
      <c r="I274" s="19" t="s">
        <v>55</v>
      </c>
      <c r="J274" s="19" t="s">
        <v>55</v>
      </c>
      <c r="K274" s="144">
        <f t="shared" si="4"/>
        <v>24</v>
      </c>
    </row>
    <row r="275" spans="1:18" ht="12.75" customHeight="1" x14ac:dyDescent="0.2">
      <c r="A275" s="209">
        <v>2418</v>
      </c>
      <c r="B275" s="59" t="s">
        <v>375</v>
      </c>
      <c r="C275" s="19">
        <v>2</v>
      </c>
      <c r="D275" s="19">
        <v>6</v>
      </c>
      <c r="E275" s="19">
        <v>4</v>
      </c>
      <c r="F275" s="19" t="s">
        <v>55</v>
      </c>
      <c r="G275" s="19">
        <v>3</v>
      </c>
      <c r="H275" s="19" t="s">
        <v>55</v>
      </c>
      <c r="I275" s="19" t="s">
        <v>55</v>
      </c>
      <c r="J275" s="19" t="s">
        <v>55</v>
      </c>
      <c r="K275" s="144">
        <f t="shared" si="4"/>
        <v>15</v>
      </c>
    </row>
    <row r="276" spans="1:18" ht="12.75" customHeight="1" x14ac:dyDescent="0.2">
      <c r="A276" s="209">
        <v>2421</v>
      </c>
      <c r="B276" s="59" t="s">
        <v>501</v>
      </c>
      <c r="C276" s="19">
        <v>14</v>
      </c>
      <c r="D276" s="19">
        <v>12</v>
      </c>
      <c r="E276" s="19">
        <v>4</v>
      </c>
      <c r="F276" s="19" t="s">
        <v>55</v>
      </c>
      <c r="G276" s="19">
        <v>7</v>
      </c>
      <c r="H276" s="19">
        <v>1</v>
      </c>
      <c r="I276" s="19" t="s">
        <v>55</v>
      </c>
      <c r="J276" s="19" t="s">
        <v>55</v>
      </c>
      <c r="K276" s="144">
        <f t="shared" si="4"/>
        <v>38</v>
      </c>
    </row>
    <row r="277" spans="1:18" ht="12.75" customHeight="1" x14ac:dyDescent="0.2">
      <c r="A277" s="209">
        <v>2422</v>
      </c>
      <c r="B277" s="59" t="s">
        <v>502</v>
      </c>
      <c r="C277" s="19">
        <v>1</v>
      </c>
      <c r="D277" s="19">
        <v>3</v>
      </c>
      <c r="E277" s="19">
        <v>3</v>
      </c>
      <c r="F277" s="19" t="s">
        <v>55</v>
      </c>
      <c r="G277" s="19">
        <v>3</v>
      </c>
      <c r="H277" s="19" t="s">
        <v>55</v>
      </c>
      <c r="I277" s="19" t="s">
        <v>55</v>
      </c>
      <c r="J277" s="19" t="s">
        <v>55</v>
      </c>
      <c r="K277" s="144">
        <f t="shared" si="4"/>
        <v>10</v>
      </c>
    </row>
    <row r="278" spans="1:18" ht="12.75" customHeight="1" x14ac:dyDescent="0.2">
      <c r="A278" s="209">
        <v>2425</v>
      </c>
      <c r="B278" s="59" t="s">
        <v>539</v>
      </c>
      <c r="C278" s="19">
        <v>6</v>
      </c>
      <c r="D278" s="19">
        <v>3</v>
      </c>
      <c r="E278" s="19" t="s">
        <v>55</v>
      </c>
      <c r="F278" s="19" t="s">
        <v>55</v>
      </c>
      <c r="G278" s="19" t="s">
        <v>55</v>
      </c>
      <c r="H278" s="19" t="s">
        <v>55</v>
      </c>
      <c r="I278" s="19" t="s">
        <v>55</v>
      </c>
      <c r="J278" s="19" t="s">
        <v>55</v>
      </c>
      <c r="K278" s="144">
        <f t="shared" si="4"/>
        <v>9</v>
      </c>
    </row>
    <row r="279" spans="1:18" ht="12.75" customHeight="1" x14ac:dyDescent="0.2">
      <c r="A279" s="209">
        <v>2460</v>
      </c>
      <c r="B279" s="59" t="s">
        <v>376</v>
      </c>
      <c r="C279" s="19">
        <v>7</v>
      </c>
      <c r="D279" s="19">
        <v>5</v>
      </c>
      <c r="E279" s="19">
        <v>17</v>
      </c>
      <c r="F279" s="19">
        <v>5</v>
      </c>
      <c r="G279" s="19">
        <v>15</v>
      </c>
      <c r="H279" s="19" t="s">
        <v>55</v>
      </c>
      <c r="I279" s="19" t="s">
        <v>55</v>
      </c>
      <c r="J279" s="19" t="s">
        <v>55</v>
      </c>
      <c r="K279" s="144">
        <f t="shared" si="4"/>
        <v>49</v>
      </c>
    </row>
    <row r="280" spans="1:18" ht="12.75" customHeight="1" x14ac:dyDescent="0.2">
      <c r="A280" s="209">
        <v>2462</v>
      </c>
      <c r="B280" s="59" t="s">
        <v>540</v>
      </c>
      <c r="C280" s="19">
        <v>2</v>
      </c>
      <c r="D280" s="19">
        <v>8</v>
      </c>
      <c r="E280" s="19">
        <v>5</v>
      </c>
      <c r="F280" s="19" t="s">
        <v>55</v>
      </c>
      <c r="G280" s="19">
        <v>4</v>
      </c>
      <c r="H280" s="19" t="s">
        <v>55</v>
      </c>
      <c r="I280" s="19" t="s">
        <v>55</v>
      </c>
      <c r="J280" s="19" t="s">
        <v>55</v>
      </c>
      <c r="K280" s="144">
        <f t="shared" si="4"/>
        <v>19</v>
      </c>
    </row>
    <row r="281" spans="1:18" ht="12.75" customHeight="1" x14ac:dyDescent="0.2">
      <c r="A281" s="209">
        <v>2463</v>
      </c>
      <c r="B281" s="59" t="s">
        <v>609</v>
      </c>
      <c r="C281" s="19">
        <v>2</v>
      </c>
      <c r="D281" s="19">
        <v>3</v>
      </c>
      <c r="E281" s="19">
        <v>1</v>
      </c>
      <c r="F281" s="19" t="s">
        <v>55</v>
      </c>
      <c r="G281" s="19">
        <v>3</v>
      </c>
      <c r="H281" s="19" t="s">
        <v>55</v>
      </c>
      <c r="I281" s="19" t="s">
        <v>55</v>
      </c>
      <c r="J281" s="19" t="s">
        <v>55</v>
      </c>
      <c r="K281" s="144">
        <f t="shared" si="4"/>
        <v>9</v>
      </c>
    </row>
    <row r="282" spans="1:18" ht="12.75" customHeight="1" x14ac:dyDescent="0.2">
      <c r="A282" s="209">
        <v>2480</v>
      </c>
      <c r="B282" s="59" t="s">
        <v>377</v>
      </c>
      <c r="C282" s="19">
        <v>291</v>
      </c>
      <c r="D282" s="19">
        <v>151</v>
      </c>
      <c r="E282" s="19">
        <v>478</v>
      </c>
      <c r="F282" s="19">
        <v>142</v>
      </c>
      <c r="G282" s="19">
        <v>476</v>
      </c>
      <c r="H282" s="19">
        <v>17</v>
      </c>
      <c r="I282" s="19" t="s">
        <v>55</v>
      </c>
      <c r="J282" s="19" t="s">
        <v>55</v>
      </c>
      <c r="K282" s="144">
        <f t="shared" si="4"/>
        <v>1555</v>
      </c>
    </row>
    <row r="283" spans="1:18" ht="12.75" customHeight="1" x14ac:dyDescent="0.2">
      <c r="A283" s="209">
        <v>2481</v>
      </c>
      <c r="B283" s="59" t="s">
        <v>378</v>
      </c>
      <c r="C283" s="19">
        <v>6</v>
      </c>
      <c r="D283" s="19">
        <v>2</v>
      </c>
      <c r="E283" s="19">
        <v>13</v>
      </c>
      <c r="F283" s="19">
        <v>1</v>
      </c>
      <c r="G283" s="19">
        <v>12</v>
      </c>
      <c r="H283" s="19" t="s">
        <v>55</v>
      </c>
      <c r="I283" s="19" t="s">
        <v>55</v>
      </c>
      <c r="J283" s="19" t="s">
        <v>55</v>
      </c>
      <c r="K283" s="144">
        <f t="shared" si="4"/>
        <v>34</v>
      </c>
    </row>
    <row r="284" spans="1:18" ht="12.75" customHeight="1" x14ac:dyDescent="0.2">
      <c r="A284" s="209">
        <v>2482</v>
      </c>
      <c r="B284" s="59" t="s">
        <v>379</v>
      </c>
      <c r="C284" s="19">
        <v>113</v>
      </c>
      <c r="D284" s="19">
        <v>71</v>
      </c>
      <c r="E284" s="19">
        <v>225</v>
      </c>
      <c r="F284" s="19">
        <v>58</v>
      </c>
      <c r="G284" s="19">
        <v>135</v>
      </c>
      <c r="H284" s="19">
        <v>3</v>
      </c>
      <c r="I284" s="19" t="s">
        <v>55</v>
      </c>
      <c r="J284" s="19" t="s">
        <v>55</v>
      </c>
      <c r="K284" s="144">
        <f t="shared" si="4"/>
        <v>605</v>
      </c>
      <c r="R284" s="19" t="s">
        <v>55</v>
      </c>
    </row>
    <row r="285" spans="1:18" ht="12.75" customHeight="1" x14ac:dyDescent="0.2">
      <c r="A285" s="209">
        <v>2505</v>
      </c>
      <c r="B285" s="59" t="s">
        <v>380</v>
      </c>
      <c r="C285" s="19">
        <v>4</v>
      </c>
      <c r="D285" s="19">
        <v>8</v>
      </c>
      <c r="E285" s="19">
        <v>9</v>
      </c>
      <c r="F285" s="19" t="s">
        <v>55</v>
      </c>
      <c r="G285" s="19">
        <v>11</v>
      </c>
      <c r="H285" s="19" t="s">
        <v>55</v>
      </c>
      <c r="I285" s="19" t="s">
        <v>55</v>
      </c>
      <c r="J285" s="19" t="s">
        <v>55</v>
      </c>
      <c r="K285" s="144">
        <f t="shared" si="4"/>
        <v>32</v>
      </c>
    </row>
    <row r="286" spans="1:18" ht="12.75" customHeight="1" x14ac:dyDescent="0.2">
      <c r="A286" s="209">
        <v>2506</v>
      </c>
      <c r="B286" s="59" t="s">
        <v>381</v>
      </c>
      <c r="C286" s="19">
        <v>2</v>
      </c>
      <c r="D286" s="19">
        <v>4</v>
      </c>
      <c r="E286" s="19" t="s">
        <v>55</v>
      </c>
      <c r="F286" s="19" t="s">
        <v>55</v>
      </c>
      <c r="G286" s="19">
        <v>1</v>
      </c>
      <c r="H286" s="19" t="s">
        <v>55</v>
      </c>
      <c r="I286" s="19" t="s">
        <v>55</v>
      </c>
      <c r="J286" s="19" t="s">
        <v>55</v>
      </c>
      <c r="K286" s="144">
        <f t="shared" si="4"/>
        <v>7</v>
      </c>
    </row>
    <row r="287" spans="1:18" ht="12.75" customHeight="1" x14ac:dyDescent="0.2">
      <c r="A287" s="209">
        <v>2510</v>
      </c>
      <c r="B287" s="59" t="s">
        <v>382</v>
      </c>
      <c r="C287" s="19">
        <v>4</v>
      </c>
      <c r="D287" s="19">
        <v>8</v>
      </c>
      <c r="E287" s="19">
        <v>2</v>
      </c>
      <c r="F287" s="19">
        <v>2</v>
      </c>
      <c r="G287" s="19">
        <v>10</v>
      </c>
      <c r="H287" s="19" t="s">
        <v>55</v>
      </c>
      <c r="I287" s="19" t="s">
        <v>55</v>
      </c>
      <c r="J287" s="19" t="s">
        <v>55</v>
      </c>
      <c r="K287" s="144">
        <f t="shared" si="4"/>
        <v>26</v>
      </c>
    </row>
    <row r="288" spans="1:18" ht="12.75" customHeight="1" x14ac:dyDescent="0.2">
      <c r="A288" s="209">
        <v>2513</v>
      </c>
      <c r="B288" s="59" t="s">
        <v>383</v>
      </c>
      <c r="C288" s="19">
        <v>9</v>
      </c>
      <c r="D288" s="19">
        <v>4</v>
      </c>
      <c r="E288" s="19">
        <v>2</v>
      </c>
      <c r="F288" s="19">
        <v>2</v>
      </c>
      <c r="G288" s="19">
        <v>6</v>
      </c>
      <c r="H288" s="19">
        <v>1</v>
      </c>
      <c r="I288" s="19" t="s">
        <v>55</v>
      </c>
      <c r="J288" s="19" t="s">
        <v>55</v>
      </c>
      <c r="K288" s="144">
        <f t="shared" si="4"/>
        <v>24</v>
      </c>
    </row>
    <row r="289" spans="1:11" ht="12.75" customHeight="1" x14ac:dyDescent="0.2">
      <c r="A289" s="209">
        <v>2514</v>
      </c>
      <c r="B289" s="59" t="s">
        <v>384</v>
      </c>
      <c r="C289" s="19">
        <v>17</v>
      </c>
      <c r="D289" s="19">
        <v>22</v>
      </c>
      <c r="E289" s="19">
        <v>23</v>
      </c>
      <c r="F289" s="19">
        <v>39</v>
      </c>
      <c r="G289" s="19">
        <v>56</v>
      </c>
      <c r="H289" s="19" t="s">
        <v>55</v>
      </c>
      <c r="I289" s="19" t="s">
        <v>55</v>
      </c>
      <c r="J289" s="19" t="s">
        <v>55</v>
      </c>
      <c r="K289" s="144">
        <f t="shared" si="4"/>
        <v>157</v>
      </c>
    </row>
    <row r="290" spans="1:11" ht="12.75" customHeight="1" x14ac:dyDescent="0.2">
      <c r="A290" s="209">
        <v>2518</v>
      </c>
      <c r="B290" s="59" t="s">
        <v>541</v>
      </c>
      <c r="C290" s="19">
        <v>3</v>
      </c>
      <c r="D290" s="19">
        <v>6</v>
      </c>
      <c r="E290" s="19">
        <v>6</v>
      </c>
      <c r="F290" s="19">
        <v>1</v>
      </c>
      <c r="G290" s="19">
        <v>4</v>
      </c>
      <c r="H290" s="19" t="s">
        <v>55</v>
      </c>
      <c r="I290" s="19" t="s">
        <v>55</v>
      </c>
      <c r="J290" s="19" t="s">
        <v>55</v>
      </c>
      <c r="K290" s="144">
        <f t="shared" si="4"/>
        <v>20</v>
      </c>
    </row>
    <row r="291" spans="1:11" ht="12.75" customHeight="1" x14ac:dyDescent="0.2">
      <c r="A291" s="209">
        <v>2521</v>
      </c>
      <c r="B291" s="59" t="s">
        <v>542</v>
      </c>
      <c r="C291" s="19">
        <v>16</v>
      </c>
      <c r="D291" s="19">
        <v>4</v>
      </c>
      <c r="E291" s="19">
        <v>3</v>
      </c>
      <c r="F291" s="19" t="s">
        <v>55</v>
      </c>
      <c r="G291" s="19">
        <v>12</v>
      </c>
      <c r="H291" s="19" t="s">
        <v>55</v>
      </c>
      <c r="I291" s="19" t="s">
        <v>55</v>
      </c>
      <c r="J291" s="19" t="s">
        <v>55</v>
      </c>
      <c r="K291" s="144">
        <f t="shared" si="4"/>
        <v>35</v>
      </c>
    </row>
    <row r="292" spans="1:11" ht="12.75" customHeight="1" x14ac:dyDescent="0.2">
      <c r="A292" s="209">
        <v>2523</v>
      </c>
      <c r="B292" s="59" t="s">
        <v>385</v>
      </c>
      <c r="C292" s="19">
        <v>10</v>
      </c>
      <c r="D292" s="19">
        <v>25</v>
      </c>
      <c r="E292" s="19">
        <v>25</v>
      </c>
      <c r="F292" s="19">
        <v>13</v>
      </c>
      <c r="G292" s="19">
        <v>36</v>
      </c>
      <c r="H292" s="19" t="s">
        <v>55</v>
      </c>
      <c r="I292" s="19" t="s">
        <v>55</v>
      </c>
      <c r="J292" s="19" t="s">
        <v>55</v>
      </c>
      <c r="K292" s="144">
        <f t="shared" si="4"/>
        <v>109</v>
      </c>
    </row>
    <row r="293" spans="1:11" ht="12.75" customHeight="1" x14ac:dyDescent="0.2">
      <c r="A293" s="209">
        <v>2560</v>
      </c>
      <c r="B293" s="59" t="s">
        <v>386</v>
      </c>
      <c r="C293" s="19">
        <v>3</v>
      </c>
      <c r="D293" s="19">
        <v>5</v>
      </c>
      <c r="E293" s="19">
        <v>13</v>
      </c>
      <c r="F293" s="19">
        <v>1</v>
      </c>
      <c r="G293" s="19">
        <v>7</v>
      </c>
      <c r="H293" s="19" t="s">
        <v>55</v>
      </c>
      <c r="I293" s="19" t="s">
        <v>55</v>
      </c>
      <c r="J293" s="19" t="s">
        <v>55</v>
      </c>
      <c r="K293" s="144">
        <f t="shared" si="4"/>
        <v>29</v>
      </c>
    </row>
    <row r="294" spans="1:11" ht="12.75" customHeight="1" x14ac:dyDescent="0.2">
      <c r="A294" s="209">
        <v>2580</v>
      </c>
      <c r="B294" s="59" t="s">
        <v>387</v>
      </c>
      <c r="C294" s="19">
        <v>237</v>
      </c>
      <c r="D294" s="19">
        <v>126</v>
      </c>
      <c r="E294" s="19">
        <v>266</v>
      </c>
      <c r="F294" s="19">
        <v>87</v>
      </c>
      <c r="G294" s="19">
        <v>265</v>
      </c>
      <c r="H294" s="19">
        <v>7</v>
      </c>
      <c r="I294" s="19" t="s">
        <v>55</v>
      </c>
      <c r="J294" s="19" t="s">
        <v>55</v>
      </c>
      <c r="K294" s="144">
        <f t="shared" si="4"/>
        <v>988</v>
      </c>
    </row>
    <row r="295" spans="1:11" ht="12.75" customHeight="1" x14ac:dyDescent="0.2">
      <c r="A295" s="209">
        <v>2581</v>
      </c>
      <c r="B295" s="59" t="s">
        <v>388</v>
      </c>
      <c r="C295" s="19">
        <v>29</v>
      </c>
      <c r="D295" s="19">
        <v>39</v>
      </c>
      <c r="E295" s="19">
        <v>116</v>
      </c>
      <c r="F295" s="19">
        <v>81</v>
      </c>
      <c r="G295" s="19">
        <v>65</v>
      </c>
      <c r="H295" s="19">
        <v>3</v>
      </c>
      <c r="I295" s="19" t="s">
        <v>55</v>
      </c>
      <c r="J295" s="19" t="s">
        <v>55</v>
      </c>
      <c r="K295" s="144">
        <f t="shared" si="4"/>
        <v>333</v>
      </c>
    </row>
    <row r="296" spans="1:11" ht="12.75" customHeight="1" x14ac:dyDescent="0.2">
      <c r="A296" s="209">
        <v>2582</v>
      </c>
      <c r="B296" s="59" t="s">
        <v>389</v>
      </c>
      <c r="C296" s="19">
        <v>28</v>
      </c>
      <c r="D296" s="19">
        <v>27</v>
      </c>
      <c r="E296" s="19">
        <v>35</v>
      </c>
      <c r="F296" s="19">
        <v>54</v>
      </c>
      <c r="G296" s="19">
        <v>58</v>
      </c>
      <c r="H296" s="19">
        <v>8</v>
      </c>
      <c r="I296" s="19">
        <v>1</v>
      </c>
      <c r="J296" s="19" t="s">
        <v>55</v>
      </c>
      <c r="K296" s="144">
        <f t="shared" si="4"/>
        <v>211</v>
      </c>
    </row>
    <row r="297" spans="1:11" ht="12.75" customHeight="1" x14ac:dyDescent="0.2">
      <c r="A297" s="209">
        <v>2583</v>
      </c>
      <c r="B297" s="59" t="s">
        <v>390</v>
      </c>
      <c r="C297" s="19">
        <v>11</v>
      </c>
      <c r="D297" s="19">
        <v>13</v>
      </c>
      <c r="E297" s="19">
        <v>8</v>
      </c>
      <c r="F297" s="19">
        <v>10</v>
      </c>
      <c r="G297" s="19">
        <v>9</v>
      </c>
      <c r="H297" s="19" t="s">
        <v>55</v>
      </c>
      <c r="I297" s="19" t="s">
        <v>55</v>
      </c>
      <c r="J297" s="19" t="s">
        <v>55</v>
      </c>
      <c r="K297" s="144">
        <f t="shared" si="4"/>
        <v>51</v>
      </c>
    </row>
    <row r="298" spans="1:11" ht="12.75" hidden="1" customHeight="1" x14ac:dyDescent="0.2">
      <c r="A298" s="209">
        <v>2584</v>
      </c>
      <c r="B298" s="59" t="s">
        <v>391</v>
      </c>
      <c r="C298" s="19">
        <v>34</v>
      </c>
      <c r="D298" s="19">
        <v>43</v>
      </c>
      <c r="E298" s="19">
        <v>23</v>
      </c>
      <c r="F298" s="19">
        <v>16</v>
      </c>
      <c r="G298" s="19">
        <v>79</v>
      </c>
      <c r="H298" s="19" t="s">
        <v>55</v>
      </c>
      <c r="I298" s="19" t="s">
        <v>55</v>
      </c>
      <c r="J298" s="19" t="s">
        <v>55</v>
      </c>
      <c r="K298" s="144">
        <f t="shared" si="4"/>
        <v>195</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43767</v>
      </c>
      <c r="D300" s="205">
        <f t="shared" ref="D300:K300" si="5">SUM(D7:D299)</f>
        <v>14822</v>
      </c>
      <c r="E300" s="205">
        <f t="shared" si="5"/>
        <v>63076</v>
      </c>
      <c r="F300" s="205">
        <f t="shared" si="5"/>
        <v>14986</v>
      </c>
      <c r="G300" s="205">
        <f t="shared" si="5"/>
        <v>46967</v>
      </c>
      <c r="H300" s="205">
        <f t="shared" si="5"/>
        <v>1732</v>
      </c>
      <c r="I300" s="205">
        <f t="shared" si="5"/>
        <v>9</v>
      </c>
      <c r="J300" s="205">
        <f t="shared" si="5"/>
        <v>24</v>
      </c>
      <c r="K300" s="205">
        <f t="shared" si="5"/>
        <v>185383</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70"/>
  <sheetViews>
    <sheetView zoomScaleNormal="100" zoomScaleSheetLayoutView="100" workbookViewId="0">
      <pane ySplit="7" topLeftCell="A247" activePane="bottomLeft" state="frozen"/>
      <selection activeCell="V278" sqref="V278"/>
      <selection pane="bottomLeft" activeCell="V278" sqref="V278"/>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578</v>
      </c>
      <c r="B1" s="2"/>
    </row>
    <row r="2" spans="1:19" x14ac:dyDescent="0.2">
      <c r="A2" s="60" t="s">
        <v>579</v>
      </c>
    </row>
    <row r="3" spans="1:19" ht="11.25" customHeight="1" x14ac:dyDescent="0.2">
      <c r="B3" s="32"/>
      <c r="C3" s="77"/>
      <c r="D3" s="77"/>
      <c r="E3" s="77"/>
      <c r="F3" s="77"/>
      <c r="G3" s="77"/>
      <c r="H3" s="77"/>
      <c r="I3" s="151"/>
    </row>
    <row r="4" spans="1:19" s="45" customFormat="1" ht="27.75" customHeight="1" x14ac:dyDescent="0.2">
      <c r="A4" s="78"/>
      <c r="C4" s="268" t="s">
        <v>87</v>
      </c>
      <c r="D4" s="268"/>
      <c r="E4" s="268"/>
      <c r="F4" s="88"/>
      <c r="G4" s="268" t="s">
        <v>86</v>
      </c>
      <c r="H4" s="268"/>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269" t="s">
        <v>85</v>
      </c>
      <c r="H6" s="269"/>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1928</v>
      </c>
      <c r="D256" s="72">
        <v>4201</v>
      </c>
      <c r="E256" s="72">
        <v>6129</v>
      </c>
      <c r="F256" s="72" t="s">
        <v>11</v>
      </c>
      <c r="G256" s="72">
        <v>14179</v>
      </c>
      <c r="H256" s="72">
        <v>6355</v>
      </c>
      <c r="I256" s="142">
        <v>20308</v>
      </c>
    </row>
    <row r="257" spans="1:25" customFormat="1" ht="12.75" customHeight="1" x14ac:dyDescent="0.2">
      <c r="A257" s="20"/>
      <c r="B257" s="21" t="s">
        <v>32</v>
      </c>
      <c r="C257" s="72">
        <v>2009</v>
      </c>
      <c r="D257" s="72">
        <v>4457</v>
      </c>
      <c r="E257" s="72">
        <v>6466</v>
      </c>
      <c r="F257" s="72" t="s">
        <v>11</v>
      </c>
      <c r="G257" s="72">
        <v>13743</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2577</v>
      </c>
      <c r="D258" s="72">
        <v>5600</v>
      </c>
      <c r="E258" s="72">
        <v>8177</v>
      </c>
      <c r="F258" s="72" t="s">
        <v>11</v>
      </c>
      <c r="G258" s="72">
        <v>16782</v>
      </c>
      <c r="H258" s="72">
        <v>5940</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
      <c r="A259" s="20"/>
      <c r="B259" s="21" t="s">
        <v>34</v>
      </c>
      <c r="C259" s="72">
        <v>2486</v>
      </c>
      <c r="D259" s="72">
        <v>5557</v>
      </c>
      <c r="E259" s="72">
        <v>8043</v>
      </c>
      <c r="F259" s="72" t="s">
        <v>11</v>
      </c>
      <c r="G259" s="72">
        <v>17189</v>
      </c>
      <c r="H259" s="72">
        <v>4960</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
      <c r="A260" s="20"/>
      <c r="B260" s="21" t="s">
        <v>35</v>
      </c>
      <c r="C260" s="72">
        <v>2591</v>
      </c>
      <c r="D260" s="72">
        <v>5885</v>
      </c>
      <c r="E260" s="72">
        <v>8476</v>
      </c>
      <c r="F260" s="72" t="s">
        <v>11</v>
      </c>
      <c r="G260" s="72">
        <v>18131</v>
      </c>
      <c r="H260" s="72">
        <v>5479</v>
      </c>
      <c r="I260" s="142">
        <v>26607</v>
      </c>
      <c r="J260" s="72"/>
      <c r="K260" s="23"/>
      <c r="L260" s="72"/>
      <c r="M260" s="23"/>
      <c r="N260" s="72"/>
      <c r="O260" s="23"/>
      <c r="P260" s="72"/>
      <c r="Q260" s="72"/>
      <c r="R260" s="72"/>
      <c r="S260" s="72"/>
      <c r="T260" s="72"/>
      <c r="U260" s="23"/>
      <c r="V260" s="72"/>
      <c r="W260" s="23"/>
      <c r="X260" s="72"/>
      <c r="Y260" s="72"/>
    </row>
    <row r="261" spans="1:25" customFormat="1" ht="12.75" customHeight="1" x14ac:dyDescent="0.2">
      <c r="A261" s="20"/>
      <c r="B261" s="21" t="s">
        <v>36</v>
      </c>
      <c r="C261" s="72">
        <v>2808</v>
      </c>
      <c r="D261" s="72">
        <v>6372</v>
      </c>
      <c r="E261" s="72">
        <v>9180</v>
      </c>
      <c r="F261" s="72" t="s">
        <v>11</v>
      </c>
      <c r="G261" s="72">
        <v>19457</v>
      </c>
      <c r="H261" s="72">
        <v>6312</v>
      </c>
      <c r="I261" s="142">
        <v>28637</v>
      </c>
      <c r="J261" s="72"/>
      <c r="K261" s="23"/>
      <c r="L261" s="72"/>
      <c r="M261" s="23"/>
      <c r="N261" s="72"/>
      <c r="O261" s="23"/>
      <c r="P261" s="72"/>
      <c r="Q261" s="72"/>
      <c r="R261" s="72"/>
      <c r="S261" s="72"/>
      <c r="T261" s="72"/>
      <c r="U261" s="23"/>
      <c r="V261" s="72"/>
      <c r="W261" s="23"/>
      <c r="X261" s="72"/>
      <c r="Y261" s="72"/>
    </row>
    <row r="262" spans="1:25" customFormat="1" ht="12.75" customHeight="1" x14ac:dyDescent="0.2">
      <c r="A262" s="20"/>
      <c r="B262" s="21" t="s">
        <v>37</v>
      </c>
      <c r="C262" s="72">
        <v>2396</v>
      </c>
      <c r="D262" s="72">
        <v>5136</v>
      </c>
      <c r="E262" s="72">
        <v>7532</v>
      </c>
      <c r="F262" s="72" t="s">
        <v>11</v>
      </c>
      <c r="G262" s="72">
        <v>11085</v>
      </c>
      <c r="H262" s="72">
        <v>3692</v>
      </c>
      <c r="I262" s="142">
        <v>18617</v>
      </c>
      <c r="J262" s="72"/>
      <c r="K262" s="23"/>
      <c r="L262" s="72"/>
      <c r="M262" s="23"/>
      <c r="N262" s="72"/>
      <c r="O262" s="23"/>
      <c r="P262" s="72"/>
      <c r="Q262" s="72"/>
      <c r="R262" s="72"/>
      <c r="S262" s="72"/>
      <c r="T262" s="72"/>
      <c r="U262" s="23"/>
      <c r="V262" s="72"/>
      <c r="W262" s="23"/>
      <c r="X262" s="72"/>
      <c r="Y262" s="72"/>
    </row>
    <row r="263" spans="1:25" customFormat="1" ht="12.75" customHeight="1" x14ac:dyDescent="0.2">
      <c r="A263" s="20"/>
      <c r="B263" s="21" t="s">
        <v>38</v>
      </c>
      <c r="C263" s="72">
        <v>2580</v>
      </c>
      <c r="D263" s="72">
        <v>5230</v>
      </c>
      <c r="E263" s="72">
        <v>7810</v>
      </c>
      <c r="F263" s="72" t="s">
        <v>11</v>
      </c>
      <c r="G263" s="72">
        <v>13004</v>
      </c>
      <c r="H263" s="72">
        <v>4380</v>
      </c>
      <c r="I263" s="142">
        <v>20814</v>
      </c>
      <c r="J263" s="72"/>
      <c r="K263" s="23"/>
      <c r="L263" s="72"/>
      <c r="M263" s="23"/>
      <c r="N263" s="72"/>
      <c r="O263" s="23"/>
      <c r="P263" s="72"/>
      <c r="Q263" s="72"/>
      <c r="R263" s="72"/>
      <c r="S263" s="72"/>
      <c r="T263" s="72"/>
      <c r="U263" s="23"/>
      <c r="V263" s="72"/>
      <c r="W263" s="23"/>
      <c r="X263" s="72"/>
      <c r="Y263" s="72"/>
    </row>
    <row r="264" spans="1:25" s="22" customFormat="1" ht="11.25" customHeight="1" x14ac:dyDescent="0.2">
      <c r="A264" s="41"/>
      <c r="B264" s="25"/>
      <c r="C264" s="26"/>
      <c r="D264" s="26"/>
      <c r="E264" s="26"/>
      <c r="F264" s="26"/>
      <c r="G264" s="26"/>
      <c r="H264" s="26"/>
      <c r="I264" s="141"/>
    </row>
    <row r="265" spans="1:25" x14ac:dyDescent="0.2">
      <c r="A265" s="86" t="s">
        <v>67</v>
      </c>
      <c r="B265" s="36"/>
      <c r="C265" s="37"/>
      <c r="D265" s="37"/>
      <c r="E265" s="37"/>
      <c r="F265" s="37"/>
      <c r="G265" s="37"/>
      <c r="H265" s="37"/>
      <c r="I265" s="84"/>
    </row>
    <row r="266" spans="1:25" x14ac:dyDescent="0.2">
      <c r="A266" s="87" t="s">
        <v>558</v>
      </c>
      <c r="B266" s="36"/>
      <c r="C266" s="37"/>
      <c r="D266" s="37"/>
      <c r="E266" s="37"/>
      <c r="F266" s="37"/>
      <c r="G266" s="37"/>
      <c r="H266" s="37"/>
    </row>
    <row r="267" spans="1:25" x14ac:dyDescent="0.2">
      <c r="A267" s="87" t="s">
        <v>559</v>
      </c>
      <c r="B267" s="36"/>
      <c r="C267" s="91"/>
      <c r="D267" s="91"/>
      <c r="E267" s="91"/>
      <c r="F267" s="91"/>
      <c r="G267" s="37"/>
      <c r="H267" s="37"/>
    </row>
    <row r="268" spans="1:25" ht="12" customHeight="1" x14ac:dyDescent="0.2">
      <c r="A268" s="87"/>
    </row>
    <row r="269" spans="1:25" x14ac:dyDescent="0.2">
      <c r="A269" s="87"/>
      <c r="C269" s="4"/>
      <c r="D269" s="4"/>
      <c r="E269" s="4"/>
      <c r="F269" s="4"/>
      <c r="G269" s="4"/>
      <c r="H269" s="4"/>
      <c r="I269" s="2"/>
    </row>
    <row r="270" spans="1:25" x14ac:dyDescent="0.2">
      <c r="A270" s="87"/>
      <c r="C270"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3"/>
  <sheetViews>
    <sheetView zoomScaleNormal="100" zoomScaleSheetLayoutView="100" workbookViewId="0">
      <pane ySplit="5" topLeftCell="A194" activePane="bottomLeft" state="frozen"/>
      <selection activeCell="V278" sqref="V278"/>
      <selection pane="bottomLeft" activeCell="V278" sqref="V278"/>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580</v>
      </c>
      <c r="B1" s="2"/>
      <c r="C1" s="2"/>
      <c r="D1" s="2"/>
      <c r="E1" s="2"/>
      <c r="F1" s="30"/>
      <c r="G1"/>
      <c r="H1"/>
    </row>
    <row r="2" spans="1:8" s="30" customFormat="1" ht="12.75" x14ac:dyDescent="0.2">
      <c r="A2" s="60" t="s">
        <v>581</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9"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12"/>
      <c r="B201" s="21"/>
      <c r="C201" s="23"/>
      <c r="D201" s="23"/>
      <c r="E201" s="143"/>
      <c r="F201"/>
      <c r="G201" s="23"/>
      <c r="H201" s="23"/>
    </row>
    <row r="202" spans="1:25" s="22" customFormat="1" ht="12.75" customHeight="1" x14ac:dyDescent="0.2">
      <c r="A202" s="12">
        <v>2025</v>
      </c>
      <c r="B202" s="21" t="s">
        <v>31</v>
      </c>
      <c r="C202" s="23">
        <v>512</v>
      </c>
      <c r="D202" s="23">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x14ac:dyDescent="0.2">
      <c r="A207" s="20"/>
      <c r="B207" s="21" t="s">
        <v>36</v>
      </c>
      <c r="C207" s="72">
        <v>896</v>
      </c>
      <c r="D207" s="72">
        <v>27741</v>
      </c>
      <c r="E207" s="142">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ht="12.75" customHeight="1" x14ac:dyDescent="0.2">
      <c r="A208" s="20"/>
      <c r="B208" s="21" t="s">
        <v>37</v>
      </c>
      <c r="C208" s="72">
        <v>776</v>
      </c>
      <c r="D208" s="72">
        <v>17841</v>
      </c>
      <c r="E208" s="142">
        <f t="shared" si="8"/>
        <v>18617</v>
      </c>
      <c r="F208" s="72"/>
      <c r="G208" s="72"/>
      <c r="H208" s="72"/>
      <c r="I208" s="72"/>
      <c r="J208" s="72"/>
      <c r="K208" s="23"/>
      <c r="L208" s="72"/>
      <c r="M208" s="23"/>
      <c r="N208" s="72"/>
      <c r="O208" s="23"/>
      <c r="P208" s="72"/>
      <c r="Q208" s="72"/>
      <c r="R208" s="72"/>
      <c r="S208" s="72"/>
      <c r="T208" s="72"/>
      <c r="U208" s="23"/>
      <c r="V208" s="72"/>
      <c r="W208" s="23"/>
      <c r="X208" s="72"/>
      <c r="Y208" s="72"/>
    </row>
    <row r="209" spans="1:25" ht="12.75" customHeight="1" x14ac:dyDescent="0.2">
      <c r="A209" s="20"/>
      <c r="B209" s="21" t="s">
        <v>38</v>
      </c>
      <c r="C209" s="72">
        <v>553</v>
      </c>
      <c r="D209" s="72">
        <v>20261</v>
      </c>
      <c r="E209" s="142">
        <f t="shared" si="8"/>
        <v>20814</v>
      </c>
      <c r="F209" s="72"/>
      <c r="G209" s="72"/>
      <c r="H209" s="72"/>
      <c r="I209" s="72"/>
      <c r="J209" s="72"/>
      <c r="K209" s="23"/>
      <c r="L209" s="72"/>
      <c r="M209" s="23"/>
      <c r="N209" s="72"/>
      <c r="O209" s="23"/>
      <c r="P209" s="72"/>
      <c r="Q209" s="72"/>
      <c r="R209" s="72"/>
      <c r="S209" s="72"/>
      <c r="T209" s="72"/>
      <c r="U209" s="23"/>
      <c r="V209" s="72"/>
      <c r="W209" s="23"/>
      <c r="X209" s="72"/>
      <c r="Y209" s="72"/>
    </row>
    <row r="210" spans="1:25" s="22" customFormat="1" ht="12.75" customHeight="1" x14ac:dyDescent="0.2">
      <c r="A210" s="41"/>
      <c r="B210" s="25"/>
      <c r="C210" s="26"/>
      <c r="D210" s="26"/>
      <c r="E210" s="141"/>
      <c r="F210"/>
      <c r="G210" s="23"/>
      <c r="H210" s="23"/>
    </row>
    <row r="211" spans="1:25" ht="12.75" x14ac:dyDescent="0.2">
      <c r="F211" s="23"/>
      <c r="G211" s="23"/>
    </row>
    <row r="212" spans="1:25" s="4" customFormat="1" ht="12.75" x14ac:dyDescent="0.2">
      <c r="A212" s="27"/>
      <c r="B212" s="21"/>
      <c r="C212" s="72"/>
      <c r="D212" s="72"/>
      <c r="E212" s="142"/>
      <c r="F212"/>
      <c r="G212" s="23"/>
      <c r="H212" s="23"/>
    </row>
    <row r="213" spans="1:25" ht="12" customHeight="1" x14ac:dyDescent="0.2">
      <c r="B213" s="21"/>
      <c r="C213" s="72"/>
      <c r="D213" s="72"/>
      <c r="E213"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9"/>
  <sheetViews>
    <sheetView zoomScaleNormal="100" zoomScaleSheetLayoutView="100" workbookViewId="0">
      <pane ySplit="7" topLeftCell="A174" activePane="bottomLeft" state="frozen"/>
      <selection activeCell="V278" sqref="V278"/>
      <selection pane="bottomLeft" activeCell="V278" sqref="V278"/>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582</v>
      </c>
      <c r="B1" s="2"/>
      <c r="C1" s="2"/>
      <c r="D1" s="2"/>
      <c r="E1" s="2"/>
      <c r="G1" s="2"/>
      <c r="H1" s="2"/>
      <c r="I1" s="2"/>
      <c r="J1" s="2"/>
      <c r="M1"/>
    </row>
    <row r="2" spans="1:13" s="30" customFormat="1" ht="12.75" x14ac:dyDescent="0.2">
      <c r="A2" s="60" t="s">
        <v>583</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5"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ht="12.75" customHeight="1" x14ac:dyDescent="0.2">
      <c r="A183" s="20"/>
      <c r="B183" s="21" t="s">
        <v>36</v>
      </c>
      <c r="C183" s="113" t="s">
        <v>55</v>
      </c>
      <c r="D183" s="72">
        <v>10777</v>
      </c>
      <c r="E183" s="72">
        <v>5206</v>
      </c>
      <c r="F183" s="72">
        <v>7283</v>
      </c>
      <c r="G183" s="72">
        <v>58</v>
      </c>
      <c r="H183" s="72">
        <v>73</v>
      </c>
      <c r="I183" s="72">
        <v>4701</v>
      </c>
      <c r="J183" s="72">
        <v>539</v>
      </c>
      <c r="K183" s="143">
        <f t="shared" si="5"/>
        <v>28637</v>
      </c>
      <c r="L183" s="72"/>
      <c r="M183" s="23"/>
      <c r="N183" s="72"/>
      <c r="O183" s="23"/>
      <c r="P183" s="72"/>
      <c r="Q183" s="72"/>
      <c r="R183" s="72"/>
      <c r="S183" s="72"/>
      <c r="T183" s="72"/>
      <c r="U183" s="23"/>
      <c r="V183" s="72"/>
      <c r="W183" s="23"/>
      <c r="X183" s="72"/>
      <c r="Y183" s="72"/>
    </row>
    <row r="184" spans="1:25" ht="12.75" customHeight="1" x14ac:dyDescent="0.2">
      <c r="A184" s="20"/>
      <c r="B184" s="21" t="s">
        <v>37</v>
      </c>
      <c r="C184" s="113" t="s">
        <v>55</v>
      </c>
      <c r="D184" s="72">
        <v>6187</v>
      </c>
      <c r="E184" s="72">
        <v>3562</v>
      </c>
      <c r="F184" s="72">
        <v>4865</v>
      </c>
      <c r="G184" s="72">
        <v>50</v>
      </c>
      <c r="H184" s="72">
        <v>93</v>
      </c>
      <c r="I184" s="72">
        <v>3444</v>
      </c>
      <c r="J184" s="72">
        <v>416</v>
      </c>
      <c r="K184" s="143">
        <f t="shared" si="5"/>
        <v>18617</v>
      </c>
      <c r="L184" s="72"/>
      <c r="M184" s="23"/>
      <c r="N184" s="72"/>
      <c r="O184" s="23"/>
      <c r="P184" s="72"/>
      <c r="Q184" s="72"/>
      <c r="R184" s="72"/>
      <c r="S184" s="72"/>
      <c r="T184" s="72"/>
      <c r="U184" s="23"/>
      <c r="V184" s="72"/>
      <c r="W184" s="23"/>
      <c r="X184" s="72"/>
      <c r="Y184" s="72"/>
    </row>
    <row r="185" spans="1:25" ht="12.75" customHeight="1" x14ac:dyDescent="0.2">
      <c r="A185" s="20"/>
      <c r="B185" s="21" t="s">
        <v>38</v>
      </c>
      <c r="C185" s="113" t="s">
        <v>55</v>
      </c>
      <c r="D185" s="72">
        <v>6754</v>
      </c>
      <c r="E185" s="72">
        <v>4933</v>
      </c>
      <c r="F185" s="72">
        <v>5158</v>
      </c>
      <c r="G185" s="72">
        <v>31</v>
      </c>
      <c r="H185" s="72">
        <v>90</v>
      </c>
      <c r="I185" s="72">
        <v>3536</v>
      </c>
      <c r="J185" s="72">
        <v>312</v>
      </c>
      <c r="K185" s="143">
        <f t="shared" si="5"/>
        <v>20814</v>
      </c>
      <c r="L185" s="72"/>
      <c r="M185" s="23"/>
      <c r="N185" s="72"/>
      <c r="O185" s="23"/>
      <c r="P185" s="72"/>
      <c r="Q185" s="72"/>
      <c r="R185" s="72"/>
      <c r="S185" s="72"/>
      <c r="T185" s="72"/>
      <c r="U185" s="23"/>
      <c r="V185" s="72"/>
      <c r="W185" s="23"/>
      <c r="X185" s="72"/>
      <c r="Y185" s="72"/>
    </row>
    <row r="186" spans="1:25" s="4" customFormat="1" ht="12" customHeight="1" x14ac:dyDescent="0.2">
      <c r="A186" s="41"/>
      <c r="B186" s="25"/>
      <c r="C186" s="26"/>
      <c r="D186" s="26"/>
      <c r="E186" s="26"/>
      <c r="F186" s="26"/>
      <c r="G186" s="26"/>
      <c r="H186" s="26"/>
      <c r="I186" s="26"/>
      <c r="J186" s="26"/>
      <c r="K186" s="141"/>
      <c r="L186" s="23"/>
    </row>
    <row r="187" spans="1:25" ht="12" customHeight="1" x14ac:dyDescent="0.2">
      <c r="C187" s="28"/>
      <c r="D187" s="28"/>
      <c r="E187" s="28"/>
      <c r="F187" s="28"/>
      <c r="G187" s="28"/>
      <c r="H187" s="28"/>
      <c r="I187" s="28"/>
      <c r="J187" s="28"/>
      <c r="K187" s="67"/>
    </row>
    <row r="188" spans="1:25" ht="12" customHeight="1" x14ac:dyDescent="0.2">
      <c r="B188" s="21"/>
      <c r="C188" s="23"/>
      <c r="D188" s="23"/>
      <c r="E188" s="23"/>
      <c r="F188" s="23"/>
      <c r="G188" s="23"/>
      <c r="H188" s="23"/>
      <c r="I188" s="23"/>
      <c r="J188" s="23"/>
      <c r="K188" s="143"/>
    </row>
    <row r="189" spans="1:25" ht="12" customHeight="1" x14ac:dyDescent="0.2">
      <c r="B189" s="21"/>
      <c r="C189" s="72"/>
      <c r="D189" s="72"/>
      <c r="E189" s="72"/>
      <c r="F189" s="23"/>
      <c r="G189" s="23"/>
      <c r="H189" s="23"/>
      <c r="I189" s="23"/>
      <c r="J189" s="23"/>
      <c r="K189"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7"/>
  <sheetViews>
    <sheetView zoomScaleNormal="100" zoomScaleSheetLayoutView="100" workbookViewId="0">
      <pane ySplit="7" topLeftCell="A237" activePane="bottomLeft" state="frozen"/>
      <selection activeCell="V278" sqref="V278"/>
      <selection pane="bottomLeft" activeCell="V278" sqref="V278"/>
    </sheetView>
  </sheetViews>
  <sheetFormatPr defaultColWidth="9.140625"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7.5703125" customWidth="1"/>
    <col min="8" max="9" width="10.140625" bestFit="1" customWidth="1"/>
    <col min="10" max="10" width="7.5703125" customWidth="1"/>
    <col min="11" max="11" width="2.5703125" customWidth="1"/>
    <col min="12" max="12" width="8.42578125" bestFit="1" customWidth="1"/>
    <col min="13" max="13" width="2.5703125" customWidth="1"/>
    <col min="14" max="14" width="10.42578125" customWidth="1"/>
  </cols>
  <sheetData>
    <row r="1" spans="1:14" s="29" customFormat="1" ht="12.75" x14ac:dyDescent="0.2">
      <c r="A1" s="1" t="s">
        <v>585</v>
      </c>
      <c r="B1" s="2"/>
      <c r="C1" s="2"/>
      <c r="D1" s="2"/>
      <c r="E1" s="2"/>
      <c r="F1" s="2"/>
      <c r="G1" s="2"/>
      <c r="H1" s="2"/>
      <c r="I1" s="2"/>
      <c r="J1" s="2"/>
      <c r="K1" s="2"/>
      <c r="L1" s="2"/>
    </row>
    <row r="2" spans="1:14" s="30" customFormat="1" ht="12.75" x14ac:dyDescent="0.2">
      <c r="A2" s="232" t="s">
        <v>586</v>
      </c>
      <c r="B2" s="4"/>
      <c r="C2" s="4"/>
      <c r="D2" s="4"/>
      <c r="E2" s="4"/>
      <c r="F2" s="4"/>
      <c r="G2" s="4"/>
      <c r="H2" s="4"/>
      <c r="I2" s="4"/>
      <c r="J2" s="4"/>
      <c r="K2" s="4"/>
      <c r="L2" s="4"/>
    </row>
    <row r="3" spans="1:14" s="30" customFormat="1" ht="11.25" customHeight="1" x14ac:dyDescent="0.2">
      <c r="A3" s="31"/>
      <c r="B3" s="32"/>
      <c r="C3" s="32"/>
      <c r="D3" s="32"/>
      <c r="E3" s="32"/>
      <c r="F3" s="32"/>
      <c r="G3" s="32"/>
      <c r="H3" s="32"/>
      <c r="I3" s="32"/>
      <c r="J3" s="32"/>
      <c r="K3" s="32"/>
      <c r="L3" s="32"/>
    </row>
    <row r="4" spans="1:14" s="18" customFormat="1" ht="11.25" customHeight="1" x14ac:dyDescent="0.2">
      <c r="A4" s="10"/>
      <c r="B4" s="17"/>
      <c r="C4" s="17" t="s">
        <v>43</v>
      </c>
      <c r="D4" s="17"/>
      <c r="E4" s="17" t="s">
        <v>15</v>
      </c>
      <c r="F4" s="17"/>
      <c r="G4" s="17" t="s">
        <v>1</v>
      </c>
      <c r="H4" s="17"/>
      <c r="I4" s="17"/>
      <c r="J4" s="17"/>
      <c r="K4" s="17"/>
      <c r="L4" s="17" t="s">
        <v>44</v>
      </c>
    </row>
    <row r="5" spans="1:14" s="18" customFormat="1" ht="11.25" customHeight="1" x14ac:dyDescent="0.2">
      <c r="A5" s="10"/>
      <c r="B5" s="17"/>
      <c r="C5" s="34" t="s">
        <v>19</v>
      </c>
      <c r="D5" s="34"/>
      <c r="E5" s="34" t="s">
        <v>20</v>
      </c>
      <c r="F5" s="17"/>
      <c r="G5" s="35" t="s">
        <v>16</v>
      </c>
      <c r="H5" s="33"/>
      <c r="I5" s="33"/>
      <c r="J5" s="33"/>
      <c r="K5" s="17"/>
      <c r="L5" s="17" t="s">
        <v>45</v>
      </c>
    </row>
    <row r="6" spans="1:14" s="18" customFormat="1" ht="11.25" customHeight="1" x14ac:dyDescent="0.2">
      <c r="A6" s="10"/>
      <c r="B6" s="17"/>
      <c r="C6" s="34"/>
      <c r="D6" s="34"/>
      <c r="E6" s="34"/>
      <c r="F6" s="17"/>
      <c r="G6" s="17" t="s">
        <v>48</v>
      </c>
      <c r="H6" s="17"/>
      <c r="I6" s="17"/>
      <c r="J6" s="17"/>
      <c r="K6" s="34"/>
      <c r="L6" s="34" t="s">
        <v>46</v>
      </c>
    </row>
    <row r="7" spans="1:14" s="18" customFormat="1" ht="11.25" customHeight="1" x14ac:dyDescent="0.2">
      <c r="A7" s="11"/>
      <c r="B7" s="33"/>
      <c r="C7" s="35"/>
      <c r="D7" s="35"/>
      <c r="E7" s="35"/>
      <c r="F7" s="33"/>
      <c r="G7" s="39">
        <v>-3500</v>
      </c>
      <c r="H7" s="255" t="s">
        <v>571</v>
      </c>
      <c r="I7" s="255" t="s">
        <v>545</v>
      </c>
      <c r="J7" s="33" t="s">
        <v>10</v>
      </c>
      <c r="K7" s="35"/>
      <c r="L7" s="35" t="s">
        <v>47</v>
      </c>
    </row>
    <row r="8" spans="1:14" ht="12.75" customHeight="1" x14ac:dyDescent="0.2">
      <c r="A8" s="6"/>
      <c r="B8" s="36"/>
      <c r="C8" s="36"/>
      <c r="D8" s="36"/>
      <c r="E8" s="36"/>
      <c r="F8" s="36"/>
      <c r="H8" s="36"/>
      <c r="I8" s="36"/>
      <c r="J8" s="36"/>
      <c r="K8" s="36"/>
      <c r="L8" s="36"/>
    </row>
    <row r="9" spans="1:14" s="18" customFormat="1" ht="12.75" customHeight="1" x14ac:dyDescent="0.2">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x14ac:dyDescent="0.2">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x14ac:dyDescent="0.2">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x14ac:dyDescent="0.2">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x14ac:dyDescent="0.2">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x14ac:dyDescent="0.2">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x14ac:dyDescent="0.2">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x14ac:dyDescent="0.2">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x14ac:dyDescent="0.2">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x14ac:dyDescent="0.2">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x14ac:dyDescent="0.2">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x14ac:dyDescent="0.2">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x14ac:dyDescent="0.2">
      <c r="A21" s="10"/>
      <c r="B21" s="17"/>
      <c r="C21" s="38"/>
      <c r="D21" s="38"/>
      <c r="E21" s="38"/>
      <c r="F21" s="38"/>
      <c r="G21" s="38"/>
      <c r="H21" s="38"/>
      <c r="I21" s="38"/>
      <c r="J21" s="38"/>
      <c r="K21" s="38"/>
      <c r="L21" s="38"/>
      <c r="M21" s="38"/>
      <c r="N21" s="38"/>
    </row>
    <row r="22" spans="1:14" s="18" customFormat="1" ht="12.75" customHeight="1" x14ac:dyDescent="0.2">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x14ac:dyDescent="0.2">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x14ac:dyDescent="0.2">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x14ac:dyDescent="0.2">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x14ac:dyDescent="0.2">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x14ac:dyDescent="0.2">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x14ac:dyDescent="0.2">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x14ac:dyDescent="0.2">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x14ac:dyDescent="0.2">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x14ac:dyDescent="0.2">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x14ac:dyDescent="0.2">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x14ac:dyDescent="0.2">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x14ac:dyDescent="0.2">
      <c r="A34" s="10"/>
      <c r="B34" s="17"/>
      <c r="C34" s="38"/>
      <c r="D34" s="38"/>
      <c r="E34" s="38"/>
      <c r="F34" s="38"/>
      <c r="G34" s="38"/>
      <c r="H34" s="38"/>
      <c r="I34" s="38"/>
      <c r="J34" s="38"/>
      <c r="K34" s="38"/>
      <c r="L34" s="38"/>
      <c r="M34" s="38"/>
      <c r="N34" s="38"/>
    </row>
    <row r="35" spans="1:14" s="18" customFormat="1" ht="12.75" customHeight="1" x14ac:dyDescent="0.2">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x14ac:dyDescent="0.2">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x14ac:dyDescent="0.2">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x14ac:dyDescent="0.2">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x14ac:dyDescent="0.2">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x14ac:dyDescent="0.2">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x14ac:dyDescent="0.2">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x14ac:dyDescent="0.2">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x14ac:dyDescent="0.2">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x14ac:dyDescent="0.2">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x14ac:dyDescent="0.2">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x14ac:dyDescent="0.2">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x14ac:dyDescent="0.2">
      <c r="A47" s="10"/>
      <c r="B47" s="17"/>
      <c r="C47" s="38"/>
      <c r="D47" s="38"/>
      <c r="E47" s="38"/>
      <c r="F47" s="38"/>
      <c r="G47" s="38"/>
      <c r="H47" s="38"/>
      <c r="I47" s="38"/>
      <c r="J47" s="38"/>
      <c r="K47" s="38"/>
      <c r="L47" s="38"/>
      <c r="M47" s="38"/>
      <c r="N47" s="38"/>
    </row>
    <row r="48" spans="1:14" s="18" customFormat="1" ht="12.75" customHeight="1" x14ac:dyDescent="0.2">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x14ac:dyDescent="0.2">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x14ac:dyDescent="0.2">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x14ac:dyDescent="0.2">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x14ac:dyDescent="0.2">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x14ac:dyDescent="0.2">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x14ac:dyDescent="0.2">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x14ac:dyDescent="0.2">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x14ac:dyDescent="0.2">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x14ac:dyDescent="0.2">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x14ac:dyDescent="0.2">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x14ac:dyDescent="0.2">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x14ac:dyDescent="0.2">
      <c r="A60" s="10"/>
      <c r="B60" s="17"/>
      <c r="C60" s="38"/>
      <c r="D60" s="38"/>
      <c r="E60" s="38"/>
      <c r="F60" s="38"/>
      <c r="G60" s="38"/>
      <c r="H60" s="38"/>
      <c r="I60" s="38"/>
      <c r="J60" s="38"/>
      <c r="K60" s="38"/>
      <c r="L60" s="38"/>
      <c r="M60" s="38"/>
      <c r="N60" s="38"/>
    </row>
    <row r="61" spans="1:14" s="18" customFormat="1" ht="12.75" customHeight="1" x14ac:dyDescent="0.2">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x14ac:dyDescent="0.2">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x14ac:dyDescent="0.2">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x14ac:dyDescent="0.2">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x14ac:dyDescent="0.2">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x14ac:dyDescent="0.2">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x14ac:dyDescent="0.2">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x14ac:dyDescent="0.2">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x14ac:dyDescent="0.2">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x14ac:dyDescent="0.2">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x14ac:dyDescent="0.2">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x14ac:dyDescent="0.2">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x14ac:dyDescent="0.2">
      <c r="A73" s="10"/>
      <c r="B73" s="17"/>
      <c r="C73" s="38"/>
      <c r="D73" s="38"/>
      <c r="E73" s="38"/>
      <c r="F73" s="38"/>
      <c r="G73" s="38"/>
      <c r="H73" s="38"/>
      <c r="I73" s="38"/>
      <c r="J73" s="38"/>
      <c r="K73" s="38"/>
      <c r="L73" s="38"/>
      <c r="M73" s="38"/>
      <c r="N73" s="38"/>
    </row>
    <row r="74" spans="1:14" s="18" customFormat="1" ht="12.75" customHeight="1" x14ac:dyDescent="0.2">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x14ac:dyDescent="0.2">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x14ac:dyDescent="0.2">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x14ac:dyDescent="0.2">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x14ac:dyDescent="0.2">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x14ac:dyDescent="0.2">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x14ac:dyDescent="0.2">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x14ac:dyDescent="0.2">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x14ac:dyDescent="0.2">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x14ac:dyDescent="0.2">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x14ac:dyDescent="0.2">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x14ac:dyDescent="0.2">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x14ac:dyDescent="0.2">
      <c r="A86" s="10"/>
      <c r="B86" s="17"/>
      <c r="C86" s="38"/>
      <c r="D86" s="38"/>
      <c r="E86" s="38"/>
      <c r="F86" s="38"/>
      <c r="G86" s="38"/>
      <c r="H86" s="38"/>
      <c r="I86" s="38"/>
      <c r="J86" s="38"/>
      <c r="K86" s="38"/>
      <c r="L86" s="38"/>
      <c r="M86" s="38"/>
      <c r="N86" s="38"/>
    </row>
    <row r="87" spans="1:14" s="18" customFormat="1" ht="12.75" customHeight="1" x14ac:dyDescent="0.2">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x14ac:dyDescent="0.2">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x14ac:dyDescent="0.2">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x14ac:dyDescent="0.2">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x14ac:dyDescent="0.2">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x14ac:dyDescent="0.2">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x14ac:dyDescent="0.2">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x14ac:dyDescent="0.2">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x14ac:dyDescent="0.2">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x14ac:dyDescent="0.2">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x14ac:dyDescent="0.2">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x14ac:dyDescent="0.2">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x14ac:dyDescent="0.2">
      <c r="A99" s="21"/>
      <c r="B99" s="21"/>
      <c r="C99" s="23"/>
      <c r="D99" s="23"/>
      <c r="E99" s="23"/>
      <c r="F99" s="23"/>
      <c r="G99" s="23"/>
      <c r="H99" s="23"/>
      <c r="I99" s="23"/>
      <c r="J99" s="38"/>
      <c r="K99" s="23"/>
      <c r="L99" s="23"/>
      <c r="M99" s="23"/>
      <c r="N99" s="23"/>
    </row>
    <row r="100" spans="1:14" s="22" customFormat="1" ht="12.75" customHeight="1" x14ac:dyDescent="0.2">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x14ac:dyDescent="0.2">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x14ac:dyDescent="0.2">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x14ac:dyDescent="0.2">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x14ac:dyDescent="0.2">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x14ac:dyDescent="0.2">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x14ac:dyDescent="0.2">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x14ac:dyDescent="0.2">
      <c r="A107" s="20"/>
      <c r="B107" s="21" t="s">
        <v>38</v>
      </c>
      <c r="C107" s="23">
        <v>588612</v>
      </c>
      <c r="D107" s="23"/>
      <c r="E107" s="23">
        <v>203148</v>
      </c>
      <c r="F107" s="23"/>
      <c r="G107" s="23">
        <v>3118</v>
      </c>
      <c r="H107" s="113" t="s">
        <v>55</v>
      </c>
      <c r="I107" s="23">
        <v>375</v>
      </c>
      <c r="J107" s="38">
        <f t="shared" si="1"/>
        <v>3493</v>
      </c>
      <c r="K107" s="23"/>
      <c r="L107" s="23">
        <v>9415</v>
      </c>
      <c r="M107" s="63" t="s">
        <v>573</v>
      </c>
      <c r="N107" s="23"/>
    </row>
    <row r="108" spans="1:14" s="22" customFormat="1" ht="12.75" customHeight="1" x14ac:dyDescent="0.2">
      <c r="A108" s="20"/>
      <c r="B108" s="21" t="s">
        <v>39</v>
      </c>
      <c r="C108" s="23">
        <v>584218</v>
      </c>
      <c r="D108" s="23"/>
      <c r="E108" s="23">
        <v>197391</v>
      </c>
      <c r="F108" s="23"/>
      <c r="G108" s="23">
        <v>3535</v>
      </c>
      <c r="H108" s="113" t="s">
        <v>55</v>
      </c>
      <c r="I108" s="23">
        <v>486</v>
      </c>
      <c r="J108" s="38">
        <f t="shared" si="1"/>
        <v>4021</v>
      </c>
      <c r="K108" s="23"/>
      <c r="L108" s="23">
        <v>14338</v>
      </c>
      <c r="M108" s="63" t="s">
        <v>573</v>
      </c>
      <c r="N108" s="23"/>
    </row>
    <row r="109" spans="1:14" s="22" customFormat="1" ht="12.75" customHeight="1" x14ac:dyDescent="0.2">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x14ac:dyDescent="0.2">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x14ac:dyDescent="0.2">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x14ac:dyDescent="0.2">
      <c r="A112" s="20"/>
      <c r="B112" s="21"/>
      <c r="C112" s="23"/>
      <c r="D112" s="23"/>
      <c r="E112" s="23"/>
      <c r="F112" s="23"/>
      <c r="J112" s="38"/>
      <c r="K112" s="23"/>
      <c r="L112" s="23"/>
      <c r="M112" s="23"/>
      <c r="N112" s="23"/>
    </row>
    <row r="113" spans="1:14" s="22" customFormat="1" ht="12.75" customHeight="1" x14ac:dyDescent="0.2">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x14ac:dyDescent="0.2">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x14ac:dyDescent="0.2">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x14ac:dyDescent="0.2">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x14ac:dyDescent="0.2">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x14ac:dyDescent="0.2">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x14ac:dyDescent="0.2">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x14ac:dyDescent="0.2">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x14ac:dyDescent="0.2">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x14ac:dyDescent="0.2">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x14ac:dyDescent="0.2">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x14ac:dyDescent="0.2">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x14ac:dyDescent="0.2">
      <c r="A125" s="20"/>
      <c r="B125" s="21"/>
      <c r="C125" s="23"/>
      <c r="D125" s="23"/>
      <c r="E125" s="23"/>
      <c r="F125" s="23"/>
      <c r="G125" s="23"/>
      <c r="H125" s="23"/>
      <c r="I125" s="23"/>
      <c r="J125" s="38"/>
      <c r="K125" s="23"/>
      <c r="L125" s="23"/>
      <c r="M125" s="23"/>
      <c r="N125" s="23"/>
    </row>
    <row r="126" spans="1:14" s="22" customFormat="1" ht="12.75" customHeight="1" x14ac:dyDescent="0.2">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x14ac:dyDescent="0.2">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x14ac:dyDescent="0.2">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x14ac:dyDescent="0.2">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x14ac:dyDescent="0.2">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x14ac:dyDescent="0.2">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x14ac:dyDescent="0.2">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x14ac:dyDescent="0.2">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x14ac:dyDescent="0.2">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x14ac:dyDescent="0.2">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x14ac:dyDescent="0.2">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x14ac:dyDescent="0.2">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x14ac:dyDescent="0.2">
      <c r="A138" s="20"/>
      <c r="B138" s="21"/>
      <c r="C138" s="23"/>
      <c r="D138" s="23"/>
      <c r="E138" s="23"/>
      <c r="F138" s="23"/>
      <c r="G138" s="23"/>
      <c r="H138" s="23"/>
      <c r="I138" s="23"/>
      <c r="J138" s="38"/>
      <c r="K138" s="23"/>
      <c r="L138" s="23"/>
      <c r="M138" s="23"/>
      <c r="N138" s="23"/>
    </row>
    <row r="139" spans="1:14" s="22" customFormat="1" ht="12.75" customHeight="1" x14ac:dyDescent="0.2">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x14ac:dyDescent="0.2">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x14ac:dyDescent="0.2">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x14ac:dyDescent="0.2">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x14ac:dyDescent="0.2">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x14ac:dyDescent="0.2">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x14ac:dyDescent="0.2">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x14ac:dyDescent="0.2">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x14ac:dyDescent="0.2">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x14ac:dyDescent="0.2">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x14ac:dyDescent="0.2">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x14ac:dyDescent="0.2">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x14ac:dyDescent="0.2">
      <c r="A151" s="20"/>
      <c r="B151" s="21"/>
      <c r="C151" s="23"/>
      <c r="D151" s="23"/>
      <c r="E151" s="23"/>
      <c r="F151" s="23"/>
      <c r="G151" s="23"/>
      <c r="H151" s="23"/>
      <c r="I151" s="23"/>
      <c r="J151" s="38"/>
      <c r="K151" s="23"/>
      <c r="L151" s="23"/>
      <c r="M151" s="23"/>
      <c r="N151" s="23"/>
    </row>
    <row r="152" spans="1:14" s="22" customFormat="1" ht="12.75" customHeight="1" x14ac:dyDescent="0.2">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x14ac:dyDescent="0.2">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x14ac:dyDescent="0.2">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x14ac:dyDescent="0.2">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x14ac:dyDescent="0.2">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x14ac:dyDescent="0.2">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x14ac:dyDescent="0.2">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x14ac:dyDescent="0.2">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x14ac:dyDescent="0.2">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x14ac:dyDescent="0.2">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x14ac:dyDescent="0.2">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x14ac:dyDescent="0.2">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x14ac:dyDescent="0.2">
      <c r="A164" s="20"/>
      <c r="B164" s="21"/>
      <c r="C164" s="23"/>
      <c r="D164" s="23"/>
      <c r="E164" s="23"/>
      <c r="F164" s="23"/>
      <c r="G164" s="23"/>
      <c r="H164" s="23"/>
      <c r="I164" s="23"/>
      <c r="J164" s="38"/>
      <c r="K164" s="23"/>
      <c r="L164" s="23"/>
      <c r="M164" s="23"/>
      <c r="N164" s="23"/>
    </row>
    <row r="165" spans="1:14" s="22" customFormat="1" ht="12.75" customHeight="1" x14ac:dyDescent="0.2">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x14ac:dyDescent="0.2">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x14ac:dyDescent="0.2">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x14ac:dyDescent="0.2">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x14ac:dyDescent="0.2">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x14ac:dyDescent="0.2">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x14ac:dyDescent="0.2">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x14ac:dyDescent="0.2">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x14ac:dyDescent="0.2">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x14ac:dyDescent="0.2">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x14ac:dyDescent="0.2">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x14ac:dyDescent="0.2">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x14ac:dyDescent="0.2">
      <c r="A177" s="20"/>
      <c r="B177" s="21"/>
      <c r="C177" s="23"/>
      <c r="D177" s="23"/>
      <c r="E177" s="23"/>
      <c r="F177" s="23"/>
      <c r="G177" s="23"/>
      <c r="H177" s="23"/>
      <c r="I177" s="23"/>
      <c r="J177" s="38"/>
      <c r="K177" s="23"/>
      <c r="L177" s="23"/>
      <c r="M177" s="23"/>
      <c r="N177" s="23"/>
    </row>
    <row r="178" spans="1:14" s="22" customFormat="1" ht="12.75" customHeight="1" x14ac:dyDescent="0.2">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x14ac:dyDescent="0.2">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x14ac:dyDescent="0.2">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x14ac:dyDescent="0.2">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x14ac:dyDescent="0.2">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x14ac:dyDescent="0.2">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x14ac:dyDescent="0.2">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x14ac:dyDescent="0.2">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x14ac:dyDescent="0.2">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x14ac:dyDescent="0.2">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x14ac:dyDescent="0.2">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x14ac:dyDescent="0.2">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x14ac:dyDescent="0.2">
      <c r="A190" s="10"/>
      <c r="B190" s="22"/>
      <c r="C190" s="23"/>
      <c r="D190" s="23"/>
      <c r="E190" s="23"/>
      <c r="F190" s="23"/>
      <c r="G190" s="23"/>
      <c r="H190" s="23"/>
      <c r="I190" s="23"/>
      <c r="J190" s="38"/>
      <c r="K190" s="23"/>
      <c r="L190" s="23"/>
      <c r="N190" s="23"/>
    </row>
    <row r="191" spans="1:14" ht="12.75" customHeight="1" x14ac:dyDescent="0.2">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x14ac:dyDescent="0.2">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x14ac:dyDescent="0.2">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x14ac:dyDescent="0.2">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x14ac:dyDescent="0.2">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x14ac:dyDescent="0.2">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x14ac:dyDescent="0.2">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x14ac:dyDescent="0.2">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x14ac:dyDescent="0.2">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x14ac:dyDescent="0.2">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x14ac:dyDescent="0.2">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x14ac:dyDescent="0.2">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x14ac:dyDescent="0.2">
      <c r="B203" s="21"/>
      <c r="C203" s="72"/>
      <c r="D203" s="72"/>
      <c r="E203" s="72"/>
      <c r="F203" s="72"/>
      <c r="J203" s="38"/>
      <c r="K203" s="23"/>
      <c r="L203" s="23"/>
      <c r="M203" s="23"/>
      <c r="N203" s="23"/>
    </row>
    <row r="204" spans="1:14" s="22" customFormat="1" ht="12.75" customHeight="1" x14ac:dyDescent="0.2">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x14ac:dyDescent="0.2">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x14ac:dyDescent="0.2">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x14ac:dyDescent="0.2">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x14ac:dyDescent="0.2">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x14ac:dyDescent="0.2">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x14ac:dyDescent="0.2">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x14ac:dyDescent="0.2">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x14ac:dyDescent="0.2">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x14ac:dyDescent="0.2">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x14ac:dyDescent="0.2">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x14ac:dyDescent="0.2">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x14ac:dyDescent="0.2">
      <c r="A216" s="20"/>
      <c r="B216" s="21"/>
      <c r="C216" s="72"/>
      <c r="D216" s="72"/>
      <c r="E216" s="72"/>
      <c r="F216"/>
      <c r="G216" s="23"/>
      <c r="H216" s="72"/>
      <c r="I216" s="72"/>
      <c r="J216" s="38"/>
      <c r="K216" s="23"/>
      <c r="L216" s="23"/>
      <c r="M216" s="23"/>
      <c r="N216" s="23"/>
    </row>
    <row r="217" spans="1:14" s="22" customFormat="1" ht="12.75" customHeight="1" x14ac:dyDescent="0.2">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x14ac:dyDescent="0.2">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x14ac:dyDescent="0.2">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x14ac:dyDescent="0.2">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x14ac:dyDescent="0.2">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x14ac:dyDescent="0.2">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x14ac:dyDescent="0.2">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x14ac:dyDescent="0.2">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x14ac:dyDescent="0.2">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x14ac:dyDescent="0.2">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x14ac:dyDescent="0.2">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x14ac:dyDescent="0.2">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x14ac:dyDescent="0.2">
      <c r="A229" s="20"/>
      <c r="B229" s="21"/>
      <c r="C229" s="72"/>
      <c r="D229" s="72"/>
      <c r="E229" s="72"/>
      <c r="F229" s="72"/>
      <c r="G229" s="72"/>
      <c r="J229" s="38"/>
      <c r="K229" s="23"/>
      <c r="L229" s="23"/>
      <c r="N229" s="23"/>
    </row>
    <row r="230" spans="1:14" ht="12.75" customHeight="1" x14ac:dyDescent="0.2">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x14ac:dyDescent="0.2">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x14ac:dyDescent="0.2">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x14ac:dyDescent="0.2">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x14ac:dyDescent="0.2">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x14ac:dyDescent="0.2">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x14ac:dyDescent="0.2">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x14ac:dyDescent="0.2">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x14ac:dyDescent="0.2">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x14ac:dyDescent="0.2">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x14ac:dyDescent="0.2">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x14ac:dyDescent="0.2">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x14ac:dyDescent="0.2">
      <c r="A242" s="20"/>
      <c r="B242" s="21"/>
      <c r="C242" s="72"/>
      <c r="D242" s="72"/>
      <c r="E242" s="72"/>
      <c r="F242" s="72"/>
      <c r="G242" s="72"/>
      <c r="J242" s="38"/>
      <c r="K242" s="23"/>
      <c r="L242" s="23"/>
      <c r="N242" s="23"/>
    </row>
    <row r="243" spans="1:14" ht="12.75" customHeight="1" x14ac:dyDescent="0.2">
      <c r="A243" s="20">
        <v>2024</v>
      </c>
      <c r="B243" s="21" t="s">
        <v>31</v>
      </c>
      <c r="C243" s="72">
        <v>698750</v>
      </c>
      <c r="D243" s="72"/>
      <c r="E243" s="72">
        <v>284178</v>
      </c>
      <c r="F243" s="72"/>
      <c r="G243" s="72">
        <v>2842</v>
      </c>
      <c r="H243" s="23" t="s">
        <v>55</v>
      </c>
      <c r="I243" s="38">
        <v>447</v>
      </c>
      <c r="J243" s="38">
        <f t="shared" si="3"/>
        <v>3289</v>
      </c>
      <c r="K243" s="23"/>
      <c r="L243" s="23">
        <v>4202</v>
      </c>
      <c r="N243" s="23"/>
    </row>
    <row r="244" spans="1:14" ht="12.75" customHeight="1" x14ac:dyDescent="0.2">
      <c r="A244" s="20"/>
      <c r="B244" s="21" t="s">
        <v>32</v>
      </c>
      <c r="C244" s="72">
        <v>699573</v>
      </c>
      <c r="D244" s="72"/>
      <c r="E244" s="72">
        <v>283770</v>
      </c>
      <c r="F244" s="72"/>
      <c r="G244" s="72">
        <v>3783</v>
      </c>
      <c r="H244" s="23" t="s">
        <v>55</v>
      </c>
      <c r="I244" s="38">
        <v>529</v>
      </c>
      <c r="J244" s="38">
        <f t="shared" si="3"/>
        <v>4312</v>
      </c>
      <c r="K244" s="23"/>
      <c r="L244" s="23">
        <v>3885</v>
      </c>
      <c r="N244" s="23"/>
    </row>
    <row r="245" spans="1:14" ht="12.75" customHeight="1" x14ac:dyDescent="0.2">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x14ac:dyDescent="0.2">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x14ac:dyDescent="0.2">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x14ac:dyDescent="0.2">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x14ac:dyDescent="0.2">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x14ac:dyDescent="0.2">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x14ac:dyDescent="0.2">
      <c r="A251" s="20"/>
      <c r="B251" s="21" t="s">
        <v>39</v>
      </c>
      <c r="C251" s="72">
        <v>725615</v>
      </c>
      <c r="D251" s="72"/>
      <c r="E251" s="72">
        <v>253386</v>
      </c>
      <c r="F251" s="72"/>
      <c r="G251" s="72">
        <v>2860</v>
      </c>
      <c r="H251" s="72">
        <v>7</v>
      </c>
      <c r="I251" s="72">
        <v>552</v>
      </c>
      <c r="J251" s="38">
        <f t="shared" ref="J251:J263" si="4">SUM(G251:I251)</f>
        <v>3419</v>
      </c>
      <c r="K251" s="72"/>
      <c r="L251" s="23">
        <v>2984</v>
      </c>
      <c r="M251" s="72"/>
      <c r="N251" s="23"/>
    </row>
    <row r="252" spans="1:14" ht="12.75" customHeight="1" x14ac:dyDescent="0.2">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x14ac:dyDescent="0.2">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x14ac:dyDescent="0.2">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x14ac:dyDescent="0.2">
      <c r="A255" s="20"/>
      <c r="B255" s="21"/>
      <c r="C255" s="72"/>
      <c r="D255" s="72"/>
      <c r="E255" s="72"/>
      <c r="F255" s="72"/>
      <c r="G255" s="72"/>
      <c r="H255" s="72"/>
      <c r="I255" s="72"/>
      <c r="J255" s="38"/>
      <c r="K255" s="72"/>
      <c r="L255" s="23"/>
      <c r="M255" s="72"/>
      <c r="N255" s="23"/>
    </row>
    <row r="256" spans="1:14" ht="12.75" customHeight="1" x14ac:dyDescent="0.2">
      <c r="A256" s="20">
        <v>2025</v>
      </c>
      <c r="B256" s="21" t="s">
        <v>31</v>
      </c>
      <c r="C256" s="72">
        <v>703744</v>
      </c>
      <c r="D256" s="72"/>
      <c r="E256" s="72">
        <v>275504</v>
      </c>
      <c r="F256" s="72"/>
      <c r="G256" s="72">
        <v>2560</v>
      </c>
      <c r="H256" s="72">
        <v>12</v>
      </c>
      <c r="I256" s="38">
        <v>482</v>
      </c>
      <c r="J256" s="38">
        <f t="shared" ref="J256:J258" si="5">SUM(G256:I256)</f>
        <v>3054</v>
      </c>
      <c r="K256" s="38"/>
      <c r="L256" s="38">
        <v>3554</v>
      </c>
      <c r="M256" s="72"/>
      <c r="N256" s="23"/>
    </row>
    <row r="257" spans="1:25" ht="12.75" customHeight="1" x14ac:dyDescent="0.2">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ht="12.75" customHeight="1" x14ac:dyDescent="0.2">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ht="12.75" customHeight="1" x14ac:dyDescent="0.2">
      <c r="A259" s="20"/>
      <c r="B259" s="21" t="s">
        <v>34</v>
      </c>
      <c r="C259" s="72">
        <v>717927</v>
      </c>
      <c r="D259" s="72"/>
      <c r="E259" s="72">
        <v>261425</v>
      </c>
      <c r="F259" s="72"/>
      <c r="G259" s="72">
        <v>2699</v>
      </c>
      <c r="H259" s="72">
        <v>68</v>
      </c>
      <c r="I259" s="72">
        <v>566</v>
      </c>
      <c r="J259" s="38">
        <f t="shared" si="4"/>
        <v>3333</v>
      </c>
      <c r="K259" s="23"/>
      <c r="L259" s="72">
        <v>3268</v>
      </c>
      <c r="M259" s="23"/>
      <c r="N259" s="72"/>
      <c r="O259" s="23"/>
      <c r="P259" s="72"/>
      <c r="Q259" s="72"/>
      <c r="R259" s="72"/>
      <c r="S259" s="72"/>
      <c r="T259" s="72"/>
      <c r="U259" s="23"/>
      <c r="V259" s="72"/>
      <c r="W259" s="23"/>
      <c r="X259" s="72"/>
      <c r="Y259" s="72"/>
    </row>
    <row r="260" spans="1:25" ht="12.75" customHeight="1" x14ac:dyDescent="0.2">
      <c r="A260" s="20"/>
      <c r="B260" s="21" t="s">
        <v>35</v>
      </c>
      <c r="C260" s="72">
        <v>725896</v>
      </c>
      <c r="D260" s="72"/>
      <c r="E260" s="72">
        <v>254075</v>
      </c>
      <c r="F260" s="72"/>
      <c r="G260" s="72">
        <v>3037</v>
      </c>
      <c r="H260" s="72">
        <v>85</v>
      </c>
      <c r="I260" s="72">
        <v>560</v>
      </c>
      <c r="J260" s="38">
        <f t="shared" si="4"/>
        <v>3682</v>
      </c>
      <c r="K260" s="23"/>
      <c r="L260" s="72">
        <v>2972</v>
      </c>
      <c r="M260" s="23"/>
      <c r="N260" s="72"/>
      <c r="O260" s="23"/>
      <c r="P260" s="72"/>
      <c r="Q260" s="72"/>
      <c r="R260" s="72"/>
      <c r="S260" s="72"/>
      <c r="T260" s="72"/>
      <c r="U260" s="23"/>
      <c r="V260" s="72"/>
      <c r="W260" s="23"/>
      <c r="X260" s="72"/>
      <c r="Y260" s="72"/>
    </row>
    <row r="261" spans="1:25" ht="12.75" customHeight="1" x14ac:dyDescent="0.2">
      <c r="A261" s="20"/>
      <c r="B261" s="21" t="s">
        <v>36</v>
      </c>
      <c r="C261" s="72">
        <v>731040</v>
      </c>
      <c r="D261" s="72"/>
      <c r="E261" s="72">
        <v>250368</v>
      </c>
      <c r="F261" s="72"/>
      <c r="G261" s="72">
        <v>3868</v>
      </c>
      <c r="H261" s="72">
        <v>83</v>
      </c>
      <c r="I261" s="72">
        <v>534</v>
      </c>
      <c r="J261" s="38">
        <f t="shared" si="4"/>
        <v>4485</v>
      </c>
      <c r="K261" s="23"/>
      <c r="L261" s="72">
        <v>2924</v>
      </c>
      <c r="M261" s="23"/>
      <c r="N261" s="72"/>
      <c r="O261" s="23"/>
      <c r="P261" s="72"/>
      <c r="Q261" s="72"/>
      <c r="R261" s="72"/>
      <c r="S261" s="72"/>
      <c r="T261" s="72"/>
      <c r="U261" s="23"/>
      <c r="V261" s="72"/>
      <c r="W261" s="23"/>
      <c r="X261" s="72"/>
      <c r="Y261" s="72"/>
    </row>
    <row r="262" spans="1:25" ht="12.75" customHeight="1" x14ac:dyDescent="0.2">
      <c r="A262" s="20"/>
      <c r="B262" s="21" t="s">
        <v>37</v>
      </c>
      <c r="C262" s="72">
        <v>730943</v>
      </c>
      <c r="D262" s="72"/>
      <c r="E262" s="72">
        <v>250057</v>
      </c>
      <c r="F262" s="72"/>
      <c r="G262" s="72">
        <v>1592</v>
      </c>
      <c r="H262" s="72">
        <v>13</v>
      </c>
      <c r="I262" s="72">
        <v>298</v>
      </c>
      <c r="J262" s="38">
        <f t="shared" si="4"/>
        <v>1903</v>
      </c>
      <c r="K262" s="23"/>
      <c r="L262" s="72">
        <v>2231</v>
      </c>
      <c r="M262" s="23"/>
      <c r="N262" s="72"/>
      <c r="O262" s="23"/>
      <c r="P262" s="72"/>
      <c r="Q262" s="72"/>
      <c r="R262" s="72"/>
      <c r="S262" s="72"/>
      <c r="T262" s="72"/>
      <c r="U262" s="23"/>
      <c r="V262" s="72"/>
      <c r="W262" s="23"/>
      <c r="X262" s="72"/>
      <c r="Y262" s="72"/>
    </row>
    <row r="263" spans="1:25" ht="12.75" customHeight="1" x14ac:dyDescent="0.2">
      <c r="A263" s="20"/>
      <c r="B263" s="21" t="s">
        <v>38</v>
      </c>
      <c r="C263" s="72">
        <v>733498</v>
      </c>
      <c r="D263" s="72"/>
      <c r="E263" s="72">
        <v>247625</v>
      </c>
      <c r="F263" s="72"/>
      <c r="G263" s="72">
        <v>2625</v>
      </c>
      <c r="H263" s="72">
        <v>50</v>
      </c>
      <c r="I263" s="72">
        <v>455</v>
      </c>
      <c r="J263" s="38">
        <f t="shared" si="4"/>
        <v>3130</v>
      </c>
      <c r="K263" s="23"/>
      <c r="L263" s="72">
        <v>2958</v>
      </c>
      <c r="M263" s="23"/>
      <c r="N263" s="72"/>
      <c r="O263" s="23"/>
      <c r="P263" s="72"/>
      <c r="Q263" s="72"/>
      <c r="R263" s="72"/>
      <c r="S263" s="72"/>
      <c r="T263" s="72"/>
      <c r="U263" s="23"/>
      <c r="V263" s="72"/>
      <c r="W263" s="23"/>
      <c r="X263" s="72"/>
      <c r="Y263" s="72"/>
    </row>
    <row r="264" spans="1:25" s="4" customFormat="1" ht="12.75" customHeight="1" x14ac:dyDescent="0.2">
      <c r="A264" s="41"/>
      <c r="B264" s="25"/>
      <c r="C264" s="26"/>
      <c r="D264" s="26"/>
      <c r="E264" s="26"/>
      <c r="F264" s="26"/>
      <c r="G264" s="26"/>
      <c r="H264" s="26"/>
      <c r="I264" s="26"/>
      <c r="J264" s="26"/>
      <c r="K264" s="26"/>
      <c r="L264" s="26"/>
      <c r="M264" s="26"/>
    </row>
    <row r="265" spans="1:25" ht="12" customHeight="1" x14ac:dyDescent="0.2">
      <c r="A265" s="10"/>
      <c r="B265" s="21"/>
    </row>
    <row r="266" spans="1:25" ht="12" customHeight="1" x14ac:dyDescent="0.2">
      <c r="A266" s="10" t="s">
        <v>584</v>
      </c>
      <c r="B266" s="21"/>
    </row>
    <row r="267" spans="1:25" ht="12" customHeight="1" x14ac:dyDescent="0.2">
      <c r="A267" s="10"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3"/>
  <sheetViews>
    <sheetView workbookViewId="0">
      <pane ySplit="6" topLeftCell="A66" activePane="bottomLeft" state="frozen"/>
      <selection activeCell="V278" sqref="V278"/>
      <selection pane="bottomLeft" activeCell="V278" sqref="V278"/>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589</v>
      </c>
      <c r="B1" s="2"/>
    </row>
    <row r="2" spans="1:11" x14ac:dyDescent="0.2">
      <c r="A2" s="60" t="s">
        <v>590</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80"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customFormat="1" ht="12.75" customHeight="1" x14ac:dyDescent="0.2">
      <c r="A78" s="20"/>
      <c r="B78" s="21" t="s">
        <v>36</v>
      </c>
      <c r="C78" s="72">
        <v>211</v>
      </c>
      <c r="D78" s="72">
        <v>2354</v>
      </c>
      <c r="E78" s="72">
        <v>1060</v>
      </c>
      <c r="F78" s="72">
        <v>34</v>
      </c>
      <c r="G78" s="72">
        <v>111</v>
      </c>
      <c r="H78" s="72">
        <v>64</v>
      </c>
      <c r="I78" s="72">
        <v>34</v>
      </c>
      <c r="J78" s="113" t="s">
        <v>55</v>
      </c>
      <c r="K78" s="143">
        <f t="shared" si="1"/>
        <v>3868</v>
      </c>
      <c r="L78" s="72"/>
      <c r="M78" s="23"/>
      <c r="N78" s="72"/>
      <c r="O78" s="23"/>
      <c r="P78" s="72"/>
      <c r="Q78" s="72"/>
      <c r="R78" s="72"/>
      <c r="S78" s="72"/>
      <c r="T78" s="72"/>
      <c r="U78" s="23"/>
      <c r="V78" s="72"/>
      <c r="W78" s="23"/>
      <c r="X78" s="72"/>
      <c r="Y78" s="72"/>
    </row>
    <row r="79" spans="1:30" customFormat="1" ht="12.75" customHeight="1" x14ac:dyDescent="0.2">
      <c r="A79" s="20"/>
      <c r="B79" s="21" t="s">
        <v>37</v>
      </c>
      <c r="C79" s="72">
        <v>60</v>
      </c>
      <c r="D79" s="72">
        <v>1145</v>
      </c>
      <c r="E79" s="72">
        <v>272</v>
      </c>
      <c r="F79" s="72">
        <v>10</v>
      </c>
      <c r="G79" s="72">
        <v>52</v>
      </c>
      <c r="H79" s="72">
        <v>48</v>
      </c>
      <c r="I79" s="72">
        <v>5</v>
      </c>
      <c r="J79" s="113" t="s">
        <v>55</v>
      </c>
      <c r="K79" s="143">
        <f t="shared" si="1"/>
        <v>1592</v>
      </c>
      <c r="L79" s="72"/>
      <c r="M79" s="23"/>
      <c r="N79" s="72"/>
      <c r="O79" s="23"/>
      <c r="P79" s="72"/>
      <c r="Q79" s="72"/>
      <c r="R79" s="72"/>
      <c r="S79" s="72"/>
      <c r="T79" s="72"/>
      <c r="U79" s="23"/>
      <c r="V79" s="72"/>
      <c r="W79" s="23"/>
      <c r="X79" s="72"/>
      <c r="Y79" s="72"/>
    </row>
    <row r="80" spans="1:30" customFormat="1" ht="12.75" customHeight="1" x14ac:dyDescent="0.2">
      <c r="A80" s="20"/>
      <c r="B80" s="21" t="s">
        <v>38</v>
      </c>
      <c r="C80" s="72">
        <v>54</v>
      </c>
      <c r="D80" s="72">
        <v>1963</v>
      </c>
      <c r="E80" s="72">
        <v>353</v>
      </c>
      <c r="F80" s="72">
        <v>32</v>
      </c>
      <c r="G80" s="72">
        <v>181</v>
      </c>
      <c r="H80" s="72">
        <v>39</v>
      </c>
      <c r="I80" s="72">
        <v>1</v>
      </c>
      <c r="J80" s="72">
        <v>2</v>
      </c>
      <c r="K80" s="143">
        <f t="shared" si="1"/>
        <v>2625</v>
      </c>
      <c r="L80" s="72"/>
      <c r="M80" s="23"/>
      <c r="N80" s="72"/>
      <c r="O80" s="23"/>
      <c r="P80" s="72"/>
      <c r="Q80" s="72"/>
      <c r="R80" s="72"/>
      <c r="S80" s="72"/>
      <c r="T80" s="72"/>
      <c r="U80" s="23"/>
      <c r="V80" s="72"/>
      <c r="W80" s="23"/>
      <c r="X80" s="72"/>
      <c r="Y80" s="72"/>
    </row>
    <row r="81" spans="1:11" x14ac:dyDescent="0.2">
      <c r="A81" s="32"/>
      <c r="B81" s="71"/>
      <c r="C81" s="233"/>
      <c r="D81" s="233"/>
      <c r="E81" s="234"/>
      <c r="F81" s="233"/>
      <c r="G81" s="233"/>
      <c r="H81" s="233"/>
      <c r="I81" s="233"/>
      <c r="J81" s="234"/>
      <c r="K81" s="235"/>
    </row>
    <row r="82" spans="1:11" x14ac:dyDescent="0.2">
      <c r="B82" s="30"/>
      <c r="C82" s="98"/>
      <c r="D82" s="98"/>
      <c r="E82" s="133"/>
      <c r="F82" s="98"/>
      <c r="G82" s="98"/>
      <c r="H82" s="98"/>
      <c r="I82" s="98"/>
      <c r="J82" s="133"/>
      <c r="K82" s="140"/>
    </row>
    <row r="83" spans="1:11" x14ac:dyDescent="0.2">
      <c r="A83" s="12" t="s">
        <v>564</v>
      </c>
      <c r="B83" s="30"/>
      <c r="C83" s="30"/>
      <c r="D83" s="30"/>
      <c r="E83" s="134"/>
      <c r="F83" s="30"/>
      <c r="H83" s="30"/>
      <c r="I83" s="30"/>
      <c r="J83" s="134"/>
      <c r="K83"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7"/>
  <sheetViews>
    <sheetView workbookViewId="0">
      <pane ySplit="7" topLeftCell="A56" activePane="bottomLeft" state="frozen"/>
      <selection activeCell="V278" sqref="V278"/>
      <selection pane="bottomLeft" activeCell="V278" sqref="V278"/>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128" bestFit="1" customWidth="1"/>
    <col min="5" max="5" width="8.28515625" style="128" customWidth="1"/>
    <col min="6" max="6" width="9.7109375" style="62" customWidth="1"/>
    <col min="7" max="7" width="8.42578125" style="62"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587</v>
      </c>
      <c r="B1" s="2"/>
    </row>
    <row r="2" spans="1:17" x14ac:dyDescent="0.2">
      <c r="A2" s="60" t="s">
        <v>588</v>
      </c>
    </row>
    <row r="3" spans="1:17" ht="11.25" customHeight="1" x14ac:dyDescent="0.2">
      <c r="B3" s="32"/>
      <c r="C3" s="77"/>
      <c r="D3" s="129"/>
      <c r="E3" s="129"/>
      <c r="F3" s="77"/>
      <c r="G3" s="77"/>
      <c r="H3" s="129"/>
      <c r="I3" s="151"/>
    </row>
    <row r="4" spans="1:17" s="45" customFormat="1" ht="34.5" customHeight="1" x14ac:dyDescent="0.2">
      <c r="A4" s="78" t="s">
        <v>449</v>
      </c>
      <c r="C4" s="49" t="s">
        <v>57</v>
      </c>
      <c r="D4" s="270" t="s">
        <v>58</v>
      </c>
      <c r="E4" s="270"/>
      <c r="F4" s="64" t="s">
        <v>566</v>
      </c>
      <c r="G4" s="64" t="s">
        <v>567</v>
      </c>
      <c r="H4" s="49" t="s">
        <v>536</v>
      </c>
      <c r="I4" s="150" t="s">
        <v>10</v>
      </c>
    </row>
    <row r="5" spans="1:17" s="16" customFormat="1" ht="24.75" customHeight="1" x14ac:dyDescent="0.2">
      <c r="C5" s="50" t="s">
        <v>57</v>
      </c>
      <c r="D5" s="271" t="s">
        <v>392</v>
      </c>
      <c r="E5" s="271"/>
      <c r="F5" s="253" t="s">
        <v>568</v>
      </c>
      <c r="G5" s="253" t="s">
        <v>569</v>
      </c>
      <c r="H5" s="50" t="s">
        <v>62</v>
      </c>
      <c r="I5" s="149" t="s">
        <v>21</v>
      </c>
    </row>
    <row r="6" spans="1:17" s="16" customFormat="1" ht="24.75" customHeight="1" x14ac:dyDescent="0.2">
      <c r="A6" s="243" t="s">
        <v>543</v>
      </c>
      <c r="B6" s="243"/>
      <c r="C6" s="244"/>
      <c r="D6" s="244" t="s">
        <v>544</v>
      </c>
      <c r="E6" s="244" t="s">
        <v>545</v>
      </c>
      <c r="F6" s="244"/>
      <c r="G6" s="244"/>
      <c r="H6" s="244"/>
      <c r="I6" s="245"/>
    </row>
    <row r="7" spans="1:17" s="60" customFormat="1" ht="11.25" customHeight="1" x14ac:dyDescent="0.2">
      <c r="A7" s="80"/>
      <c r="B7" s="80"/>
      <c r="C7" s="82"/>
      <c r="D7" s="130"/>
      <c r="E7" s="130"/>
      <c r="F7" s="81"/>
      <c r="G7" s="81"/>
      <c r="H7" s="130"/>
      <c r="I7" s="148"/>
    </row>
    <row r="8" spans="1:17" s="62" customFormat="1" ht="12.75" customHeight="1" x14ac:dyDescent="0.2">
      <c r="A8" s="51"/>
      <c r="B8" s="51"/>
      <c r="C8" s="61"/>
      <c r="D8" s="131"/>
      <c r="E8" s="131"/>
      <c r="F8" s="61"/>
      <c r="G8" s="61"/>
      <c r="H8" s="131"/>
      <c r="I8" s="85"/>
      <c r="M8" s="22"/>
      <c r="N8" s="22"/>
      <c r="O8" s="22"/>
      <c r="P8" s="22"/>
      <c r="Q8" s="22"/>
    </row>
    <row r="9" spans="1:17" ht="12.75" customHeight="1" x14ac:dyDescent="0.2">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x14ac:dyDescent="0.2">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3" t="s">
        <v>55</v>
      </c>
      <c r="E12" s="23" t="s">
        <v>55</v>
      </c>
      <c r="F12" s="23">
        <v>14</v>
      </c>
      <c r="G12" s="23">
        <v>4</v>
      </c>
      <c r="H12" s="23">
        <v>5</v>
      </c>
      <c r="I12" s="143">
        <f t="shared" si="0"/>
        <v>533</v>
      </c>
      <c r="J12" s="62"/>
    </row>
    <row r="13" spans="1:17" s="22" customFormat="1" ht="12.75" customHeight="1" x14ac:dyDescent="0.2">
      <c r="A13" s="20"/>
      <c r="B13" s="21" t="s">
        <v>35</v>
      </c>
      <c r="C13" s="38">
        <v>451</v>
      </c>
      <c r="D13" s="23" t="s">
        <v>55</v>
      </c>
      <c r="E13" s="23" t="s">
        <v>55</v>
      </c>
      <c r="F13" s="23">
        <v>13</v>
      </c>
      <c r="G13" s="23">
        <v>6</v>
      </c>
      <c r="H13" s="23">
        <v>2</v>
      </c>
      <c r="I13" s="143">
        <f t="shared" si="0"/>
        <v>472</v>
      </c>
      <c r="J13" s="62"/>
    </row>
    <row r="14" spans="1:17" s="22" customFormat="1" ht="12.75" customHeight="1" x14ac:dyDescent="0.2">
      <c r="B14" s="21" t="s">
        <v>36</v>
      </c>
      <c r="C14" s="38">
        <v>486</v>
      </c>
      <c r="D14" s="23" t="s">
        <v>55</v>
      </c>
      <c r="E14" s="23" t="s">
        <v>55</v>
      </c>
      <c r="F14" s="23">
        <v>7</v>
      </c>
      <c r="G14" s="23">
        <v>7</v>
      </c>
      <c r="H14" s="23">
        <v>4</v>
      </c>
      <c r="I14" s="143">
        <f t="shared" si="0"/>
        <v>504</v>
      </c>
      <c r="J14" s="62"/>
    </row>
    <row r="15" spans="1:17" s="22" customFormat="1" ht="12.75" customHeight="1" x14ac:dyDescent="0.2">
      <c r="B15" s="21" t="s">
        <v>37</v>
      </c>
      <c r="C15" s="38">
        <v>309</v>
      </c>
      <c r="D15" s="23" t="s">
        <v>55</v>
      </c>
      <c r="E15" s="23">
        <v>2</v>
      </c>
      <c r="F15" s="23">
        <v>8</v>
      </c>
      <c r="G15" s="23">
        <v>4</v>
      </c>
      <c r="H15" s="23">
        <v>5</v>
      </c>
      <c r="I15" s="143">
        <f t="shared" si="0"/>
        <v>328</v>
      </c>
      <c r="J15" s="62"/>
    </row>
    <row r="16" spans="1:17" s="22" customFormat="1" ht="12.75" customHeight="1" x14ac:dyDescent="0.2">
      <c r="B16" s="21" t="s">
        <v>38</v>
      </c>
      <c r="C16" s="38">
        <v>415</v>
      </c>
      <c r="D16" s="23" t="s">
        <v>55</v>
      </c>
      <c r="E16" s="23" t="s">
        <v>55</v>
      </c>
      <c r="F16" s="23">
        <v>10</v>
      </c>
      <c r="G16" s="23">
        <v>8</v>
      </c>
      <c r="H16" s="23">
        <v>3</v>
      </c>
      <c r="I16" s="143">
        <f t="shared" si="0"/>
        <v>436</v>
      </c>
      <c r="J16" s="62"/>
    </row>
    <row r="17" spans="1:12" s="22" customFormat="1" ht="12.75" customHeight="1" x14ac:dyDescent="0.2">
      <c r="B17" s="21" t="s">
        <v>39</v>
      </c>
      <c r="C17" s="38">
        <v>561</v>
      </c>
      <c r="D17" s="23" t="s">
        <v>55</v>
      </c>
      <c r="E17" s="23">
        <v>4</v>
      </c>
      <c r="F17" s="23">
        <v>8</v>
      </c>
      <c r="G17" s="23">
        <v>2</v>
      </c>
      <c r="H17" s="23">
        <v>5</v>
      </c>
      <c r="I17" s="143">
        <f t="shared" si="0"/>
        <v>580</v>
      </c>
      <c r="J17" s="62"/>
    </row>
    <row r="18" spans="1:12" s="22" customFormat="1" ht="12.75" customHeight="1" x14ac:dyDescent="0.2">
      <c r="B18" s="21" t="s">
        <v>40</v>
      </c>
      <c r="C18" s="38">
        <v>572</v>
      </c>
      <c r="D18" s="23" t="s">
        <v>55</v>
      </c>
      <c r="E18" s="23">
        <v>5</v>
      </c>
      <c r="F18" s="23">
        <v>16</v>
      </c>
      <c r="G18" s="23">
        <v>5</v>
      </c>
      <c r="H18" s="23">
        <v>6</v>
      </c>
      <c r="I18" s="143">
        <f t="shared" si="0"/>
        <v>604</v>
      </c>
      <c r="J18" s="62"/>
    </row>
    <row r="19" spans="1:12" s="22" customFormat="1" ht="12.75" customHeight="1" x14ac:dyDescent="0.2">
      <c r="B19" s="21" t="s">
        <v>41</v>
      </c>
      <c r="C19" s="38">
        <v>592</v>
      </c>
      <c r="D19" s="23" t="s">
        <v>55</v>
      </c>
      <c r="E19" s="23">
        <v>1</v>
      </c>
      <c r="F19" s="23">
        <v>10</v>
      </c>
      <c r="G19" s="23">
        <v>8</v>
      </c>
      <c r="H19" s="23">
        <v>6</v>
      </c>
      <c r="I19" s="143">
        <f t="shared" si="0"/>
        <v>617</v>
      </c>
      <c r="J19" s="62"/>
    </row>
    <row r="20" spans="1:12" s="22" customFormat="1" ht="12.75" customHeight="1" x14ac:dyDescent="0.2">
      <c r="B20" s="21" t="s">
        <v>42</v>
      </c>
      <c r="C20" s="38">
        <v>503</v>
      </c>
      <c r="D20" s="23" t="s">
        <v>55</v>
      </c>
      <c r="E20" s="23">
        <v>3</v>
      </c>
      <c r="F20" s="23">
        <v>19</v>
      </c>
      <c r="G20" s="23">
        <v>17</v>
      </c>
      <c r="H20" s="23">
        <v>1</v>
      </c>
      <c r="I20" s="143">
        <f t="shared" si="0"/>
        <v>543</v>
      </c>
      <c r="J20" s="62"/>
    </row>
    <row r="21" spans="1:12" s="22" customFormat="1" ht="12.75" customHeight="1" x14ac:dyDescent="0.2">
      <c r="B21" s="21"/>
      <c r="C21"/>
      <c r="E21" s="28"/>
      <c r="F21"/>
      <c r="G21"/>
      <c r="H21" s="28"/>
      <c r="I21" s="143"/>
    </row>
    <row r="22" spans="1:12" s="22" customFormat="1" ht="12.75" customHeight="1" x14ac:dyDescent="0.25">
      <c r="A22" s="20">
        <v>2021</v>
      </c>
      <c r="B22" s="21" t="s">
        <v>31</v>
      </c>
      <c r="C22" s="38">
        <v>449</v>
      </c>
      <c r="D22" s="23" t="s">
        <v>55</v>
      </c>
      <c r="E22" s="23" t="s">
        <v>55</v>
      </c>
      <c r="F22" s="23">
        <v>19</v>
      </c>
      <c r="G22" s="23">
        <v>13</v>
      </c>
      <c r="H22" s="23">
        <v>2</v>
      </c>
      <c r="I22" s="143">
        <f t="shared" si="0"/>
        <v>483</v>
      </c>
      <c r="K22" s="250"/>
      <c r="L22" s="250"/>
    </row>
    <row r="23" spans="1:12" s="22" customFormat="1" ht="12.75" customHeight="1" x14ac:dyDescent="0.25">
      <c r="A23" s="20"/>
      <c r="B23" s="21" t="s">
        <v>32</v>
      </c>
      <c r="C23" s="72">
        <v>502</v>
      </c>
      <c r="D23" s="23" t="s">
        <v>55</v>
      </c>
      <c r="E23" s="113">
        <v>6</v>
      </c>
      <c r="F23" s="23">
        <v>23</v>
      </c>
      <c r="G23" s="23">
        <v>23</v>
      </c>
      <c r="H23" s="23">
        <v>2</v>
      </c>
      <c r="I23" s="143">
        <f t="shared" si="0"/>
        <v>556</v>
      </c>
      <c r="K23" s="250"/>
      <c r="L23" s="250"/>
    </row>
    <row r="24" spans="1:12" s="22" customFormat="1" ht="12.75" customHeight="1" x14ac:dyDescent="0.25">
      <c r="A24" s="20"/>
      <c r="B24" s="21" t="s">
        <v>33</v>
      </c>
      <c r="C24" s="72">
        <v>651</v>
      </c>
      <c r="D24" s="23" t="s">
        <v>55</v>
      </c>
      <c r="E24" s="113">
        <v>1</v>
      </c>
      <c r="F24" s="23">
        <v>18</v>
      </c>
      <c r="G24" s="23">
        <v>16</v>
      </c>
      <c r="H24" s="23">
        <v>4</v>
      </c>
      <c r="I24" s="143">
        <f t="shared" si="0"/>
        <v>690</v>
      </c>
      <c r="K24" s="250"/>
      <c r="L24" s="250"/>
    </row>
    <row r="25" spans="1:12" s="22" customFormat="1" ht="12.75" customHeight="1" x14ac:dyDescent="0.25">
      <c r="A25" s="20"/>
      <c r="B25" s="21" t="s">
        <v>34</v>
      </c>
      <c r="C25" s="72">
        <v>684</v>
      </c>
      <c r="D25" s="23" t="s">
        <v>55</v>
      </c>
      <c r="E25" s="113">
        <v>2</v>
      </c>
      <c r="F25" s="23">
        <v>17</v>
      </c>
      <c r="G25" s="23">
        <v>11</v>
      </c>
      <c r="H25" s="23">
        <v>3</v>
      </c>
      <c r="I25" s="143">
        <f t="shared" si="0"/>
        <v>717</v>
      </c>
      <c r="K25" s="250"/>
      <c r="L25" s="250"/>
    </row>
    <row r="26" spans="1:12" s="22" customFormat="1" ht="12.75" customHeight="1" x14ac:dyDescent="0.25">
      <c r="A26" s="20"/>
      <c r="B26" s="21" t="s">
        <v>35</v>
      </c>
      <c r="C26" s="72">
        <v>634</v>
      </c>
      <c r="D26" s="23" t="s">
        <v>55</v>
      </c>
      <c r="E26" s="113">
        <v>3</v>
      </c>
      <c r="F26" s="23">
        <v>17</v>
      </c>
      <c r="G26" s="23">
        <v>8</v>
      </c>
      <c r="H26" s="23">
        <v>9</v>
      </c>
      <c r="I26" s="143">
        <f t="shared" si="0"/>
        <v>671</v>
      </c>
      <c r="K26" s="250"/>
      <c r="L26" s="250"/>
    </row>
    <row r="27" spans="1:12" s="22" customFormat="1" ht="12.75" customHeight="1" x14ac:dyDescent="0.25">
      <c r="A27" s="20"/>
      <c r="B27" s="21" t="s">
        <v>36</v>
      </c>
      <c r="C27" s="72">
        <v>626</v>
      </c>
      <c r="D27" s="23" t="s">
        <v>55</v>
      </c>
      <c r="E27" s="113">
        <v>6</v>
      </c>
      <c r="F27" s="23">
        <v>17</v>
      </c>
      <c r="G27" s="23">
        <v>6</v>
      </c>
      <c r="H27" s="23">
        <v>9</v>
      </c>
      <c r="I27" s="143">
        <f t="shared" si="0"/>
        <v>664</v>
      </c>
      <c r="K27" s="250"/>
      <c r="L27" s="250"/>
    </row>
    <row r="28" spans="1:12" s="22" customFormat="1" ht="12.75" customHeight="1" x14ac:dyDescent="0.25">
      <c r="A28" s="20"/>
      <c r="B28" s="21" t="s">
        <v>37</v>
      </c>
      <c r="C28" s="72">
        <v>344</v>
      </c>
      <c r="D28" s="23" t="s">
        <v>55</v>
      </c>
      <c r="E28" s="113">
        <v>8</v>
      </c>
      <c r="F28" s="23">
        <v>10</v>
      </c>
      <c r="G28" s="23">
        <v>18</v>
      </c>
      <c r="H28" s="23" t="s">
        <v>55</v>
      </c>
      <c r="I28" s="143">
        <f t="shared" si="0"/>
        <v>380</v>
      </c>
      <c r="K28" s="250"/>
      <c r="L28" s="250"/>
    </row>
    <row r="29" spans="1:12" s="22" customFormat="1" ht="12.75" customHeight="1" x14ac:dyDescent="0.25">
      <c r="A29" s="20"/>
      <c r="B29" s="21" t="s">
        <v>38</v>
      </c>
      <c r="C29" s="23">
        <v>463</v>
      </c>
      <c r="D29" s="23" t="s">
        <v>55</v>
      </c>
      <c r="E29" s="23">
        <v>1</v>
      </c>
      <c r="F29" s="23">
        <v>8</v>
      </c>
      <c r="G29" s="23">
        <v>12</v>
      </c>
      <c r="H29" s="23">
        <v>3</v>
      </c>
      <c r="I29" s="143">
        <f t="shared" si="0"/>
        <v>487</v>
      </c>
      <c r="K29" s="250"/>
      <c r="L29" s="250"/>
    </row>
    <row r="30" spans="1:12" s="22" customFormat="1" ht="12.75" customHeight="1" x14ac:dyDescent="0.25">
      <c r="A30" s="20"/>
      <c r="B30" s="21" t="s">
        <v>39</v>
      </c>
      <c r="C30" s="72">
        <v>511</v>
      </c>
      <c r="D30" s="23" t="s">
        <v>55</v>
      </c>
      <c r="E30" s="113">
        <v>6</v>
      </c>
      <c r="F30" s="72">
        <v>14</v>
      </c>
      <c r="G30" s="72">
        <v>14</v>
      </c>
      <c r="H30" s="113">
        <v>1</v>
      </c>
      <c r="I30" s="143">
        <f t="shared" si="0"/>
        <v>546</v>
      </c>
      <c r="K30" s="250"/>
      <c r="L30" s="250"/>
    </row>
    <row r="31" spans="1:12" s="22" customFormat="1" ht="12.75" customHeight="1" x14ac:dyDescent="0.25">
      <c r="A31" s="20"/>
      <c r="B31" s="21" t="s">
        <v>40</v>
      </c>
      <c r="C31" s="72">
        <v>523</v>
      </c>
      <c r="D31" s="23" t="s">
        <v>55</v>
      </c>
      <c r="E31" s="113">
        <v>5</v>
      </c>
      <c r="F31" s="23">
        <v>3</v>
      </c>
      <c r="G31" s="23">
        <v>16</v>
      </c>
      <c r="H31" s="23">
        <v>4</v>
      </c>
      <c r="I31" s="143">
        <f t="shared" si="0"/>
        <v>551</v>
      </c>
      <c r="K31" s="250"/>
      <c r="L31" s="250"/>
    </row>
    <row r="32" spans="1:12" s="22" customFormat="1" ht="12.75" customHeight="1" x14ac:dyDescent="0.25">
      <c r="A32" s="20"/>
      <c r="B32" s="21" t="s">
        <v>41</v>
      </c>
      <c r="C32" s="72">
        <v>530</v>
      </c>
      <c r="D32" s="23" t="s">
        <v>55</v>
      </c>
      <c r="E32" s="113">
        <v>6</v>
      </c>
      <c r="F32" s="23">
        <v>7</v>
      </c>
      <c r="G32" s="23">
        <v>15</v>
      </c>
      <c r="H32" s="23">
        <v>3</v>
      </c>
      <c r="I32" s="143">
        <f t="shared" si="0"/>
        <v>561</v>
      </c>
      <c r="K32" s="250"/>
      <c r="L32" s="250"/>
    </row>
    <row r="33" spans="1:13" customFormat="1" ht="12.75" customHeight="1" x14ac:dyDescent="0.25">
      <c r="B33" s="21" t="s">
        <v>42</v>
      </c>
      <c r="C33" s="72">
        <v>607</v>
      </c>
      <c r="D33" s="23" t="s">
        <v>55</v>
      </c>
      <c r="E33" s="113">
        <v>6</v>
      </c>
      <c r="F33" s="23">
        <v>16</v>
      </c>
      <c r="G33" s="23">
        <v>26</v>
      </c>
      <c r="H33" s="23">
        <v>6</v>
      </c>
      <c r="I33" s="143">
        <f t="shared" si="0"/>
        <v>661</v>
      </c>
      <c r="K33" s="250"/>
      <c r="L33" s="250"/>
      <c r="M33" s="22"/>
    </row>
    <row r="34" spans="1:13" ht="15" x14ac:dyDescent="0.25">
      <c r="D34" s="72"/>
      <c r="K34" s="250"/>
      <c r="L34" s="250"/>
      <c r="M34" s="22"/>
    </row>
    <row r="35" spans="1:13" customFormat="1" ht="12.75" customHeight="1" x14ac:dyDescent="0.25">
      <c r="A35" s="20">
        <v>2022</v>
      </c>
      <c r="B35" s="21" t="s">
        <v>31</v>
      </c>
      <c r="C35" s="23">
        <v>365</v>
      </c>
      <c r="D35" s="23" t="s">
        <v>55</v>
      </c>
      <c r="E35" s="23">
        <v>3</v>
      </c>
      <c r="F35" s="23">
        <v>8</v>
      </c>
      <c r="G35" s="23">
        <v>18</v>
      </c>
      <c r="H35" s="23">
        <v>1</v>
      </c>
      <c r="I35" s="143">
        <f t="shared" si="0"/>
        <v>395</v>
      </c>
      <c r="K35" s="250"/>
      <c r="L35" s="250"/>
      <c r="M35" s="22"/>
    </row>
    <row r="36" spans="1:13" customFormat="1" ht="12.75" customHeight="1" x14ac:dyDescent="0.25">
      <c r="A36" s="20"/>
      <c r="B36" s="21" t="s">
        <v>32</v>
      </c>
      <c r="C36" s="23">
        <v>498</v>
      </c>
      <c r="D36" s="23" t="s">
        <v>55</v>
      </c>
      <c r="E36" s="23">
        <v>10</v>
      </c>
      <c r="F36" s="23">
        <v>15</v>
      </c>
      <c r="G36" s="23">
        <v>14</v>
      </c>
      <c r="H36" s="23">
        <v>2</v>
      </c>
      <c r="I36" s="143">
        <f t="shared" si="0"/>
        <v>539</v>
      </c>
      <c r="K36" s="250"/>
      <c r="L36" s="250"/>
      <c r="M36" s="22"/>
    </row>
    <row r="37" spans="1:13" customFormat="1" ht="12.75" customHeight="1" x14ac:dyDescent="0.25">
      <c r="A37" s="20"/>
      <c r="B37" s="21" t="s">
        <v>33</v>
      </c>
      <c r="C37" s="23">
        <v>625</v>
      </c>
      <c r="D37" s="23">
        <v>4</v>
      </c>
      <c r="E37" s="23">
        <v>12</v>
      </c>
      <c r="F37" s="23">
        <v>42</v>
      </c>
      <c r="G37" s="23">
        <v>12</v>
      </c>
      <c r="H37" s="23">
        <v>5</v>
      </c>
      <c r="I37" s="143">
        <f t="shared" si="0"/>
        <v>700</v>
      </c>
      <c r="K37" s="250"/>
      <c r="L37" s="250"/>
      <c r="M37" s="22"/>
    </row>
    <row r="38" spans="1:13" customFormat="1" ht="12.75" customHeight="1" x14ac:dyDescent="0.25">
      <c r="A38" s="20"/>
      <c r="B38" s="21" t="s">
        <v>34</v>
      </c>
      <c r="C38" s="72">
        <v>567</v>
      </c>
      <c r="D38" s="23" t="s">
        <v>55</v>
      </c>
      <c r="E38" s="23">
        <v>9</v>
      </c>
      <c r="F38" s="23">
        <v>20</v>
      </c>
      <c r="G38" s="23">
        <v>17</v>
      </c>
      <c r="H38" s="23" t="s">
        <v>55</v>
      </c>
      <c r="I38" s="143">
        <f t="shared" si="0"/>
        <v>613</v>
      </c>
      <c r="K38" s="250"/>
      <c r="L38" s="250"/>
      <c r="M38" s="22"/>
    </row>
    <row r="39" spans="1:13" customFormat="1" ht="12.75" customHeight="1" x14ac:dyDescent="0.25">
      <c r="A39" s="20"/>
      <c r="B39" s="21" t="s">
        <v>35</v>
      </c>
      <c r="C39" s="72">
        <v>643</v>
      </c>
      <c r="D39" s="23">
        <v>3</v>
      </c>
      <c r="E39" s="23">
        <v>14</v>
      </c>
      <c r="F39" s="23">
        <v>17</v>
      </c>
      <c r="G39" s="23">
        <v>26</v>
      </c>
      <c r="H39" s="23">
        <v>4</v>
      </c>
      <c r="I39" s="143">
        <f t="shared" si="0"/>
        <v>707</v>
      </c>
      <c r="K39" s="250"/>
      <c r="L39" s="250"/>
      <c r="M39" s="22"/>
    </row>
    <row r="40" spans="1:13" customFormat="1" ht="12.75" customHeight="1" x14ac:dyDescent="0.25">
      <c r="A40" s="20"/>
      <c r="B40" s="21" t="s">
        <v>36</v>
      </c>
      <c r="C40" s="72">
        <v>596</v>
      </c>
      <c r="D40" s="23" t="s">
        <v>55</v>
      </c>
      <c r="E40" s="72">
        <v>19</v>
      </c>
      <c r="F40" s="23">
        <v>15</v>
      </c>
      <c r="G40" s="23">
        <v>32</v>
      </c>
      <c r="H40" s="23">
        <v>1</v>
      </c>
      <c r="I40" s="143">
        <f t="shared" si="0"/>
        <v>663</v>
      </c>
      <c r="K40" s="250"/>
      <c r="L40" s="250"/>
      <c r="M40" s="22"/>
    </row>
    <row r="41" spans="1:13" customFormat="1" ht="12.75" customHeight="1" x14ac:dyDescent="0.25">
      <c r="A41" s="20"/>
      <c r="B41" s="21" t="s">
        <v>37</v>
      </c>
      <c r="C41" s="72">
        <v>304</v>
      </c>
      <c r="D41" s="23" t="s">
        <v>55</v>
      </c>
      <c r="E41" s="72">
        <v>9</v>
      </c>
      <c r="F41" s="23">
        <v>5</v>
      </c>
      <c r="G41" s="23">
        <v>9</v>
      </c>
      <c r="H41" s="23">
        <v>8</v>
      </c>
      <c r="I41" s="143">
        <f t="shared" si="0"/>
        <v>335</v>
      </c>
      <c r="K41" s="250"/>
      <c r="L41" s="250"/>
      <c r="M41" s="22"/>
    </row>
    <row r="42" spans="1:13" customFormat="1" ht="12.75" customHeight="1" x14ac:dyDescent="0.25">
      <c r="A42" s="20"/>
      <c r="B42" s="21" t="s">
        <v>38</v>
      </c>
      <c r="C42" s="72">
        <v>463</v>
      </c>
      <c r="D42" s="23" t="s">
        <v>55</v>
      </c>
      <c r="E42" s="72">
        <v>9</v>
      </c>
      <c r="F42" s="23">
        <v>7</v>
      </c>
      <c r="G42" s="23">
        <v>22</v>
      </c>
      <c r="H42" s="23">
        <v>1</v>
      </c>
      <c r="I42" s="143">
        <f t="shared" si="0"/>
        <v>502</v>
      </c>
      <c r="K42" s="250"/>
      <c r="L42" s="250"/>
      <c r="M42" s="22"/>
    </row>
    <row r="43" spans="1:13" customFormat="1" ht="12.75" customHeight="1" x14ac:dyDescent="0.25">
      <c r="A43" s="20"/>
      <c r="B43" s="21" t="s">
        <v>39</v>
      </c>
      <c r="C43" s="72">
        <v>655</v>
      </c>
      <c r="D43" s="23" t="s">
        <v>55</v>
      </c>
      <c r="E43" s="72">
        <v>21</v>
      </c>
      <c r="F43" s="23">
        <v>31</v>
      </c>
      <c r="G43" s="23">
        <v>33</v>
      </c>
      <c r="H43" s="23" t="s">
        <v>55</v>
      </c>
      <c r="I43" s="143">
        <f t="shared" si="0"/>
        <v>740</v>
      </c>
      <c r="K43" s="250"/>
      <c r="L43" s="250"/>
      <c r="M43" s="22"/>
    </row>
    <row r="44" spans="1:13" customFormat="1" ht="12.75" customHeight="1" x14ac:dyDescent="0.25">
      <c r="A44" s="20"/>
      <c r="B44" s="155" t="s">
        <v>40</v>
      </c>
      <c r="C44" s="157">
        <v>589</v>
      </c>
      <c r="D44" s="23" t="s">
        <v>55</v>
      </c>
      <c r="E44" s="157">
        <v>14</v>
      </c>
      <c r="F44" s="154">
        <v>12</v>
      </c>
      <c r="G44" s="154">
        <v>36</v>
      </c>
      <c r="H44" s="154">
        <v>4</v>
      </c>
      <c r="I44" s="143">
        <f t="shared" si="0"/>
        <v>655</v>
      </c>
      <c r="K44" s="250"/>
      <c r="L44" s="250"/>
      <c r="M44" s="22"/>
    </row>
    <row r="45" spans="1:13" customFormat="1" ht="12.75" customHeight="1" x14ac:dyDescent="0.25">
      <c r="A45" s="20"/>
      <c r="B45" s="21" t="s">
        <v>41</v>
      </c>
      <c r="C45" s="72">
        <v>669</v>
      </c>
      <c r="D45" s="23" t="s">
        <v>55</v>
      </c>
      <c r="E45" s="72">
        <v>22</v>
      </c>
      <c r="F45" s="23">
        <v>24</v>
      </c>
      <c r="G45" s="23">
        <v>20</v>
      </c>
      <c r="H45" s="23">
        <v>4</v>
      </c>
      <c r="I45" s="143">
        <f t="shared" si="0"/>
        <v>739</v>
      </c>
      <c r="K45" s="250"/>
      <c r="L45" s="250"/>
      <c r="M45" s="22"/>
    </row>
    <row r="46" spans="1:13" customFormat="1" ht="12.75" customHeight="1" x14ac:dyDescent="0.25">
      <c r="A46" s="20"/>
      <c r="B46" s="21" t="s">
        <v>42</v>
      </c>
      <c r="C46" s="72">
        <v>637</v>
      </c>
      <c r="D46" s="23" t="s">
        <v>55</v>
      </c>
      <c r="E46" s="72">
        <v>25</v>
      </c>
      <c r="F46" s="23">
        <v>23</v>
      </c>
      <c r="G46" s="23">
        <v>42</v>
      </c>
      <c r="H46" s="23">
        <v>3</v>
      </c>
      <c r="I46" s="143">
        <f t="shared" si="0"/>
        <v>730</v>
      </c>
      <c r="K46" s="250"/>
      <c r="L46" s="250"/>
      <c r="M46" s="22"/>
    </row>
    <row r="47" spans="1:13" customFormat="1" ht="12.75" customHeight="1" x14ac:dyDescent="0.25">
      <c r="A47" s="20"/>
      <c r="B47" s="21"/>
      <c r="C47" s="72"/>
      <c r="D47" s="72"/>
      <c r="E47" s="72"/>
      <c r="F47" s="23"/>
      <c r="G47" s="23"/>
      <c r="H47" s="23"/>
      <c r="I47" s="143"/>
      <c r="K47" s="250"/>
      <c r="L47" s="250"/>
      <c r="M47" s="22"/>
    </row>
    <row r="48" spans="1:13" customFormat="1" ht="12.75" customHeight="1" x14ac:dyDescent="0.25">
      <c r="A48" s="20">
        <v>2023</v>
      </c>
      <c r="B48" s="21" t="s">
        <v>31</v>
      </c>
      <c r="C48" s="72">
        <v>532</v>
      </c>
      <c r="D48" s="23" t="s">
        <v>55</v>
      </c>
      <c r="E48" s="72">
        <v>18</v>
      </c>
      <c r="F48" s="23">
        <v>13</v>
      </c>
      <c r="G48" s="23">
        <v>37</v>
      </c>
      <c r="H48" s="23">
        <v>1</v>
      </c>
      <c r="I48" s="143">
        <f t="shared" si="0"/>
        <v>601</v>
      </c>
      <c r="K48" s="250"/>
      <c r="L48" s="250"/>
      <c r="M48" s="22"/>
    </row>
    <row r="49" spans="1:13" customFormat="1" ht="12.75" customHeight="1" x14ac:dyDescent="0.25">
      <c r="A49" s="20"/>
      <c r="B49" s="21" t="s">
        <v>32</v>
      </c>
      <c r="C49" s="72">
        <v>523</v>
      </c>
      <c r="D49" s="23" t="s">
        <v>55</v>
      </c>
      <c r="E49" s="72">
        <v>18</v>
      </c>
      <c r="F49" s="23">
        <v>24</v>
      </c>
      <c r="G49" s="23">
        <v>48</v>
      </c>
      <c r="H49" s="23">
        <v>1</v>
      </c>
      <c r="I49" s="143">
        <f t="shared" si="0"/>
        <v>614</v>
      </c>
      <c r="K49" s="250"/>
      <c r="L49" s="250"/>
      <c r="M49" s="22"/>
    </row>
    <row r="50" spans="1:13" customFormat="1" ht="12.75" customHeight="1" x14ac:dyDescent="0.25">
      <c r="A50" s="20"/>
      <c r="B50" s="21" t="s">
        <v>33</v>
      </c>
      <c r="C50" s="72">
        <v>661</v>
      </c>
      <c r="D50" s="23" t="s">
        <v>55</v>
      </c>
      <c r="E50" s="72">
        <v>28</v>
      </c>
      <c r="F50" s="23">
        <v>27</v>
      </c>
      <c r="G50" s="23">
        <v>34</v>
      </c>
      <c r="H50" s="23">
        <v>3</v>
      </c>
      <c r="I50" s="143">
        <f t="shared" si="0"/>
        <v>753</v>
      </c>
      <c r="K50" s="250"/>
      <c r="L50" s="250"/>
      <c r="M50" s="22"/>
    </row>
    <row r="51" spans="1:13" customFormat="1" ht="12.75" customHeight="1" x14ac:dyDescent="0.25">
      <c r="A51" s="20"/>
      <c r="B51" s="21" t="s">
        <v>34</v>
      </c>
      <c r="C51" s="72">
        <v>502</v>
      </c>
      <c r="D51" s="23">
        <v>1</v>
      </c>
      <c r="E51" s="72">
        <v>17</v>
      </c>
      <c r="F51" s="23">
        <v>26</v>
      </c>
      <c r="G51" s="23">
        <v>53</v>
      </c>
      <c r="H51" s="23" t="s">
        <v>55</v>
      </c>
      <c r="I51" s="143">
        <f t="shared" si="0"/>
        <v>599</v>
      </c>
      <c r="K51" s="250"/>
      <c r="L51" s="250"/>
      <c r="M51" s="22"/>
    </row>
    <row r="52" spans="1:13" customFormat="1" ht="12.75" customHeight="1" x14ac:dyDescent="0.25">
      <c r="A52" s="20"/>
      <c r="B52" s="21" t="s">
        <v>35</v>
      </c>
      <c r="C52" s="72">
        <v>643</v>
      </c>
      <c r="D52" s="23" t="s">
        <v>55</v>
      </c>
      <c r="E52" s="72">
        <v>29</v>
      </c>
      <c r="F52" s="23">
        <v>40</v>
      </c>
      <c r="G52" s="23">
        <v>51</v>
      </c>
      <c r="H52" s="23">
        <v>3</v>
      </c>
      <c r="I52" s="143">
        <f t="shared" si="0"/>
        <v>766</v>
      </c>
      <c r="K52" s="250"/>
      <c r="L52" s="250"/>
      <c r="M52" s="22"/>
    </row>
    <row r="53" spans="1:13" customFormat="1" ht="12.75" customHeight="1" x14ac:dyDescent="0.25">
      <c r="A53" s="20"/>
      <c r="B53" s="21" t="s">
        <v>36</v>
      </c>
      <c r="C53" s="72">
        <v>609</v>
      </c>
      <c r="D53" s="23" t="s">
        <v>55</v>
      </c>
      <c r="E53" s="72">
        <v>31</v>
      </c>
      <c r="F53" s="23">
        <v>38</v>
      </c>
      <c r="G53" s="23">
        <v>35</v>
      </c>
      <c r="H53" s="23">
        <v>1</v>
      </c>
      <c r="I53" s="143">
        <f t="shared" si="0"/>
        <v>714</v>
      </c>
      <c r="K53" s="250"/>
      <c r="L53" s="250"/>
      <c r="M53" s="22"/>
    </row>
    <row r="54" spans="1:13" customFormat="1" ht="12.75" customHeight="1" x14ac:dyDescent="0.25">
      <c r="A54" s="20"/>
      <c r="B54" s="21" t="s">
        <v>37</v>
      </c>
      <c r="C54" s="72">
        <v>297</v>
      </c>
      <c r="D54" s="23">
        <v>1</v>
      </c>
      <c r="E54" s="72">
        <v>5</v>
      </c>
      <c r="F54" s="72">
        <v>27</v>
      </c>
      <c r="G54" s="72">
        <v>11</v>
      </c>
      <c r="H54" s="72">
        <v>1</v>
      </c>
      <c r="I54" s="143">
        <f t="shared" si="0"/>
        <v>342</v>
      </c>
      <c r="K54" s="250"/>
      <c r="L54" s="250"/>
      <c r="M54" s="22"/>
    </row>
    <row r="55" spans="1:13" customFormat="1" ht="12.75" customHeight="1" x14ac:dyDescent="0.25">
      <c r="A55" s="20"/>
      <c r="B55" s="21" t="s">
        <v>38</v>
      </c>
      <c r="C55" s="72">
        <v>1573</v>
      </c>
      <c r="D55" s="23" t="s">
        <v>55</v>
      </c>
      <c r="E55" s="72">
        <v>44</v>
      </c>
      <c r="F55" s="23">
        <v>71</v>
      </c>
      <c r="G55" s="23">
        <v>90</v>
      </c>
      <c r="H55" s="23">
        <v>2</v>
      </c>
      <c r="I55" s="143">
        <f t="shared" si="0"/>
        <v>1780</v>
      </c>
      <c r="K55" s="250"/>
      <c r="L55" s="250"/>
      <c r="M55" s="22"/>
    </row>
    <row r="56" spans="1:13" customFormat="1" ht="12.75" customHeight="1" x14ac:dyDescent="0.25">
      <c r="A56" s="20"/>
      <c r="B56" s="21" t="s">
        <v>39</v>
      </c>
      <c r="C56" s="72">
        <v>258</v>
      </c>
      <c r="D56" s="23" t="s">
        <v>55</v>
      </c>
      <c r="E56" s="72">
        <v>8</v>
      </c>
      <c r="F56" s="23">
        <v>16</v>
      </c>
      <c r="G56" s="23">
        <v>7</v>
      </c>
      <c r="H56" s="23">
        <v>2</v>
      </c>
      <c r="I56" s="143">
        <f t="shared" si="0"/>
        <v>291</v>
      </c>
      <c r="K56" s="250"/>
      <c r="L56" s="250"/>
      <c r="M56" s="22"/>
    </row>
    <row r="57" spans="1:13" customFormat="1" ht="12.75" customHeight="1" x14ac:dyDescent="0.25">
      <c r="A57" s="20"/>
      <c r="B57" s="21" t="s">
        <v>40</v>
      </c>
      <c r="C57" s="157">
        <v>378</v>
      </c>
      <c r="D57" s="23">
        <v>2</v>
      </c>
      <c r="E57" s="157">
        <v>23</v>
      </c>
      <c r="F57" s="154">
        <v>24</v>
      </c>
      <c r="G57" s="154">
        <v>8</v>
      </c>
      <c r="H57" s="154">
        <v>2</v>
      </c>
      <c r="I57" s="143">
        <f t="shared" si="0"/>
        <v>437</v>
      </c>
      <c r="K57" s="250"/>
      <c r="L57" s="250"/>
      <c r="M57" s="22"/>
    </row>
    <row r="58" spans="1:13" customFormat="1" ht="12.75" customHeight="1" x14ac:dyDescent="0.25">
      <c r="A58" s="20"/>
      <c r="B58" s="21" t="s">
        <v>41</v>
      </c>
      <c r="C58" s="72">
        <v>454</v>
      </c>
      <c r="D58" s="23" t="s">
        <v>55</v>
      </c>
      <c r="E58" s="72">
        <v>25</v>
      </c>
      <c r="F58" s="23">
        <v>33</v>
      </c>
      <c r="G58" s="23">
        <v>17</v>
      </c>
      <c r="H58" s="23">
        <v>2</v>
      </c>
      <c r="I58" s="143">
        <f t="shared" si="0"/>
        <v>531</v>
      </c>
      <c r="K58" s="250"/>
      <c r="L58" s="250"/>
      <c r="M58" s="22"/>
    </row>
    <row r="59" spans="1:13" customFormat="1" ht="12.75" customHeight="1" x14ac:dyDescent="0.25">
      <c r="A59" s="20"/>
      <c r="B59" s="21" t="s">
        <v>42</v>
      </c>
      <c r="C59" s="72">
        <v>462</v>
      </c>
      <c r="D59" s="23" t="s">
        <v>55</v>
      </c>
      <c r="E59" s="72">
        <v>44</v>
      </c>
      <c r="F59" s="23">
        <v>45</v>
      </c>
      <c r="G59" s="23">
        <v>18</v>
      </c>
      <c r="H59" s="23">
        <v>1</v>
      </c>
      <c r="I59" s="143">
        <f t="shared" si="0"/>
        <v>570</v>
      </c>
      <c r="K59" s="250"/>
      <c r="L59" s="250"/>
      <c r="M59" s="22"/>
    </row>
    <row r="60" spans="1:13" customFormat="1" ht="12.75" customHeight="1" x14ac:dyDescent="0.2">
      <c r="A60" s="20"/>
      <c r="B60" s="21"/>
      <c r="C60" s="72"/>
      <c r="D60" s="72"/>
      <c r="E60" s="72"/>
      <c r="F60" s="23"/>
      <c r="G60" s="23"/>
      <c r="H60" s="23"/>
      <c r="I60" s="143"/>
    </row>
    <row r="61" spans="1:13" ht="12.75" customHeight="1" x14ac:dyDescent="0.2">
      <c r="A61" s="12">
        <v>2024</v>
      </c>
      <c r="B61" s="21" t="s">
        <v>31</v>
      </c>
      <c r="C61" s="23">
        <v>383</v>
      </c>
      <c r="D61" s="23" t="s">
        <v>55</v>
      </c>
      <c r="E61" s="23">
        <v>21</v>
      </c>
      <c r="F61" s="23">
        <v>26</v>
      </c>
      <c r="G61" s="23">
        <v>17</v>
      </c>
      <c r="H61" s="23" t="s">
        <v>55</v>
      </c>
      <c r="I61" s="143">
        <f t="shared" si="0"/>
        <v>447</v>
      </c>
      <c r="K61" s="48"/>
    </row>
    <row r="62" spans="1:13" customFormat="1" ht="12.75" customHeight="1" x14ac:dyDescent="0.2">
      <c r="A62" s="20"/>
      <c r="B62" s="21" t="s">
        <v>32</v>
      </c>
      <c r="C62" s="72">
        <v>446</v>
      </c>
      <c r="D62" s="23" t="s">
        <v>55</v>
      </c>
      <c r="E62" s="72">
        <v>20</v>
      </c>
      <c r="F62" s="23">
        <v>40</v>
      </c>
      <c r="G62" s="23">
        <v>22</v>
      </c>
      <c r="H62" s="72">
        <v>1</v>
      </c>
      <c r="I62" s="143">
        <f t="shared" si="0"/>
        <v>529</v>
      </c>
      <c r="K62" s="48"/>
    </row>
    <row r="63" spans="1:13" customFormat="1" ht="12.75" customHeight="1" x14ac:dyDescent="0.2">
      <c r="A63" s="20"/>
      <c r="B63" s="21" t="s">
        <v>33</v>
      </c>
      <c r="C63" s="72">
        <v>464</v>
      </c>
      <c r="D63" s="23" t="s">
        <v>55</v>
      </c>
      <c r="E63" s="72">
        <v>34</v>
      </c>
      <c r="F63" s="23">
        <v>26</v>
      </c>
      <c r="G63" s="23">
        <v>21</v>
      </c>
      <c r="H63" s="72">
        <v>1</v>
      </c>
      <c r="I63" s="143">
        <f t="shared" si="0"/>
        <v>546</v>
      </c>
      <c r="K63" s="48"/>
    </row>
    <row r="64" spans="1:13" customFormat="1" ht="12.75" customHeight="1" x14ac:dyDescent="0.2">
      <c r="A64" s="20"/>
      <c r="B64" s="21" t="s">
        <v>34</v>
      </c>
      <c r="C64" s="72">
        <v>555</v>
      </c>
      <c r="D64" s="23" t="s">
        <v>55</v>
      </c>
      <c r="E64" s="72">
        <v>26</v>
      </c>
      <c r="F64" s="23">
        <v>24</v>
      </c>
      <c r="G64" s="23">
        <v>35</v>
      </c>
      <c r="H64" s="72">
        <v>2</v>
      </c>
      <c r="I64" s="143">
        <f t="shared" si="0"/>
        <v>642</v>
      </c>
      <c r="K64" s="48"/>
    </row>
    <row r="65" spans="1:25" customFormat="1" ht="12.75" customHeight="1" x14ac:dyDescent="0.2">
      <c r="A65" s="20"/>
      <c r="B65" s="21" t="s">
        <v>35</v>
      </c>
      <c r="C65" s="72">
        <v>570</v>
      </c>
      <c r="D65" s="23" t="s">
        <v>55</v>
      </c>
      <c r="E65" s="72">
        <v>38</v>
      </c>
      <c r="F65" s="23">
        <v>24</v>
      </c>
      <c r="G65" s="23">
        <v>31</v>
      </c>
      <c r="H65" s="72">
        <v>4</v>
      </c>
      <c r="I65" s="143">
        <f t="shared" si="0"/>
        <v>667</v>
      </c>
      <c r="K65" s="48"/>
    </row>
    <row r="66" spans="1:25" customFormat="1" ht="12.75" customHeight="1" x14ac:dyDescent="0.2">
      <c r="A66" s="20"/>
      <c r="B66" s="21" t="s">
        <v>36</v>
      </c>
      <c r="C66" s="72">
        <v>524</v>
      </c>
      <c r="D66" s="72">
        <v>7</v>
      </c>
      <c r="E66" s="72">
        <v>41</v>
      </c>
      <c r="F66" s="23">
        <v>19</v>
      </c>
      <c r="G66" s="23">
        <v>22</v>
      </c>
      <c r="H66" s="72">
        <v>2</v>
      </c>
      <c r="I66" s="143">
        <f t="shared" si="0"/>
        <v>615</v>
      </c>
      <c r="K66" s="48"/>
    </row>
    <row r="67" spans="1:25" customFormat="1" ht="12.75" customHeight="1" x14ac:dyDescent="0.2">
      <c r="A67" s="20"/>
      <c r="B67" s="21" t="s">
        <v>37</v>
      </c>
      <c r="C67" s="72">
        <v>258</v>
      </c>
      <c r="D67" s="72">
        <v>4</v>
      </c>
      <c r="E67" s="72">
        <v>13</v>
      </c>
      <c r="F67" s="23">
        <v>10</v>
      </c>
      <c r="G67" s="23">
        <v>12</v>
      </c>
      <c r="H67" s="72">
        <v>1</v>
      </c>
      <c r="I67" s="143">
        <f t="shared" si="0"/>
        <v>298</v>
      </c>
      <c r="K67" s="48"/>
    </row>
    <row r="68" spans="1:25" customFormat="1" ht="12.75" customHeight="1" x14ac:dyDescent="0.2">
      <c r="A68" s="20"/>
      <c r="B68" s="21" t="s">
        <v>38</v>
      </c>
      <c r="C68" s="72">
        <v>390</v>
      </c>
      <c r="D68" s="72">
        <v>19</v>
      </c>
      <c r="E68" s="72">
        <v>34</v>
      </c>
      <c r="F68" s="23">
        <v>27</v>
      </c>
      <c r="G68" s="23">
        <v>20</v>
      </c>
      <c r="H68" s="72">
        <v>1</v>
      </c>
      <c r="I68" s="143">
        <f t="shared" si="0"/>
        <v>491</v>
      </c>
      <c r="K68" s="48"/>
    </row>
    <row r="69" spans="1:25" customFormat="1" ht="12.75" customHeight="1" x14ac:dyDescent="0.2">
      <c r="A69" s="20"/>
      <c r="B69" s="21" t="s">
        <v>39</v>
      </c>
      <c r="C69" s="72">
        <v>487</v>
      </c>
      <c r="D69" s="72">
        <v>4</v>
      </c>
      <c r="E69" s="72">
        <v>27</v>
      </c>
      <c r="F69" s="23">
        <v>20</v>
      </c>
      <c r="G69" s="23">
        <v>20</v>
      </c>
      <c r="H69" s="72">
        <v>1</v>
      </c>
      <c r="I69" s="143">
        <f t="shared" si="0"/>
        <v>559</v>
      </c>
      <c r="K69" s="48"/>
    </row>
    <row r="70" spans="1:25" customFormat="1" ht="12.75" customHeight="1" x14ac:dyDescent="0.2">
      <c r="A70" s="20"/>
      <c r="B70" s="21" t="s">
        <v>40</v>
      </c>
      <c r="C70" s="72">
        <v>502</v>
      </c>
      <c r="D70" s="72">
        <v>14</v>
      </c>
      <c r="E70" s="72">
        <v>43</v>
      </c>
      <c r="F70" s="23">
        <v>24</v>
      </c>
      <c r="G70" s="23">
        <v>41</v>
      </c>
      <c r="H70" s="72">
        <v>2</v>
      </c>
      <c r="I70" s="143">
        <f t="shared" si="0"/>
        <v>626</v>
      </c>
      <c r="K70" s="48"/>
    </row>
    <row r="71" spans="1:25" customFormat="1" ht="12.75" customHeight="1" x14ac:dyDescent="0.2">
      <c r="A71" s="20"/>
      <c r="B71" s="21" t="s">
        <v>41</v>
      </c>
      <c r="C71" s="72">
        <v>480</v>
      </c>
      <c r="D71" s="72">
        <v>13</v>
      </c>
      <c r="E71" s="72">
        <v>33</v>
      </c>
      <c r="F71" s="23">
        <v>22</v>
      </c>
      <c r="G71" s="23">
        <v>31</v>
      </c>
      <c r="H71" s="72">
        <v>1</v>
      </c>
      <c r="I71" s="143">
        <f t="shared" si="0"/>
        <v>580</v>
      </c>
      <c r="K71" s="48"/>
    </row>
    <row r="72" spans="1:25" customFormat="1" ht="12.75" customHeight="1" x14ac:dyDescent="0.2">
      <c r="A72" s="20"/>
      <c r="B72" s="21" t="s">
        <v>42</v>
      </c>
      <c r="C72" s="72">
        <v>403</v>
      </c>
      <c r="D72" s="72">
        <v>36</v>
      </c>
      <c r="E72" s="72">
        <v>39</v>
      </c>
      <c r="F72" s="23">
        <v>19</v>
      </c>
      <c r="G72" s="23">
        <v>24</v>
      </c>
      <c r="H72" s="72">
        <v>3</v>
      </c>
      <c r="I72" s="143">
        <f t="shared" si="0"/>
        <v>524</v>
      </c>
      <c r="K72" s="48"/>
    </row>
    <row r="73" spans="1:25" customFormat="1" ht="12.75" customHeight="1" x14ac:dyDescent="0.2">
      <c r="A73" s="20"/>
      <c r="B73" s="21"/>
      <c r="C73" s="72"/>
      <c r="D73" s="72"/>
      <c r="E73" s="72"/>
      <c r="F73" s="23"/>
      <c r="G73" s="23"/>
      <c r="H73" s="72"/>
      <c r="I73" s="143"/>
      <c r="K73" s="48"/>
    </row>
    <row r="74" spans="1:25" customFormat="1" ht="12.75" customHeight="1" x14ac:dyDescent="0.2">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
      <c r="A77" s="20"/>
      <c r="B77" s="21" t="s">
        <v>34</v>
      </c>
      <c r="C77" s="72">
        <v>486</v>
      </c>
      <c r="D77" s="72">
        <v>62</v>
      </c>
      <c r="E77" s="72">
        <v>32</v>
      </c>
      <c r="F77" s="72">
        <v>36</v>
      </c>
      <c r="G77" s="72">
        <v>18</v>
      </c>
      <c r="H77" s="23" t="s">
        <v>55</v>
      </c>
      <c r="I77" s="143">
        <f t="shared" ref="I77:I81" si="2">SUM(C77:H77)</f>
        <v>634</v>
      </c>
      <c r="J77" s="72"/>
      <c r="K77" s="23"/>
      <c r="L77" s="72"/>
      <c r="M77" s="23"/>
      <c r="N77" s="72"/>
      <c r="O77" s="23"/>
      <c r="P77" s="72"/>
      <c r="Q77" s="72"/>
      <c r="R77" s="72"/>
      <c r="S77" s="72"/>
      <c r="T77" s="72"/>
      <c r="U77" s="23"/>
      <c r="V77" s="72"/>
      <c r="W77" s="23"/>
      <c r="X77" s="72"/>
      <c r="Y77" s="72"/>
    </row>
    <row r="78" spans="1:25" customFormat="1" ht="12.75" customHeight="1" x14ac:dyDescent="0.2">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customFormat="1" ht="12.75" customHeight="1" x14ac:dyDescent="0.2">
      <c r="A79" s="20"/>
      <c r="B79" s="21" t="s">
        <v>36</v>
      </c>
      <c r="C79" s="72">
        <v>467</v>
      </c>
      <c r="D79" s="72">
        <v>77</v>
      </c>
      <c r="E79" s="72">
        <v>22</v>
      </c>
      <c r="F79" s="72">
        <v>30</v>
      </c>
      <c r="G79" s="72">
        <v>18</v>
      </c>
      <c r="H79" s="72">
        <v>3</v>
      </c>
      <c r="I79" s="143">
        <f t="shared" si="2"/>
        <v>617</v>
      </c>
      <c r="J79" s="72"/>
      <c r="K79" s="23"/>
      <c r="L79" s="72"/>
      <c r="M79" s="23"/>
      <c r="N79" s="72"/>
      <c r="O79" s="23"/>
      <c r="P79" s="72"/>
      <c r="Q79" s="72"/>
      <c r="R79" s="72"/>
      <c r="S79" s="72"/>
      <c r="T79" s="72"/>
      <c r="U79" s="23"/>
      <c r="V79" s="72"/>
      <c r="W79" s="23"/>
      <c r="X79" s="72"/>
      <c r="Y79" s="72"/>
    </row>
    <row r="80" spans="1:25" customFormat="1" ht="12.75" customHeight="1" x14ac:dyDescent="0.2">
      <c r="A80" s="20"/>
      <c r="B80" s="21" t="s">
        <v>37</v>
      </c>
      <c r="C80" s="72">
        <v>242</v>
      </c>
      <c r="D80" s="72">
        <v>13</v>
      </c>
      <c r="E80" s="72">
        <v>17</v>
      </c>
      <c r="F80" s="72">
        <v>13</v>
      </c>
      <c r="G80" s="72">
        <v>24</v>
      </c>
      <c r="H80" s="72">
        <v>2</v>
      </c>
      <c r="I80" s="143">
        <f t="shared" si="2"/>
        <v>311</v>
      </c>
      <c r="J80" s="72"/>
      <c r="K80" s="23"/>
      <c r="L80" s="72"/>
      <c r="M80" s="23"/>
      <c r="N80" s="72"/>
      <c r="O80" s="23"/>
      <c r="P80" s="72"/>
      <c r="Q80" s="72"/>
      <c r="R80" s="72"/>
      <c r="S80" s="72"/>
      <c r="T80" s="72"/>
      <c r="U80" s="23"/>
      <c r="V80" s="72"/>
      <c r="W80" s="23"/>
      <c r="X80" s="72"/>
      <c r="Y80" s="72"/>
    </row>
    <row r="81" spans="1:25" customFormat="1" ht="12.75" customHeight="1" x14ac:dyDescent="0.2">
      <c r="A81" s="20"/>
      <c r="B81" s="21" t="s">
        <v>38</v>
      </c>
      <c r="C81" s="72">
        <v>384</v>
      </c>
      <c r="D81" s="72">
        <v>47</v>
      </c>
      <c r="E81" s="72">
        <v>35</v>
      </c>
      <c r="F81" s="72">
        <v>24</v>
      </c>
      <c r="G81" s="72">
        <v>13</v>
      </c>
      <c r="H81" s="72">
        <v>2</v>
      </c>
      <c r="I81" s="143">
        <f t="shared" si="2"/>
        <v>505</v>
      </c>
      <c r="J81" s="72"/>
      <c r="K81" s="23"/>
      <c r="L81" s="72"/>
      <c r="M81" s="23"/>
      <c r="N81" s="72"/>
      <c r="O81" s="23"/>
      <c r="P81" s="72"/>
      <c r="Q81" s="72"/>
      <c r="R81" s="72"/>
      <c r="S81" s="72"/>
      <c r="T81" s="72"/>
      <c r="U81" s="23"/>
      <c r="V81" s="72"/>
      <c r="W81" s="23"/>
      <c r="X81" s="72"/>
      <c r="Y81" s="72"/>
    </row>
    <row r="82" spans="1:25" ht="12.75" customHeight="1" x14ac:dyDescent="0.2">
      <c r="A82" s="41"/>
      <c r="B82" s="25"/>
      <c r="C82" s="26"/>
      <c r="D82" s="26"/>
      <c r="E82" s="26"/>
      <c r="F82" s="26"/>
      <c r="G82" s="26"/>
      <c r="H82" s="26"/>
      <c r="I82" s="26"/>
    </row>
    <row r="83" spans="1:25" x14ac:dyDescent="0.2">
      <c r="B83" s="30"/>
      <c r="C83" s="98"/>
      <c r="D83" s="133"/>
      <c r="E83" s="133"/>
      <c r="F83" s="98"/>
      <c r="G83" s="98"/>
      <c r="H83" s="133"/>
      <c r="I83" s="140"/>
    </row>
    <row r="84" spans="1:25" x14ac:dyDescent="0.2">
      <c r="A84" s="12" t="s">
        <v>562</v>
      </c>
      <c r="B84" s="30"/>
      <c r="C84" s="30"/>
      <c r="D84" s="134"/>
      <c r="E84" s="134"/>
      <c r="F84" s="30"/>
      <c r="G84" s="30"/>
      <c r="H84" s="134"/>
      <c r="I84" s="29"/>
    </row>
    <row r="87" spans="1:25" x14ac:dyDescent="0.2">
      <c r="E87"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7"/>
  <sheetViews>
    <sheetView zoomScaleNormal="100" zoomScaleSheetLayoutView="100" workbookViewId="0">
      <pane ySplit="6" topLeftCell="A154" activePane="bottomLeft" state="frozen"/>
      <selection activeCell="V278" sqref="V278"/>
      <selection pane="bottomLeft" activeCell="V278" sqref="V278"/>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598</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83"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ht="12.75" customHeight="1" x14ac:dyDescent="0.2">
      <c r="A181" s="20"/>
      <c r="B181" s="21" t="s">
        <v>36</v>
      </c>
      <c r="C181" s="113" t="s">
        <v>55</v>
      </c>
      <c r="D181" s="72">
        <v>1159</v>
      </c>
      <c r="E181" s="72">
        <v>36</v>
      </c>
      <c r="F181" s="72">
        <v>2</v>
      </c>
      <c r="G181" s="72">
        <v>16</v>
      </c>
      <c r="H181" s="72">
        <v>3018</v>
      </c>
      <c r="I181" s="72">
        <v>254</v>
      </c>
      <c r="J181" s="143">
        <f t="shared" si="7"/>
        <v>4485</v>
      </c>
      <c r="K181" s="23"/>
      <c r="L181" s="72"/>
      <c r="M181" s="23"/>
      <c r="N181" s="72"/>
      <c r="O181" s="23"/>
      <c r="P181" s="72"/>
      <c r="Q181" s="72"/>
      <c r="R181" s="72"/>
      <c r="S181" s="72"/>
      <c r="T181" s="72"/>
      <c r="U181" s="23"/>
      <c r="V181" s="72"/>
      <c r="W181" s="23"/>
      <c r="X181" s="72"/>
      <c r="Y181" s="72"/>
    </row>
    <row r="182" spans="1:25" ht="12.75" customHeight="1" x14ac:dyDescent="0.2">
      <c r="A182" s="20"/>
      <c r="B182" s="21" t="s">
        <v>37</v>
      </c>
      <c r="C182" s="113" t="s">
        <v>55</v>
      </c>
      <c r="D182" s="72">
        <v>302</v>
      </c>
      <c r="E182" s="72">
        <v>11</v>
      </c>
      <c r="F182" s="72">
        <v>4</v>
      </c>
      <c r="G182" s="72">
        <v>6</v>
      </c>
      <c r="H182" s="72">
        <v>1410</v>
      </c>
      <c r="I182" s="72">
        <v>170</v>
      </c>
      <c r="J182" s="143">
        <f t="shared" si="7"/>
        <v>1903</v>
      </c>
      <c r="K182" s="23"/>
      <c r="L182" s="72"/>
      <c r="M182" s="23"/>
      <c r="N182" s="72"/>
      <c r="O182" s="23"/>
      <c r="P182" s="72"/>
      <c r="Q182" s="72"/>
      <c r="R182" s="72"/>
      <c r="S182" s="72"/>
      <c r="T182" s="72"/>
      <c r="U182" s="23"/>
      <c r="V182" s="72"/>
      <c r="W182" s="23"/>
      <c r="X182" s="72"/>
      <c r="Y182" s="72"/>
    </row>
    <row r="183" spans="1:25" ht="12.75" customHeight="1" x14ac:dyDescent="0.2">
      <c r="A183" s="20"/>
      <c r="B183" s="21" t="s">
        <v>38</v>
      </c>
      <c r="C183" s="72">
        <v>1</v>
      </c>
      <c r="D183" s="72">
        <v>435</v>
      </c>
      <c r="E183" s="72">
        <v>32</v>
      </c>
      <c r="F183" s="72">
        <v>1</v>
      </c>
      <c r="G183" s="72">
        <v>9</v>
      </c>
      <c r="H183" s="72">
        <v>2361</v>
      </c>
      <c r="I183" s="72">
        <v>291</v>
      </c>
      <c r="J183" s="143">
        <f t="shared" si="7"/>
        <v>3130</v>
      </c>
      <c r="K183" s="23"/>
      <c r="L183" s="72"/>
      <c r="M183" s="23"/>
      <c r="N183" s="72"/>
      <c r="O183" s="23"/>
      <c r="P183" s="72"/>
      <c r="Q183" s="72"/>
      <c r="R183" s="72"/>
      <c r="S183" s="72"/>
      <c r="T183" s="72"/>
      <c r="U183" s="23"/>
      <c r="V183" s="72"/>
      <c r="W183" s="23"/>
      <c r="X183" s="72"/>
      <c r="Y183" s="72"/>
    </row>
    <row r="184" spans="1:25" s="22" customFormat="1" ht="10.5" customHeight="1" x14ac:dyDescent="0.2">
      <c r="A184" s="41"/>
      <c r="B184" s="25"/>
      <c r="C184" s="26"/>
      <c r="D184" s="26"/>
      <c r="E184" s="26"/>
      <c r="F184" s="26"/>
      <c r="G184" s="26"/>
      <c r="H184" s="76"/>
      <c r="I184" s="26"/>
      <c r="J184" s="141"/>
    </row>
    <row r="185" spans="1:25" s="4" customFormat="1" ht="12.75" x14ac:dyDescent="0.2">
      <c r="A185" s="27"/>
      <c r="B185"/>
      <c r="C185" s="28"/>
      <c r="D185" s="28"/>
      <c r="E185" s="28"/>
      <c r="F185" s="28"/>
      <c r="G185" s="28"/>
      <c r="H185" s="28"/>
      <c r="I185" s="28"/>
      <c r="J185" s="67"/>
    </row>
    <row r="186" spans="1:25" ht="12" customHeight="1" x14ac:dyDescent="0.2">
      <c r="C186" s="28"/>
      <c r="D186" s="28"/>
      <c r="E186" s="28"/>
      <c r="F186" s="28"/>
      <c r="G186" s="28"/>
      <c r="H186" s="28"/>
    </row>
    <row r="187" spans="1:25" ht="12" customHeight="1" x14ac:dyDescent="0.2">
      <c r="C187" s="28"/>
      <c r="D187" s="28"/>
      <c r="E187" s="28"/>
      <c r="F187" s="28"/>
      <c r="G187" s="28"/>
      <c r="H18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5"/>
  <sheetViews>
    <sheetView zoomScaleNormal="100" zoomScaleSheetLayoutView="100" workbookViewId="0">
      <pane ySplit="5" topLeftCell="A229" activePane="bottomLeft" state="frozen"/>
      <selection activeCell="V278" sqref="V278"/>
      <selection pane="bottomLeft" activeCell="V278" sqref="V278"/>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596</v>
      </c>
      <c r="B1" s="2"/>
      <c r="C1" s="2"/>
      <c r="D1" s="2"/>
      <c r="E1" s="2"/>
      <c r="F1" s="2"/>
      <c r="G1" s="2"/>
      <c r="H1" s="2"/>
      <c r="I1" s="2"/>
      <c r="J1" s="2"/>
      <c r="K1" s="2"/>
    </row>
    <row r="2" spans="1:13" s="30" customFormat="1" ht="12.75" x14ac:dyDescent="0.2">
      <c r="A2" s="232" t="s">
        <v>597</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x14ac:dyDescent="0.2">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ht="12.75" customHeight="1" x14ac:dyDescent="0.2">
      <c r="A260" s="20"/>
      <c r="B260" s="21" t="s">
        <v>37</v>
      </c>
      <c r="C260" s="72">
        <v>13979</v>
      </c>
      <c r="D260" s="72"/>
      <c r="E260" s="72">
        <v>5472</v>
      </c>
      <c r="F260" s="72"/>
      <c r="G260" s="72">
        <v>252</v>
      </c>
      <c r="H260" s="72"/>
      <c r="I260" s="72">
        <v>82</v>
      </c>
      <c r="J260" s="72"/>
      <c r="K260" s="23"/>
      <c r="L260" s="72"/>
      <c r="M260" s="23"/>
      <c r="N260" s="72"/>
      <c r="O260" s="23"/>
      <c r="P260" s="72"/>
      <c r="Q260" s="72"/>
      <c r="R260" s="72"/>
      <c r="S260" s="72"/>
      <c r="T260" s="72"/>
      <c r="U260" s="23"/>
      <c r="V260" s="72"/>
      <c r="W260" s="23"/>
      <c r="X260" s="72"/>
      <c r="Y260" s="72"/>
    </row>
    <row r="261" spans="1:25" ht="12.75" customHeight="1" x14ac:dyDescent="0.2">
      <c r="A261" s="20"/>
      <c r="B261" s="21" t="s">
        <v>38</v>
      </c>
      <c r="C261" s="72">
        <v>15434</v>
      </c>
      <c r="D261" s="72"/>
      <c r="E261" s="72">
        <v>4235</v>
      </c>
      <c r="F261" s="72"/>
      <c r="G261" s="72">
        <v>263</v>
      </c>
      <c r="H261" s="72"/>
      <c r="I261" s="263">
        <v>44</v>
      </c>
      <c r="J261" s="72"/>
      <c r="K261" s="23"/>
      <c r="L261" s="72"/>
      <c r="M261" s="23"/>
      <c r="N261" s="72"/>
      <c r="O261" s="23"/>
      <c r="P261" s="72"/>
      <c r="Q261" s="72"/>
      <c r="R261" s="72"/>
      <c r="S261" s="72"/>
      <c r="T261" s="72"/>
      <c r="U261" s="23"/>
      <c r="V261" s="72"/>
      <c r="W261" s="23"/>
      <c r="X261" s="72"/>
      <c r="Y261" s="72"/>
    </row>
    <row r="262" spans="1:25" s="4" customFormat="1" ht="12.75" customHeight="1" x14ac:dyDescent="0.2">
      <c r="A262" s="41"/>
      <c r="B262" s="25"/>
      <c r="C262" s="26"/>
      <c r="D262" s="26"/>
      <c r="E262" s="26"/>
      <c r="F262" s="26"/>
      <c r="G262" s="158"/>
      <c r="H262" s="26"/>
      <c r="I262" s="26"/>
      <c r="J262" s="26"/>
      <c r="K262" s="23"/>
      <c r="L262" s="23"/>
    </row>
    <row r="263" spans="1:25" s="4" customFormat="1" ht="12.75" customHeight="1" x14ac:dyDescent="0.2">
      <c r="A263" s="12"/>
      <c r="B263" s="21"/>
      <c r="C263" s="23"/>
      <c r="D263" s="23"/>
      <c r="E263" s="23"/>
      <c r="F263" s="23"/>
      <c r="G263" s="189"/>
      <c r="H263" s="23"/>
      <c r="I263" s="23"/>
      <c r="J263" s="23"/>
      <c r="K263" s="23"/>
      <c r="L263" s="23"/>
    </row>
    <row r="264" spans="1:25" s="22" customFormat="1" ht="11.25" customHeight="1" x14ac:dyDescent="0.2">
      <c r="A264" s="10" t="s">
        <v>75</v>
      </c>
      <c r="B264" s="21"/>
      <c r="C264" s="72"/>
      <c r="D264" s="23"/>
      <c r="E264" s="72"/>
      <c r="F264" s="23"/>
      <c r="G264" s="23"/>
      <c r="H264" s="23"/>
      <c r="I264" s="23"/>
      <c r="J264" s="23"/>
      <c r="K264"/>
      <c r="L264"/>
      <c r="M264"/>
    </row>
    <row r="265" spans="1:25" ht="12" customHeight="1" x14ac:dyDescent="0.2">
      <c r="A265"/>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3"/>
  <sheetViews>
    <sheetView workbookViewId="0">
      <pane ySplit="5" topLeftCell="A61" activePane="bottomLeft" state="frozen"/>
      <selection activeCell="V278" sqref="V278"/>
      <selection pane="bottomLeft" activeCell="V278" sqref="V278"/>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594</v>
      </c>
      <c r="B1" s="2"/>
    </row>
    <row r="2" spans="1:7" x14ac:dyDescent="0.2">
      <c r="A2" s="60" t="s">
        <v>595</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1"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t="s">
        <v>55</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t="s">
        <v>55</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ref="G73:G74" si="5">SUM(C73:F73)</f>
        <v>195</v>
      </c>
    </row>
    <row r="74" spans="1:25" customFormat="1" ht="12.75" customHeight="1" x14ac:dyDescent="0.2">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customFormat="1" ht="12.75" customHeight="1" x14ac:dyDescent="0.2">
      <c r="A78" s="20"/>
      <c r="B78" s="21" t="s">
        <v>36</v>
      </c>
      <c r="C78" s="72">
        <v>145</v>
      </c>
      <c r="D78" s="72">
        <v>113</v>
      </c>
      <c r="E78" s="113" t="s">
        <v>55</v>
      </c>
      <c r="F78" s="72">
        <v>1</v>
      </c>
      <c r="G78" s="142">
        <f>SUM(C78:F78)</f>
        <v>259</v>
      </c>
      <c r="H78" s="72"/>
      <c r="I78" s="72"/>
      <c r="J78" s="72"/>
      <c r="K78" s="23"/>
      <c r="L78" s="72"/>
      <c r="M78" s="23"/>
      <c r="N78" s="72"/>
      <c r="O78" s="23"/>
      <c r="P78" s="72"/>
      <c r="Q78" s="72"/>
      <c r="R78" s="72"/>
      <c r="S78" s="72"/>
      <c r="T78" s="72"/>
      <c r="U78" s="23"/>
      <c r="V78" s="72"/>
      <c r="W78" s="23"/>
      <c r="X78" s="72"/>
      <c r="Y78" s="72"/>
    </row>
    <row r="79" spans="1:25" customFormat="1" ht="12.75" customHeight="1" x14ac:dyDescent="0.2">
      <c r="A79" s="20"/>
      <c r="B79" s="21" t="s">
        <v>37</v>
      </c>
      <c r="C79" s="72">
        <v>137</v>
      </c>
      <c r="D79" s="72">
        <v>114</v>
      </c>
      <c r="E79" s="113" t="s">
        <v>55</v>
      </c>
      <c r="F79" s="72">
        <v>1</v>
      </c>
      <c r="G79" s="142">
        <f>SUM(C79:F79)</f>
        <v>252</v>
      </c>
      <c r="H79" s="72"/>
      <c r="I79" s="72"/>
      <c r="J79" s="72"/>
      <c r="K79" s="23"/>
      <c r="L79" s="72"/>
      <c r="M79" s="23"/>
      <c r="N79" s="72"/>
      <c r="O79" s="23"/>
      <c r="P79" s="72"/>
      <c r="Q79" s="72"/>
      <c r="R79" s="72"/>
      <c r="S79" s="72"/>
      <c r="T79" s="72"/>
      <c r="U79" s="23"/>
      <c r="V79" s="72"/>
      <c r="W79" s="23"/>
      <c r="X79" s="72"/>
      <c r="Y79" s="72"/>
    </row>
    <row r="80" spans="1:25" customFormat="1" ht="12.75" customHeight="1" x14ac:dyDescent="0.2">
      <c r="A80" s="20"/>
      <c r="B80" s="21" t="s">
        <v>38</v>
      </c>
      <c r="C80" s="72">
        <v>160</v>
      </c>
      <c r="D80" s="72">
        <v>83</v>
      </c>
      <c r="E80" s="72">
        <v>19</v>
      </c>
      <c r="F80" s="72">
        <v>1</v>
      </c>
      <c r="G80" s="142">
        <f>SUM(C80:F80)</f>
        <v>263</v>
      </c>
      <c r="H80" s="72"/>
      <c r="I80" s="72"/>
      <c r="J80" s="72"/>
      <c r="K80" s="23"/>
      <c r="L80" s="72"/>
      <c r="M80" s="23"/>
      <c r="N80" s="72"/>
      <c r="O80" s="23"/>
      <c r="P80" s="72"/>
      <c r="Q80" s="72"/>
      <c r="R80" s="72"/>
      <c r="S80" s="72"/>
      <c r="T80" s="72"/>
      <c r="U80" s="23"/>
      <c r="V80" s="72"/>
      <c r="W80" s="23"/>
      <c r="X80" s="72"/>
      <c r="Y80" s="72"/>
    </row>
    <row r="81" spans="1:7" x14ac:dyDescent="0.2">
      <c r="A81" s="32"/>
      <c r="B81" s="71"/>
      <c r="C81" s="233"/>
      <c r="D81" s="234"/>
      <c r="E81" s="233"/>
      <c r="F81" s="234"/>
      <c r="G81" s="235"/>
    </row>
    <row r="82" spans="1:7" x14ac:dyDescent="0.2">
      <c r="B82" s="30"/>
      <c r="C82" s="98"/>
      <c r="D82" s="133"/>
      <c r="E82" s="98"/>
      <c r="F82" s="133"/>
      <c r="G82" s="140"/>
    </row>
    <row r="83" spans="1:7" x14ac:dyDescent="0.2">
      <c r="A83" s="12" t="s">
        <v>565</v>
      </c>
      <c r="B83" s="30"/>
      <c r="C83" s="30"/>
      <c r="D83" s="134"/>
      <c r="E83" s="30"/>
      <c r="F83" s="134"/>
      <c r="G83"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2"/>
  <sheetViews>
    <sheetView zoomScaleNormal="100" zoomScaleSheetLayoutView="100" workbookViewId="0">
      <pane ySplit="7" topLeftCell="A245" activePane="bottomLeft" state="frozen"/>
      <selection activeCell="V278" sqref="V278"/>
      <selection pane="bottomLeft" activeCell="V278" sqref="V278"/>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592</v>
      </c>
    </row>
    <row r="2" spans="1:18" ht="12.75" customHeight="1" x14ac:dyDescent="0.2">
      <c r="A2" s="232" t="s">
        <v>593</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x14ac:dyDescent="0.2">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ht="12.75" customHeight="1" x14ac:dyDescent="0.2">
      <c r="A262" s="20"/>
      <c r="B262" s="21" t="s">
        <v>37</v>
      </c>
      <c r="C262" s="72">
        <v>341013</v>
      </c>
      <c r="D262" s="72"/>
      <c r="E262" s="72">
        <v>141549</v>
      </c>
      <c r="F262" s="72"/>
      <c r="G262" s="72">
        <v>255142</v>
      </c>
      <c r="H262" s="72"/>
      <c r="I262" s="72">
        <v>211070</v>
      </c>
      <c r="J262" s="72"/>
      <c r="K262" s="23">
        <v>1305</v>
      </c>
      <c r="L262" s="72"/>
      <c r="M262" s="23">
        <v>645</v>
      </c>
      <c r="N262" s="72"/>
      <c r="O262" s="23">
        <v>619</v>
      </c>
      <c r="P262" s="72"/>
      <c r="Q262" s="72">
        <v>423</v>
      </c>
      <c r="R262" s="72"/>
      <c r="S262" s="72"/>
      <c r="T262" s="72"/>
      <c r="U262" s="23"/>
      <c r="V262" s="72"/>
      <c r="W262" s="23"/>
      <c r="X262" s="72"/>
      <c r="Y262" s="72"/>
    </row>
    <row r="263" spans="1:25" ht="12.75" customHeight="1" x14ac:dyDescent="0.2">
      <c r="A263" s="20"/>
      <c r="B263" s="21" t="s">
        <v>38</v>
      </c>
      <c r="C263" s="72">
        <v>340498</v>
      </c>
      <c r="D263" s="72"/>
      <c r="E263" s="72">
        <v>141340</v>
      </c>
      <c r="F263" s="72"/>
      <c r="G263" s="72">
        <v>255763</v>
      </c>
      <c r="H263" s="72"/>
      <c r="I263" s="72">
        <v>211306</v>
      </c>
      <c r="J263" s="72"/>
      <c r="K263" s="23">
        <v>970</v>
      </c>
      <c r="L263" s="72"/>
      <c r="M263" s="23">
        <v>577</v>
      </c>
      <c r="N263" s="72"/>
      <c r="O263" s="23">
        <v>910</v>
      </c>
      <c r="P263" s="72"/>
      <c r="Q263" s="72">
        <v>573</v>
      </c>
      <c r="R263" s="72"/>
      <c r="S263" s="72"/>
      <c r="T263" s="72"/>
      <c r="U263" s="23"/>
      <c r="V263" s="72"/>
      <c r="W263" s="23"/>
      <c r="X263" s="72"/>
      <c r="Y263" s="72"/>
    </row>
    <row r="264" spans="1:25" s="4" customFormat="1" ht="12.75" x14ac:dyDescent="0.2">
      <c r="A264" s="41"/>
      <c r="B264" s="25"/>
      <c r="C264" s="26"/>
      <c r="D264" s="26"/>
      <c r="E264" s="26"/>
      <c r="F264" s="26"/>
      <c r="G264" s="26"/>
      <c r="H264" s="26"/>
      <c r="I264" s="26"/>
      <c r="J264" s="26"/>
      <c r="K264" s="26"/>
      <c r="L264" s="26"/>
      <c r="M264" s="32"/>
      <c r="N264" s="77"/>
      <c r="O264" s="77"/>
      <c r="P264" s="77"/>
      <c r="Q264" s="77"/>
      <c r="R264" s="77"/>
    </row>
    <row r="265" spans="1:25" s="22" customFormat="1" ht="11.25" customHeight="1" x14ac:dyDescent="0.2">
      <c r="A265" s="20"/>
      <c r="B265" s="21"/>
      <c r="C265" s="72"/>
      <c r="D265" s="23"/>
      <c r="E265" s="72"/>
      <c r="F265" s="23"/>
      <c r="G265" s="23"/>
      <c r="H265" s="23"/>
      <c r="I265" s="23"/>
      <c r="J265" s="23"/>
      <c r="K265" s="23"/>
      <c r="L265" s="23"/>
      <c r="M265" s="23"/>
      <c r="N265" s="23"/>
      <c r="O265" s="23"/>
      <c r="P265" s="23"/>
      <c r="Q265" s="23"/>
      <c r="R265" s="23"/>
    </row>
    <row r="266" spans="1:25" ht="11.25" customHeight="1" x14ac:dyDescent="0.2">
      <c r="A266" s="10" t="s">
        <v>463</v>
      </c>
      <c r="B266" s="18"/>
      <c r="C266" s="18"/>
      <c r="D266" s="18"/>
      <c r="E266" s="18"/>
      <c r="F266" s="18"/>
      <c r="G266" s="18"/>
      <c r="H266" s="18"/>
      <c r="I266" s="18"/>
      <c r="J266" s="18"/>
      <c r="K266" s="18"/>
      <c r="L266" s="18"/>
      <c r="M266" s="18"/>
      <c r="N266" s="18"/>
      <c r="O266" s="18"/>
      <c r="P266" s="18"/>
      <c r="Q266" s="18"/>
    </row>
    <row r="267" spans="1:25" ht="11.25" customHeight="1" x14ac:dyDescent="0.2">
      <c r="A267" s="10" t="s">
        <v>464</v>
      </c>
      <c r="B267" s="18"/>
      <c r="C267" s="18"/>
      <c r="D267" s="18"/>
      <c r="E267" s="18"/>
      <c r="F267" s="18"/>
      <c r="G267" s="18"/>
      <c r="H267" s="18"/>
      <c r="I267" s="18"/>
      <c r="J267" s="18"/>
      <c r="K267" s="18"/>
      <c r="L267" s="18"/>
      <c r="M267" s="18"/>
      <c r="N267" s="18"/>
      <c r="O267" s="18"/>
      <c r="P267" s="18"/>
      <c r="Q267" s="18"/>
    </row>
    <row r="268" spans="1:25" ht="12.75" x14ac:dyDescent="0.2">
      <c r="A268" s="10" t="s">
        <v>465</v>
      </c>
      <c r="B268" s="55"/>
      <c r="C268" s="55"/>
      <c r="D268" s="55"/>
      <c r="E268" s="55"/>
      <c r="F268" s="55"/>
      <c r="G268" s="55"/>
      <c r="H268" s="55"/>
      <c r="I268" s="55"/>
      <c r="J268" s="55"/>
      <c r="K268" s="55"/>
      <c r="L268" s="55"/>
      <c r="M268" s="55"/>
      <c r="N268" s="55"/>
      <c r="O268" s="55"/>
      <c r="P268" s="55"/>
      <c r="Q268" s="55"/>
    </row>
    <row r="269" spans="1:25" ht="11.25" customHeight="1" x14ac:dyDescent="0.2">
      <c r="A269" s="10" t="s">
        <v>606</v>
      </c>
      <c r="B269" s="10"/>
      <c r="C269" s="10"/>
      <c r="D269" s="10"/>
      <c r="E269" s="10"/>
      <c r="F269" s="10"/>
      <c r="G269" s="10"/>
      <c r="H269" s="257"/>
      <c r="I269" s="257"/>
      <c r="J269" s="18"/>
      <c r="K269" s="18"/>
      <c r="L269" s="18"/>
      <c r="M269" s="18"/>
      <c r="N269" s="18"/>
      <c r="O269" s="18"/>
      <c r="P269" s="18"/>
      <c r="Q269" s="18"/>
    </row>
    <row r="270" spans="1:25" ht="11.25" customHeight="1" x14ac:dyDescent="0.2">
      <c r="A270" s="10"/>
      <c r="B270" s="10"/>
      <c r="C270" s="10"/>
      <c r="D270" s="10"/>
      <c r="E270" s="10"/>
      <c r="F270" s="10"/>
      <c r="G270" s="10"/>
      <c r="J270" s="18"/>
      <c r="K270" s="18"/>
      <c r="L270" s="18"/>
      <c r="M270" s="18"/>
      <c r="N270" s="18"/>
      <c r="O270" s="18"/>
      <c r="P270" s="18"/>
      <c r="Q270" s="18"/>
    </row>
    <row r="271" spans="1:25" ht="11.25" customHeight="1" x14ac:dyDescent="0.2">
      <c r="A271" s="10"/>
      <c r="B271" s="10"/>
      <c r="C271" s="10"/>
      <c r="D271" s="10"/>
      <c r="E271" s="10"/>
      <c r="F271" s="10"/>
      <c r="G271" s="10"/>
      <c r="J271" s="18"/>
      <c r="K271" s="18"/>
      <c r="L271" s="18"/>
      <c r="M271" s="18"/>
      <c r="N271" s="18"/>
      <c r="O271" s="18"/>
      <c r="P271" s="18"/>
      <c r="Q271" s="18"/>
    </row>
    <row r="272" spans="1:25" ht="11.25" customHeight="1" x14ac:dyDescent="0.2">
      <c r="A272"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DN264"/>
  <sheetViews>
    <sheetView zoomScaleNormal="100" zoomScaleSheetLayoutView="100" workbookViewId="0">
      <pane ySplit="6" topLeftCell="A237" activePane="bottomLeft" state="frozen"/>
      <selection activeCell="V278" sqref="V278"/>
      <selection pane="bottomLeft" activeCell="V278" sqref="V278"/>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600</v>
      </c>
    </row>
    <row r="2" spans="1:11" x14ac:dyDescent="0.2">
      <c r="A2" s="232" t="s">
        <v>601</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118" ht="12.75" customHeight="1" x14ac:dyDescent="0.2">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118" ht="12.75" customHeight="1" x14ac:dyDescent="0.2">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118" ht="12.75" customHeight="1" x14ac:dyDescent="0.2">
      <c r="A259" s="20"/>
      <c r="B259" s="21" t="s">
        <v>36</v>
      </c>
      <c r="C259" s="72">
        <v>403569</v>
      </c>
      <c r="D259" s="72"/>
      <c r="E259" s="72">
        <v>168692</v>
      </c>
      <c r="F259" s="72"/>
      <c r="G259" s="72">
        <v>1057</v>
      </c>
      <c r="H259" s="72"/>
      <c r="I259" s="72">
        <v>328</v>
      </c>
      <c r="J259" s="72"/>
      <c r="K259" s="23"/>
      <c r="L259" s="72"/>
      <c r="M259" s="23"/>
      <c r="N259" s="72"/>
      <c r="O259" s="23"/>
      <c r="P259" s="72"/>
      <c r="Q259" s="72"/>
      <c r="R259" s="72"/>
      <c r="S259" s="72"/>
      <c r="T259" s="72"/>
      <c r="U259" s="23"/>
      <c r="V259" s="72"/>
      <c r="W259" s="23"/>
      <c r="X259" s="72"/>
      <c r="Y259" s="72"/>
    </row>
    <row r="260" spans="1:118" ht="12.75" customHeight="1" x14ac:dyDescent="0.2">
      <c r="A260" s="20"/>
      <c r="B260" s="21" t="s">
        <v>37</v>
      </c>
      <c r="C260" s="72">
        <v>404675</v>
      </c>
      <c r="D260" s="72"/>
      <c r="E260" s="72">
        <v>168715</v>
      </c>
      <c r="F260" s="72"/>
      <c r="G260" s="72">
        <v>1007</v>
      </c>
      <c r="H260" s="72"/>
      <c r="I260" s="72">
        <v>253</v>
      </c>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s="72"/>
      <c r="BL260" s="72"/>
      <c r="BM260" s="72"/>
      <c r="BN260" s="72"/>
      <c r="BO260" s="72"/>
      <c r="BP260" s="72"/>
      <c r="BQ260" s="72"/>
      <c r="BR260" s="72"/>
      <c r="BS260" s="72"/>
      <c r="BT260" s="72"/>
      <c r="BU260" s="72"/>
      <c r="BV260" s="72"/>
      <c r="BW260" s="72"/>
      <c r="BX260" s="72"/>
      <c r="BY260" s="72"/>
      <c r="BZ260" s="72"/>
      <c r="CA260" s="72"/>
      <c r="CB260" s="72"/>
      <c r="CC260" s="72"/>
      <c r="CD260" s="72"/>
      <c r="CE260" s="72"/>
      <c r="CF260" s="72"/>
      <c r="CG260" s="72"/>
      <c r="CH260" s="72"/>
      <c r="CI260" s="72"/>
      <c r="CJ260" s="72"/>
      <c r="CK260" s="72"/>
      <c r="CL260" s="72"/>
      <c r="CM260" s="72"/>
      <c r="CN260" s="72"/>
      <c r="CO260" s="72"/>
      <c r="CP260" s="72"/>
      <c r="CQ260" s="72"/>
      <c r="CR260" s="72"/>
      <c r="CS260" s="72"/>
      <c r="CT260" s="72"/>
      <c r="CU260" s="72"/>
      <c r="CV260" s="72"/>
      <c r="CW260" s="72"/>
      <c r="CX260" s="72"/>
      <c r="CY260" s="72"/>
      <c r="CZ260" s="72"/>
      <c r="DA260" s="72"/>
      <c r="DB260" s="72"/>
      <c r="DC260" s="72"/>
      <c r="DD260" s="72"/>
      <c r="DE260" s="72"/>
      <c r="DF260" s="72"/>
      <c r="DG260" s="72"/>
      <c r="DH260" s="72"/>
      <c r="DI260" s="72"/>
      <c r="DJ260" s="72"/>
      <c r="DK260" s="72"/>
      <c r="DL260" s="72"/>
      <c r="DM260" s="72"/>
      <c r="DN260" s="72"/>
    </row>
    <row r="261" spans="1:118" ht="12.75" customHeight="1" x14ac:dyDescent="0.2">
      <c r="A261" s="20"/>
      <c r="B261" s="21" t="s">
        <v>38</v>
      </c>
      <c r="C261" s="72">
        <v>405675</v>
      </c>
      <c r="D261" s="72"/>
      <c r="E261" s="72">
        <v>168747</v>
      </c>
      <c r="F261" s="72"/>
      <c r="G261" s="72">
        <v>853</v>
      </c>
      <c r="H261" s="72"/>
      <c r="I261" s="72">
        <v>403</v>
      </c>
      <c r="J261" s="72"/>
      <c r="K261" s="23"/>
      <c r="L261" s="72"/>
      <c r="M261" s="23"/>
      <c r="N261" s="72"/>
      <c r="O261" s="23"/>
      <c r="P261" s="72"/>
      <c r="Q261" s="72"/>
      <c r="R261" s="72"/>
      <c r="S261" s="72"/>
      <c r="T261" s="72"/>
      <c r="U261" s="23"/>
      <c r="V261" s="72"/>
      <c r="W261" s="23"/>
      <c r="X261" s="72"/>
      <c r="Y261" s="72"/>
    </row>
    <row r="262" spans="1:118" s="92" customFormat="1" ht="12.75" customHeight="1" x14ac:dyDescent="0.2">
      <c r="A262" s="172"/>
      <c r="B262" s="25"/>
      <c r="C262" s="76"/>
      <c r="D262" s="76"/>
      <c r="E262" s="76"/>
      <c r="G262" s="76"/>
      <c r="H262" s="76"/>
      <c r="I262" s="76"/>
    </row>
    <row r="263" spans="1:118" ht="12.75" customHeight="1" x14ac:dyDescent="0.2">
      <c r="B263" s="21"/>
      <c r="C263" s="72"/>
      <c r="D263" s="72"/>
      <c r="E263" s="72"/>
      <c r="G263" s="72"/>
      <c r="H263" s="72"/>
      <c r="I263" s="72"/>
    </row>
    <row r="264" spans="1:118" ht="25.15" customHeight="1" x14ac:dyDescent="0.2">
      <c r="A264" s="272" t="s">
        <v>466</v>
      </c>
      <c r="B264" s="272"/>
      <c r="C264" s="272"/>
      <c r="D264" s="272"/>
      <c r="E264" s="272"/>
      <c r="F264" s="272"/>
      <c r="G264" s="272"/>
      <c r="H264" s="272"/>
      <c r="I264" s="272"/>
      <c r="J264" s="272"/>
      <c r="K264" s="55"/>
      <c r="L264" s="55"/>
    </row>
  </sheetData>
  <mergeCells count="1">
    <mergeCell ref="A264:J264"/>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9"/>
  <sheetViews>
    <sheetView zoomScaleNormal="100" zoomScaleSheetLayoutView="100" workbookViewId="0">
      <pane ySplit="9" topLeftCell="A247" activePane="bottomLeft" state="frozen"/>
      <selection activeCell="K284" sqref="K284"/>
      <selection pane="bottomLeft" activeCell="V278" sqref="V278"/>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602</v>
      </c>
    </row>
    <row r="2" spans="1:13" x14ac:dyDescent="0.2">
      <c r="A2" s="232" t="s">
        <v>603</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x14ac:dyDescent="0.2">
      <c r="A264" s="20"/>
      <c r="B264" s="21" t="s">
        <v>37</v>
      </c>
      <c r="C264" s="72">
        <v>1361740</v>
      </c>
      <c r="D264" s="72"/>
      <c r="E264" s="72">
        <v>344199</v>
      </c>
      <c r="F264" s="72"/>
      <c r="G264" s="72">
        <v>162</v>
      </c>
      <c r="H264" s="72"/>
      <c r="I264" s="72">
        <v>3418</v>
      </c>
      <c r="J264" s="72"/>
      <c r="K264" s="23">
        <v>943</v>
      </c>
      <c r="L264" s="72"/>
      <c r="M264" s="23"/>
      <c r="N264" s="72"/>
      <c r="O264" s="23"/>
      <c r="P264" s="72"/>
      <c r="Q264" s="72"/>
      <c r="R264" s="72"/>
      <c r="S264" s="72"/>
      <c r="T264" s="72"/>
      <c r="U264" s="23"/>
      <c r="V264" s="72"/>
      <c r="W264" s="23"/>
      <c r="X264" s="72"/>
      <c r="Y264" s="72"/>
    </row>
    <row r="265" spans="1:25" ht="12.75" customHeight="1" x14ac:dyDescent="0.2">
      <c r="A265" s="20"/>
      <c r="B265" s="21" t="s">
        <v>38</v>
      </c>
      <c r="C265" s="72">
        <v>1363306</v>
      </c>
      <c r="D265" s="72"/>
      <c r="E265" s="72">
        <v>344509</v>
      </c>
      <c r="F265" s="72"/>
      <c r="G265" s="72">
        <v>138</v>
      </c>
      <c r="H265" s="72"/>
      <c r="I265" s="72">
        <v>3202</v>
      </c>
      <c r="J265" s="72"/>
      <c r="K265" s="23">
        <v>1478</v>
      </c>
      <c r="L265" s="72"/>
      <c r="M265" s="23"/>
      <c r="N265" s="72"/>
      <c r="O265" s="23"/>
      <c r="P265" s="72"/>
      <c r="Q265" s="72"/>
      <c r="R265" s="72"/>
      <c r="S265" s="72"/>
      <c r="T265" s="72"/>
      <c r="U265" s="23"/>
      <c r="V265" s="72"/>
      <c r="W265" s="23"/>
      <c r="X265" s="72"/>
      <c r="Y265" s="72"/>
    </row>
    <row r="266" spans="1:25" ht="12.75" customHeight="1" x14ac:dyDescent="0.2">
      <c r="A266" s="172"/>
      <c r="B266" s="25"/>
      <c r="C266" s="76"/>
      <c r="D266" s="76"/>
      <c r="E266" s="76"/>
      <c r="F266" s="92"/>
      <c r="G266" s="26"/>
      <c r="H266" s="26"/>
      <c r="I266" s="26"/>
      <c r="J266" s="26"/>
      <c r="K266" s="26"/>
      <c r="L266" s="92"/>
    </row>
    <row r="267" spans="1:25" x14ac:dyDescent="0.2">
      <c r="H267" s="23"/>
      <c r="K267" s="48"/>
    </row>
    <row r="268" spans="1:25" x14ac:dyDescent="0.2">
      <c r="H268" s="23"/>
      <c r="K268" s="48"/>
    </row>
    <row r="269" spans="1:25" x14ac:dyDescent="0.2">
      <c r="H269" s="48"/>
      <c r="I269"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9"/>
  <sheetViews>
    <sheetView zoomScaleNormal="100" zoomScaleSheetLayoutView="100" workbookViewId="0">
      <pane ySplit="7" topLeftCell="A239" activePane="bottomLeft" state="frozen"/>
      <selection activeCell="V278" sqref="V278"/>
      <selection pane="bottomLeft" activeCell="T252" sqref="T252"/>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604</v>
      </c>
    </row>
    <row r="2" spans="1:12" x14ac:dyDescent="0.2">
      <c r="A2" s="232" t="s">
        <v>605</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x14ac:dyDescent="0.2">
      <c r="A262" s="20"/>
      <c r="B262" s="21" t="s">
        <v>37</v>
      </c>
      <c r="C262" s="72">
        <v>323900</v>
      </c>
      <c r="D262" s="72"/>
      <c r="E262" s="72">
        <v>199752</v>
      </c>
      <c r="F262" s="72"/>
      <c r="G262" s="72">
        <v>221</v>
      </c>
      <c r="H262" s="72"/>
      <c r="I262" s="72">
        <v>24</v>
      </c>
      <c r="J262" s="72"/>
      <c r="K262" s="23">
        <v>168</v>
      </c>
      <c r="L262" s="72"/>
      <c r="M262" s="23"/>
      <c r="N262" s="72"/>
      <c r="O262" s="23"/>
      <c r="P262" s="72"/>
      <c r="Q262" s="72"/>
      <c r="R262" s="72"/>
      <c r="S262" s="72"/>
      <c r="T262" s="72"/>
      <c r="U262" s="23"/>
      <c r="V262" s="72"/>
      <c r="W262" s="23"/>
      <c r="X262" s="72"/>
      <c r="Y262" s="72"/>
    </row>
    <row r="263" spans="1:25" ht="12.75" customHeight="1" x14ac:dyDescent="0.2">
      <c r="A263" s="20"/>
      <c r="B263" s="21" t="s">
        <v>38</v>
      </c>
      <c r="C263" s="72">
        <v>323366</v>
      </c>
      <c r="D263" s="72"/>
      <c r="E263" s="72">
        <v>200374</v>
      </c>
      <c r="F263" s="72"/>
      <c r="G263" s="72">
        <v>156</v>
      </c>
      <c r="H263" s="72"/>
      <c r="I263" s="72">
        <v>76</v>
      </c>
      <c r="J263" s="72"/>
      <c r="K263" s="23">
        <v>201</v>
      </c>
      <c r="L263" s="72"/>
      <c r="M263" s="23"/>
      <c r="N263" s="72"/>
      <c r="O263" s="23"/>
      <c r="P263" s="72"/>
      <c r="Q263" s="72"/>
      <c r="R263" s="72"/>
      <c r="S263" s="72"/>
      <c r="T263" s="72"/>
      <c r="U263" s="23"/>
      <c r="V263" s="72"/>
      <c r="W263" s="23"/>
      <c r="X263" s="72"/>
      <c r="Y263" s="72"/>
    </row>
    <row r="264" spans="1:25" ht="12.75" customHeight="1" x14ac:dyDescent="0.2">
      <c r="A264" s="11"/>
      <c r="B264" s="25"/>
      <c r="C264" s="76"/>
      <c r="D264" s="76"/>
      <c r="E264" s="76"/>
      <c r="F264" s="92"/>
      <c r="G264" s="26"/>
      <c r="H264" s="92"/>
      <c r="I264" s="26"/>
      <c r="J264" s="26"/>
      <c r="K264" s="26"/>
      <c r="L264" s="92"/>
    </row>
    <row r="265" spans="1:25" x14ac:dyDescent="0.2">
      <c r="A265" s="10"/>
      <c r="B265" s="17"/>
      <c r="C265" s="72"/>
      <c r="D265" s="72"/>
      <c r="E265" s="72"/>
      <c r="F265" s="18"/>
      <c r="G265" s="18"/>
      <c r="H265" s="18"/>
      <c r="I265" s="18"/>
      <c r="J265" s="18"/>
      <c r="K265" s="18"/>
    </row>
    <row r="266" spans="1:25" ht="24" customHeight="1" x14ac:dyDescent="0.2">
      <c r="A266" s="273" t="s">
        <v>75</v>
      </c>
      <c r="B266" s="273"/>
      <c r="C266" s="273"/>
      <c r="D266" s="273"/>
      <c r="E266" s="273"/>
      <c r="F266" s="273"/>
      <c r="G266" s="273"/>
      <c r="H266" s="273"/>
      <c r="I266" s="273"/>
      <c r="J266" s="273"/>
      <c r="K266" s="273"/>
      <c r="L266" s="273"/>
    </row>
    <row r="267" spans="1:25" x14ac:dyDescent="0.2">
      <c r="A267" s="12"/>
      <c r="B267" s="18"/>
      <c r="C267" s="18"/>
      <c r="D267" s="18"/>
      <c r="E267" s="18"/>
      <c r="F267" s="18"/>
      <c r="G267" s="18"/>
      <c r="H267" s="18"/>
      <c r="I267" s="18"/>
      <c r="J267" s="18"/>
      <c r="K267" s="18"/>
    </row>
    <row r="268" spans="1:25" x14ac:dyDescent="0.2">
      <c r="A268" s="12"/>
      <c r="B268" s="18"/>
      <c r="C268" s="18"/>
      <c r="D268" s="18"/>
      <c r="E268" s="18"/>
      <c r="F268" s="18"/>
      <c r="G268" s="18"/>
      <c r="H268" s="18"/>
      <c r="I268" s="18"/>
      <c r="J268" s="18"/>
      <c r="K268" s="18"/>
    </row>
    <row r="269" spans="1:25" x14ac:dyDescent="0.2">
      <c r="A269" s="12"/>
      <c r="B269" s="18"/>
      <c r="C269" s="18"/>
      <c r="D269" s="18"/>
      <c r="E269" s="18"/>
      <c r="F269" s="18"/>
      <c r="G269" s="18"/>
      <c r="H269" s="18"/>
      <c r="I269" s="18"/>
      <c r="J269" s="18"/>
      <c r="K269" s="18"/>
    </row>
  </sheetData>
  <mergeCells count="1">
    <mergeCell ref="A266:L26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2025-08-13T11:37:39Z</cp:lastPrinted>
  <dcterms:created xsi:type="dcterms:W3CDTF">2008-01-09T13:01:17Z</dcterms:created>
  <dcterms:modified xsi:type="dcterms:W3CDTF">2025-09-01T06:05:19Z</dcterms:modified>
</cp:coreProperties>
</file>